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sty_2020" sheetId="55" r:id="rId11"/>
    <sheet name="Eksport sty_2020" sheetId="56" r:id="rId12"/>
    <sheet name="Import_sty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sty_2020'!#REF!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26" i="55" l="1"/>
  <c r="G26" i="55" s="1"/>
  <c r="E26" i="55"/>
  <c r="D26" i="55"/>
  <c r="C26" i="55"/>
  <c r="G25" i="55"/>
  <c r="E25" i="55"/>
  <c r="G24" i="55"/>
  <c r="E24" i="55"/>
  <c r="G23" i="55"/>
  <c r="E23" i="55"/>
  <c r="I22" i="55"/>
  <c r="G22" i="55"/>
  <c r="E22" i="55"/>
  <c r="G21" i="55"/>
  <c r="E21" i="55"/>
  <c r="F13" i="55"/>
  <c r="D13" i="55"/>
  <c r="E13" i="55" s="1"/>
  <c r="C13" i="55"/>
  <c r="G13" i="55" s="1"/>
  <c r="G12" i="55"/>
  <c r="E12" i="55"/>
  <c r="G11" i="55"/>
  <c r="E11" i="55"/>
  <c r="G10" i="55"/>
  <c r="E10" i="55"/>
  <c r="I9" i="55"/>
  <c r="G9" i="55"/>
  <c r="E9" i="55"/>
  <c r="G8" i="55"/>
  <c r="E8" i="55"/>
  <c r="T8" i="53" l="1"/>
  <c r="T9" i="53"/>
  <c r="T10" i="53"/>
  <c r="T11" i="53"/>
  <c r="T12" i="53"/>
  <c r="T13" i="53"/>
  <c r="T14" i="53"/>
  <c r="T15" i="53"/>
  <c r="F26" i="46" l="1"/>
  <c r="D26" i="46"/>
  <c r="E26" i="46" s="1"/>
  <c r="C26" i="46"/>
  <c r="G26" i="46" s="1"/>
  <c r="G25" i="46"/>
  <c r="E25" i="46"/>
  <c r="G24" i="46"/>
  <c r="E24" i="46"/>
  <c r="G23" i="46"/>
  <c r="E23" i="46"/>
  <c r="I22" i="46"/>
  <c r="G22" i="46"/>
  <c r="E22" i="46"/>
  <c r="G21" i="46"/>
  <c r="E21" i="46"/>
  <c r="F13" i="46"/>
  <c r="E13" i="46"/>
  <c r="D13" i="46"/>
  <c r="C13" i="46"/>
  <c r="G12" i="46"/>
  <c r="E12" i="46"/>
  <c r="G11" i="46"/>
  <c r="E11" i="46"/>
  <c r="G10" i="46"/>
  <c r="E10" i="46"/>
  <c r="I9" i="46"/>
  <c r="G9" i="46"/>
  <c r="E9" i="46"/>
  <c r="G8" i="46"/>
  <c r="E8" i="46"/>
  <c r="G13" i="46" l="1"/>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<sst xmlns="http://schemas.openxmlformats.org/spreadsheetml/2006/main" count="6010" uniqueCount="485">
  <si>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</si>
  <si>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</si>
  <si>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</si>
  <si>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</si>
  <si>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</si>
  <si>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</si>
  <si>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</si>
  <si>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</si>
  <si>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</si>
  <si>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</si>
  <si>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</si>
  <si>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</si>
  <si>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</si>
  <si>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</si>
  <si>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</si>
  <si>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</si>
  <si>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</si>
  <si>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</si>
  <si>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</si>
  <si>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</si>
  <si>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</si>
  <si>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</si>
  <si>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</si>
  <si>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</si>
  <si>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</si>
  <si>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</si>
  <si>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</si>
  <si>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</si>
  <si>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</si>
  <si>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</si>
  <si>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</si>
  <si>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</si>
  <si>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</si>
  <si>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</si>
  <si>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</si>
  <si>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</si>
  <si>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</si>
  <si>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</si>
  <si>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</si>
  <si>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</si>
  <si>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</si>
  <si>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</si>
  <si>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</si>
  <si>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</si>
  <si>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</si>
  <si>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</si>
  <si>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</si>
  <si>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</si>
  <si>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</si>
  <si>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</si>
  <si>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</si>
  <si>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</si>
  <si>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</si>
  <si>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</si>
  <si>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</si>
  <si>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</si>
  <si>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</si>
  <si>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</si>
  <si>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</si>
  <si>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</si>
  <si>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</si>
  <si>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</si>
  <si>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</si>
  <si>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</si>
  <si>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</si>
  <si>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</si>
  <si>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</si>
  <si>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</si>
  <si>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</si>
  <si>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</si>
  <si>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</si>
  <si>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</si>
  <si>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</si>
  <si>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</si>
  <si>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</si>
  <si>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</si>
  <si>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</si>
  <si>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</si>
  <si>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</si>
  <si>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</si>
  <si>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</si>
  <si>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</si>
  <si>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</si>
  <si>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</si>
  <si>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</si>
  <si>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</si>
  <si>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</si>
  <si>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</si>
  <si>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</si>
  <si>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</si>
  <si>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</si>
  <si>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</si>
  <si>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</si>
  <si>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</si>
  <si>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</si>
  <si>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</si>
  <si>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</si>
  <si>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</si>
  <si>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</si>
  <si>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</si>
  <si>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</si>
  <si>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</si>
  <si>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</si>
  <si>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</si>
  <si>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</si>
  <si>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</si>
  <si>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</si>
  <si>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</si>
  <si>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</si>
  <si>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</si>
  <si>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</si>
  <si>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</si>
  <si>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</si>
  <si>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</si>
  <si>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</si>
  <si>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</si>
  <si>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</si>
  <si>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</si>
  <si>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</si>
  <si>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</si>
  <si>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</si>
  <si>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</si>
  <si>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</si>
  <si>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</si>
  <si>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</si>
  <si>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</si>
  <si>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</si>
  <si>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</si>
  <si>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</si>
  <si>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</si>
  <si>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</si>
  <si>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</si>
  <si>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</si>
  <si>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</si>
  <si>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</si>
  <si>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</si>
  <si>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</si>
  <si>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</si>
  <si>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</si>
  <si>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</si>
  <si>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</si>
  <si>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</si>
  <si>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</si>
  <si>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</si>
  <si>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</si>
  <si>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</si>
  <si>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</si>
  <si>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</si>
  <si>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</si>
  <si>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</si>
  <si>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</si>
  <si>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</si>
  <si>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</si>
  <si>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</si>
  <si>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</si>
  <si>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</si>
  <si>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</si>
  <si>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</si>
  <si>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</si>
  <si>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</si>
  <si>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</si>
  <si>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</si>
  <si>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</si>
  <si>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</si>
  <si>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</si>
  <si>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</si>
  <si>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</si>
  <si>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</si>
  <si>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</si>
  <si>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</si>
  <si>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</si>
  <si>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</si>
  <si>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</si>
  <si>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</si>
  <si>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</si>
  <si>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</si>
  <si>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</si>
  <si>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</si>
  <si>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</si>
  <si>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</si>
  <si>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</si>
  <si>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</si>
  <si>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</si>
  <si>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</si>
  <si>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</si>
  <si>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</si>
  <si>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</si>
  <si>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</si>
  <si>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</si>
  <si>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</si>
  <si>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</si>
  <si>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</si>
  <si>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</si>
  <si>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</si>
  <si>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</si>
  <si>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</si>
  <si>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</si>
  <si>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</si>
  <si>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</si>
  <si>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</si>
  <si>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</si>
  <si>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</si>
  <si>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</si>
  <si>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</si>
  <si>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</si>
  <si>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</si>
  <si>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</si>
  <si>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</si>
  <si>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</si>
  <si>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</si>
  <si>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</si>
  <si>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</si>
  <si>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</si>
  <si>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</si>
  <si>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</si>
  <si>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</si>
  <si>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</si>
  <si>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</si>
  <si>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</si>
  <si>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</si>
  <si>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</si>
  <si>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</si>
  <si>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</si>
  <si>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</si>
  <si>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</si>
  <si>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</si>
  <si>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</si>
  <si>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</si>
  <si>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</si>
  <si>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</si>
  <si>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</si>
  <si>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</si>
  <si>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</si>
  <si>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</si>
  <si>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</si>
  <si>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</si>
  <si>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</si>
  <si>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</si>
  <si>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</si>
  <si>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</si>
  <si>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</si>
  <si>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</si>
  <si>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</si>
  <si>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</si>
  <si>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</si>
  <si>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</si>
  <si>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</si>
  <si>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</si>
  <si>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</si>
  <si>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</si>
  <si>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</si>
  <si>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</si>
  <si>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</si>
  <si>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</si>
  <si>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</si>
  <si>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</si>
  <si>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</si>
  <si>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</si>
  <si>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</si>
  <si>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</si>
  <si>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</si>
  <si>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</si>
  <si>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</si>
  <si>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</si>
  <si>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</si>
  <si>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</si>
  <si>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</si>
  <si>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</si>
  <si>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</si>
  <si>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</si>
  <si>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</si>
  <si>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</si>
  <si>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</si>
  <si>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</si>
  <si>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</si>
  <si>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</si>
  <si>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</si>
  <si>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</si>
  <si>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</si>
  <si>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</si>
  <si>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</si>
  <si>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</si>
  <si>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</si>
  <si>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</si>
  <si>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</si>
  <si>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</si>
  <si>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</si>
  <si>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</si>
  <si>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</si>
  <si>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</si>
  <si>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</si>
  <si>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</si>
  <si>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</si>
  <si>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</si>
  <si>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</si>
  <si>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</si>
  <si>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</si>
  <si>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</si>
  <si>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</si>
  <si>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</si>
  <si>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</si>
  <si>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</si>
  <si>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</si>
  <si>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</si>
  <si>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</si>
  <si>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</si>
  <si>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</si>
  <si>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</si>
  <si>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</si>
  <si>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</si>
  <si>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</si>
  <si>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</si>
  <si>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</si>
  <si>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</si>
  <si>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</si>
  <si>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</si>
  <si>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</si>
  <si>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</si>
  <si>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</si>
  <si>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</si>
  <si>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</si>
  <si>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</si>
  <si>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</si>
  <si>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</si>
  <si>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</si>
  <si>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</si>
  <si>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</si>
  <si>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</si>
  <si>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</si>
  <si>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</si>
  <si>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</si>
  <si>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</si>
  <si>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</si>
  <si>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</si>
  <si>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</si>
  <si>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</si>
  <si>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</si>
  <si>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</si>
  <si>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</si>
  <si>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</si>
  <si>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</si>
  <si>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</si>
  <si>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</si>
  <si>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</si>
  <si>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Ministerstwo Rolnictwa i Rozwoju Wsi, Departament Promocji i Jakości Żywności</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</si>
  <si>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</si>
  <si>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</si>
  <si>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</si>
  <si>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</si>
  <si>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</si>
  <si>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</si>
  <si>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</si>
  <si>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</si>
  <si>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</si>
  <si>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</si>
  <si>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</si>
  <si>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</si>
  <si>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</si>
  <si>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</si>
  <si>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</si>
  <si>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</si>
  <si>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</si>
  <si>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</si>
  <si>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</si>
  <si>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</si>
  <si>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</si>
  <si>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</si>
  <si>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</si>
  <si>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</si>
  <si>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</si>
  <si>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</si>
  <si>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</si>
  <si>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</si>
  <si>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</si>
  <si>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</si>
  <si>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</si>
  <si>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</si>
  <si>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</si>
  <si>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</si>
  <si>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</si>
  <si>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</si>
  <si>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</si>
  <si>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</si>
  <si>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</si>
  <si>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</si>
  <si>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</si>
  <si>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</si>
  <si>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</si>
  <si>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</si>
  <si>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</si>
  <si>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</si>
  <si>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</si>
  <si>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</si>
  <si>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</si>
  <si>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</si>
  <si>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</si>
  <si>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</si>
  <si>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</si>
  <si>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</si>
  <si>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</si>
  <si>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</si>
  <si>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</si>
  <si>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</si>
  <si>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</si>
  <si>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</si>
  <si>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</si>
  <si>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</si>
  <si>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</si>
  <si>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</si>
  <si>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</si>
  <si>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</si>
  <si>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</si>
  <si>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</si>
  <si>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</si>
  <si>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</si>
  <si>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</si>
  <si>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</si>
  <si>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</si>
  <si>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</si>
  <si>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</si>
  <si>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</si>
  <si>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</si>
  <si>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</si>
  <si>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</si>
  <si>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</si>
  <si>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</si>
  <si>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</si>
  <si>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</si>
  <si>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</si>
  <si>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</si>
  <si>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</si>
  <si>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</si>
  <si>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</si>
  <si>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</si>
  <si>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</si>
  <si>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</si>
  <si>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</si>
  <si>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</si>
  <si>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</si>
  <si>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</si>
  <si>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</si>
  <si>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</si>
  <si>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</si>
  <si>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</si>
  <si>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</si>
  <si>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</si>
  <si>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</si>
  <si>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</si>
  <si>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</si>
  <si>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</si>
  <si>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</si>
  <si>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</si>
  <si>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</si>
  <si>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</si>
  <si>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</si>
  <si>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</si>
  <si>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Źródło: Państwa członkowskie</t>
  </si>
  <si>
    <t>29.03.2020</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</si>
  <si>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</si>
  <si>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</si>
  <si>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</si>
  <si>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</si>
  <si>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
  </si>
  <si>
    <t>Dane nie zostały przesłane - niektóre ceny takie same jak tydzień wcześniej: EL, MT</t>
  </si>
  <si>
    <t>Suma końcowa</t>
  </si>
  <si>
    <t>OKRES: 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</si>
  <si>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styczniu 2020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</si>
  <si>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styczniu 2020 r.</t>
    </r>
    <r>
      <rPr>
        <b/>
        <sz val="14"/>
        <color indexed="8"/>
        <rFont val="Arial"/>
        <family val="2"/>
        <charset val="238"/>
      </rPr>
      <t xml:space="preserve"> (dane wstępne)</t>
    </r>
  </si>
  <si>
    <t>I 2020 r. (wstępne)</t>
  </si>
  <si>
    <t>I 2019 r.</t>
  </si>
  <si>
    <t>zmiana w stos. do I 2019r. (%)</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</si>
  <si>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styczniu 2020 r. (dane wstępne) </t>
    </r>
    <r>
      <rPr>
        <b/>
        <sz val="11"/>
        <rFont val="Times New Roman"/>
        <family val="1"/>
        <charset val="238"/>
      </rPr>
      <t xml:space="preserve">w porównaniu do stycznia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</si>
  <si>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styczniu 2020 r. (dane wstępne) </t>
    </r>
    <r>
      <rPr>
        <b/>
        <sz val="11"/>
        <rFont val="Times New Roman"/>
        <family val="1"/>
        <charset val="238"/>
      </rPr>
      <t>w porównaniu do stycznia 2019 r.  (</t>
    </r>
    <r>
      <rPr>
        <i/>
        <sz val="11"/>
        <rFont val="Times New Roman"/>
        <family val="1"/>
        <charset val="238"/>
      </rPr>
      <t>wg wstępnych danych Min. Finansów</t>
    </r>
    <r>
      <rPr>
        <b/>
        <sz val="11"/>
        <rFont val="Times New Roman"/>
        <family val="1"/>
        <charset val="238"/>
      </rPr>
      <t>).</t>
    </r>
  </si>
  <si>
    <t>spoza UE</t>
  </si>
  <si>
    <t>spoza UE (%)</t>
  </si>
  <si>
    <t>Departament Przetwórstwa i Rynków Rolnych</t>
  </si>
  <si>
    <t>WYDZIAŁ INFORMACJI RYNKOWEJ</t>
  </si>
  <si>
    <t>9.04.2020 r.</t>
  </si>
  <si>
    <t>NR 14/2020</t>
  </si>
  <si>
    <t>Notowania z okresu: 30.03 - 05.04.2020r.</t>
  </si>
  <si>
    <t>05.04.2020</t>
  </si>
  <si>
    <t>30.03.2020 - 05.04.2020</t>
  </si>
  <si>
    <t>Tydzień 14</t>
  </si>
  <si>
    <t>30.03 - 05.04.2020r.</t>
  </si>
  <si>
    <r>
      <t xml:space="preserve">Tablica 5. Średnie ceny sprzedaży netto (bez VAT) elementów mięsa wołowego wg makroregionów </t>
    </r>
    <r>
      <rPr>
        <b/>
        <sz val="14"/>
        <color rgb="FF0000FF"/>
        <rFont val="Times New Roman CE"/>
        <family val="1"/>
        <charset val="238"/>
      </rPr>
      <t>w okresie: 30.03 - 05.04.2020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</si>
</sst>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7" formatCode="_-* #,##0.00\ _€_-;\-* #,##0.00\ _€_-;_-* &quot;-&quot;??\ _€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80" formatCode="_-* #,##0.00_-;\-* #,##0.00_-;_-* &quot;-&quot;??_-;_-@_-"/>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1">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7"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7" fontId="77" fillId="0" borderId="0" applyFont="0" applyFill="0" applyBorder="0" applyAlignment="0" applyProtection="0"/>
    <xf numFmtId="9" fontId="77" fillId="0" borderId="0" applyFont="0" applyFill="0" applyBorder="0" applyAlignment="0" applyProtection="0"/>
    <xf numFmtId="0" fontId="4" fillId="0" borderId="0"/>
    <xf numFmtId="167" fontId="4" fillId="0" borderId="0" applyFont="0" applyFill="0" applyBorder="0" applyAlignment="0" applyProtection="0"/>
    <xf numFmtId="9" fontId="4" fillId="0" borderId="0" applyFont="0" applyFill="0" applyBorder="0" applyAlignment="0" applyProtection="0"/>
    <xf numFmtId="0" fontId="78" fillId="0" borderId="0"/>
    <xf numFmtId="167" fontId="78" fillId="0" borderId="0" applyFont="0" applyFill="0" applyBorder="0" applyAlignment="0" applyProtection="0"/>
    <xf numFmtId="9" fontId="78" fillId="0" borderId="0" applyFont="0" applyFill="0" applyBorder="0" applyAlignment="0" applyProtection="0"/>
    <xf numFmtId="167"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7" fontId="79" fillId="0" borderId="0" applyFont="0" applyFill="0" applyBorder="0" applyAlignment="0" applyProtection="0"/>
    <xf numFmtId="9" fontId="79" fillId="0" borderId="0" applyFont="0" applyFill="0" applyBorder="0" applyAlignment="0" applyProtection="0"/>
    <xf numFmtId="0" fontId="80" fillId="0" borderId="0"/>
    <xf numFmtId="167" fontId="80" fillId="0" borderId="0" applyFont="0" applyFill="0" applyBorder="0" applyAlignment="0" applyProtection="0"/>
    <xf numFmtId="9" fontId="80" fillId="0" borderId="0" applyFont="0" applyFill="0" applyBorder="0" applyAlignment="0" applyProtection="0"/>
    <xf numFmtId="0" fontId="81" fillId="0" borderId="0"/>
    <xf numFmtId="167" fontId="81" fillId="0" borderId="0" applyFont="0" applyFill="0" applyBorder="0" applyAlignment="0" applyProtection="0"/>
    <xf numFmtId="9" fontId="81" fillId="0" borderId="0" applyFont="0" applyFill="0" applyBorder="0" applyAlignment="0" applyProtection="0"/>
    <xf numFmtId="0" fontId="82" fillId="0" borderId="0"/>
    <xf numFmtId="167" fontId="82" fillId="0" borderId="0" applyFont="0" applyFill="0" applyBorder="0" applyAlignment="0" applyProtection="0"/>
    <xf numFmtId="9" fontId="82" fillId="0" borderId="0" applyFont="0" applyFill="0" applyBorder="0" applyAlignment="0" applyProtection="0"/>
    <xf numFmtId="0" fontId="83" fillId="0" borderId="0"/>
    <xf numFmtId="167" fontId="83" fillId="0" borderId="0" applyFont="0" applyFill="0" applyBorder="0" applyAlignment="0" applyProtection="0"/>
    <xf numFmtId="9" fontId="83" fillId="0" borderId="0" applyFont="0" applyFill="0" applyBorder="0" applyAlignment="0" applyProtection="0"/>
    <xf numFmtId="0" fontId="92" fillId="0" borderId="0"/>
    <xf numFmtId="167" fontId="92" fillId="0" borderId="0" applyFont="0" applyFill="0" applyBorder="0" applyAlignment="0" applyProtection="0"/>
    <xf numFmtId="9" fontId="92" fillId="0" borderId="0" applyFont="0" applyFill="0" applyBorder="0" applyAlignment="0" applyProtection="0"/>
    <xf numFmtId="0" fontId="93" fillId="0" borderId="0"/>
    <xf numFmtId="167" fontId="93" fillId="0" borderId="0" applyFont="0" applyFill="0" applyBorder="0" applyAlignment="0" applyProtection="0"/>
    <xf numFmtId="9" fontId="93" fillId="0" borderId="0" applyFont="0" applyFill="0" applyBorder="0" applyAlignment="0" applyProtection="0"/>
    <xf numFmtId="0" fontId="94" fillId="0" borderId="0"/>
    <xf numFmtId="167" fontId="94" fillId="0" borderId="0" applyFont="0" applyFill="0" applyBorder="0" applyAlignment="0" applyProtection="0"/>
    <xf numFmtId="9" fontId="94" fillId="0" borderId="0" applyFont="0" applyFill="0" applyBorder="0" applyAlignment="0" applyProtection="0"/>
    <xf numFmtId="0" fontId="95" fillId="0" borderId="0"/>
    <xf numFmtId="167" fontId="95" fillId="0" borderId="0" applyFont="0" applyFill="0" applyBorder="0" applyAlignment="0" applyProtection="0"/>
    <xf numFmtId="9" fontId="95" fillId="0" borderId="0" applyFont="0" applyFill="0" applyBorder="0" applyAlignment="0" applyProtection="0"/>
    <xf numFmtId="0" fontId="96" fillId="0" borderId="0"/>
    <xf numFmtId="167" fontId="96" fillId="0" borderId="0" applyFont="0" applyFill="0" applyBorder="0" applyAlignment="0" applyProtection="0"/>
    <xf numFmtId="9" fontId="96" fillId="0" borderId="0" applyFont="0" applyFill="0" applyBorder="0" applyAlignment="0" applyProtection="0"/>
    <xf numFmtId="0" fontId="97" fillId="0" borderId="0"/>
    <xf numFmtId="167" fontId="97" fillId="0" borderId="0" applyFont="0" applyFill="0" applyBorder="0" applyAlignment="0" applyProtection="0"/>
    <xf numFmtId="9" fontId="97" fillId="0" borderId="0" applyFont="0" applyFill="0" applyBorder="0" applyAlignment="0" applyProtection="0"/>
    <xf numFmtId="0" fontId="98" fillId="0" borderId="0"/>
    <xf numFmtId="167"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180" fontId="58" fillId="0" borderId="0" applyFont="0" applyFill="0" applyBorder="0" applyAlignment="0" applyProtection="0"/>
  </cellStyleXfs>
  <cellXfs count="149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16" fillId="60" borderId="0" xfId="99" applyNumberFormat="1" applyFont="1" applyFill="1" applyAlignment="1">
      <alignment vertical="center"/>
    </xf>
    <xf numFmtId="174" fontId="214" fillId="60" borderId="0" xfId="99" applyNumberFormat="1" applyFont="1" applyFill="1" applyBorder="1" applyAlignment="1">
      <alignment vertical="center"/>
    </xf>
    <xf numFmtId="0" fontId="215" fillId="60" borderId="0" xfId="96" applyFont="1" applyFill="1" applyBorder="1" applyAlignment="1">
      <alignment vertical="center"/>
    </xf>
    <xf numFmtId="2" fontId="14" fillId="0" borderId="58" xfId="0" quotePrefix="1" applyNumberFormat="1" applyFont="1" applyFill="1" applyBorder="1"/>
    <xf numFmtId="14" fontId="5" fillId="0" borderId="47" xfId="0" applyNumberFormat="1" applyFont="1" applyBorder="1" applyAlignment="1">
      <alignment horizontal="center" vertical="center" wrapText="1"/>
    </xf>
    <xf numFmtId="2" fontId="14" fillId="0" borderId="63" xfId="0" quotePrefix="1" applyNumberFormat="1" applyFont="1" applyFill="1" applyBorder="1"/>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8" fontId="153" fillId="0" borderId="21" xfId="51" quotePrefix="1" applyNumberFormat="1" applyFont="1" applyFill="1" applyBorder="1" applyAlignment="1"/>
    <xf numFmtId="3" fontId="153" fillId="0" borderId="21" xfId="51" quotePrefix="1" applyNumberFormat="1" applyFont="1" applyFill="1" applyBorder="1" applyAlignment="1"/>
    <xf numFmtId="168"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0" fontId="111" fillId="0" borderId="0" xfId="100"/>
    <xf numFmtId="0" fontId="201" fillId="0" borderId="0" xfId="96" applyFont="1" applyFill="1" applyBorder="1" applyAlignment="1" applyProtection="1">
      <alignment horizontal="left" vertical="center"/>
      <protection locked="0"/>
    </xf>
    <xf numFmtId="0" fontId="217" fillId="63" borderId="0" xfId="97" applyFont="1" applyFill="1"/>
    <xf numFmtId="174" fontId="205" fillId="63" borderId="0" xfId="99" applyNumberFormat="1" applyFont="1" applyFill="1" applyBorder="1" applyAlignment="1">
      <alignment horizontal="center" vertical="center"/>
    </xf>
    <xf numFmtId="0" fontId="204" fillId="63" borderId="0" xfId="96" applyFont="1" applyFill="1" applyBorder="1" applyAlignment="1">
      <alignment horizontal="center" vertical="center"/>
    </xf>
    <xf numFmtId="174" fontId="202" fillId="63" borderId="0" xfId="99" applyNumberFormat="1" applyFont="1" applyFill="1" applyAlignment="1">
      <alignment vertical="center"/>
    </xf>
    <xf numFmtId="165" fontId="153" fillId="0" borderId="19" xfId="0" quotePrefix="1" applyNumberFormat="1" applyFont="1" applyBorder="1" applyAlignment="1">
      <alignment vertical="center" wrapText="1"/>
    </xf>
    <xf numFmtId="165" fontId="153" fillId="0" borderId="7" xfId="0" applyNumberFormat="1" applyFont="1" applyBorder="1" applyAlignment="1">
      <alignment vertical="center" wrapText="1"/>
    </xf>
    <xf numFmtId="165" fontId="153" fillId="0" borderId="23" xfId="0" applyNumberFormat="1" applyFont="1" applyBorder="1" applyAlignment="1">
      <alignment vertical="center" wrapText="1"/>
    </xf>
    <xf numFmtId="165" fontId="153" fillId="0" borderId="30" xfId="0" applyNumberFormat="1" applyFont="1" applyBorder="1" applyAlignment="1">
      <alignment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5" fillId="0" borderId="15" xfId="0" applyNumberFormat="1" applyFont="1" applyFill="1" applyBorder="1" applyAlignment="1">
      <alignment horizontal="center" vertical="center" wrapText="1"/>
    </xf>
    <xf numFmtId="0" fontId="200" fillId="63" borderId="0" xfId="96" applyFont="1" applyFill="1" applyAlignment="1">
      <alignment vertical="center"/>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1" fontId="37" fillId="0" borderId="3" xfId="188" applyNumberFormat="1" applyFont="1" applyBorder="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5" fontId="14" fillId="0" borderId="62" xfId="0" quotePrefix="1" applyNumberFormat="1" applyFont="1" applyFill="1" applyBorder="1"/>
    <xf numFmtId="165" fontId="5" fillId="0" borderId="62" xfId="0" quotePrefix="1" applyNumberFormat="1" applyFont="1" applyFill="1" applyBorder="1"/>
    <xf numFmtId="2" fontId="14" fillId="0" borderId="59" xfId="0" quotePrefix="1" applyNumberFormat="1" applyFont="1" applyFill="1" applyBorder="1"/>
    <xf numFmtId="14" fontId="12" fillId="0" borderId="51" xfId="0" applyNumberFormat="1" applyFont="1" applyBorder="1" applyAlignment="1">
      <alignment horizontal="center" vertical="center" wrapText="1"/>
    </xf>
    <xf numFmtId="0" fontId="204" fillId="66" borderId="41" xfId="96" applyFont="1" applyFill="1" applyBorder="1" applyAlignment="1" applyProtection="1">
      <alignment horizontal="center" vertical="center"/>
      <protection locked="0"/>
    </xf>
    <xf numFmtId="0" fontId="204" fillId="66" borderId="0"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4" fillId="66" borderId="33"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6" borderId="0" xfId="96" applyFont="1" applyFill="1" applyBorder="1" applyAlignment="1">
      <alignment horizontal="center" vertical="center"/>
    </xf>
    <xf numFmtId="0" fontId="204" fillId="66" borderId="41" xfId="96"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4"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protection locked="0"/>
    </xf>
    <xf numFmtId="0" fontId="204"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4" fillId="66" borderId="0" xfId="96" applyFont="1" applyFill="1" applyBorder="1" applyAlignment="1" applyProtection="1">
      <alignment horizontal="center" vertical="top"/>
      <protection locked="0"/>
    </xf>
    <xf numFmtId="0" fontId="205" fillId="66"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6" borderId="3" xfId="96" applyNumberFormat="1" applyFont="1" applyFill="1" applyBorder="1" applyAlignment="1" applyProtection="1">
      <alignment horizontal="center" vertical="center"/>
      <protection locked="0"/>
    </xf>
    <xf numFmtId="172" fontId="206" fillId="0" borderId="3" xfId="99" applyNumberFormat="1" applyFont="1" applyFill="1" applyBorder="1" applyAlignment="1" applyProtection="1">
      <alignment horizontal="center" vertical="center"/>
      <protection locked="0"/>
    </xf>
    <xf numFmtId="173" fontId="207"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04"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4" fillId="66" borderId="0" xfId="96" applyFont="1" applyFill="1" applyBorder="1" applyAlignment="1" applyProtection="1">
      <alignment horizontal="center" vertical="center"/>
      <protection locked="0"/>
    </xf>
    <xf numFmtId="174" fontId="205"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4"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6" borderId="97" xfId="96" applyNumberFormat="1" applyFont="1" applyFill="1" applyBorder="1" applyAlignment="1">
      <alignment horizontal="center" vertical="center"/>
    </xf>
    <xf numFmtId="172" fontId="204" fillId="60" borderId="97" xfId="99" applyNumberFormat="1" applyFont="1" applyFill="1" applyBorder="1" applyAlignment="1">
      <alignment horizontal="center" vertical="center"/>
    </xf>
    <xf numFmtId="175" fontId="204" fillId="60" borderId="98" xfId="99" applyNumberFormat="1" applyFont="1" applyFill="1" applyBorder="1" applyAlignment="1">
      <alignment horizontal="center" vertical="center"/>
    </xf>
    <xf numFmtId="170" fontId="204" fillId="60" borderId="0" xfId="96" applyNumberFormat="1" applyFont="1" applyFill="1" applyBorder="1" applyAlignment="1" applyProtection="1">
      <alignment horizontal="center" vertical="center"/>
      <protection locked="0"/>
    </xf>
    <xf numFmtId="174" fontId="204" fillId="60" borderId="98" xfId="99" applyNumberFormat="1" applyFont="1" applyFill="1" applyBorder="1" applyAlignment="1">
      <alignment horizontal="center" vertical="center"/>
    </xf>
    <xf numFmtId="2" fontId="204" fillId="66" borderId="99" xfId="96" applyNumberFormat="1" applyFont="1" applyFill="1" applyBorder="1" applyAlignment="1">
      <alignment horizontal="center" vertical="center"/>
    </xf>
    <xf numFmtId="0" fontId="200" fillId="60" borderId="0" xfId="96" applyFont="1" applyFill="1"/>
    <xf numFmtId="172" fontId="204"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6" borderId="101" xfId="96" applyNumberFormat="1" applyFont="1" applyFill="1" applyBorder="1" applyAlignment="1">
      <alignment horizontal="center" vertical="center"/>
    </xf>
    <xf numFmtId="172" fontId="204" fillId="60" borderId="101" xfId="99" applyNumberFormat="1" applyFont="1" applyFill="1" applyBorder="1" applyAlignment="1">
      <alignment horizontal="center" vertical="center"/>
    </xf>
    <xf numFmtId="175" fontId="205" fillId="60" borderId="102"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2" fontId="204" fillId="66" borderId="103" xfId="96" applyNumberFormat="1" applyFont="1" applyFill="1" applyBorder="1" applyAlignment="1">
      <alignment horizontal="center" vertical="center"/>
    </xf>
    <xf numFmtId="172" fontId="204" fillId="60" borderId="100" xfId="99" applyNumberFormat="1" applyFont="1" applyFill="1" applyBorder="1" applyAlignment="1">
      <alignment horizontal="center" vertical="center"/>
    </xf>
    <xf numFmtId="2" fontId="204" fillId="66"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6" borderId="101" xfId="96" applyNumberFormat="1" applyFont="1" applyFill="1" applyBorder="1" applyAlignment="1" applyProtection="1">
      <alignment horizontal="center" vertical="center"/>
      <protection locked="0"/>
    </xf>
    <xf numFmtId="170" fontId="204" fillId="60" borderId="0" xfId="96" applyNumberFormat="1" applyFont="1" applyFill="1" applyBorder="1" applyAlignment="1">
      <alignment horizontal="center" vertical="center"/>
    </xf>
    <xf numFmtId="176" fontId="204"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2" fontId="204" fillId="61" borderId="101" xfId="99" applyNumberFormat="1" applyFont="1" applyFill="1" applyBorder="1" applyAlignment="1">
      <alignment horizontal="center" vertical="center"/>
    </xf>
    <xf numFmtId="175" fontId="205" fillId="61" borderId="102"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2" fontId="204"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2" fontId="204" fillId="61" borderId="106" xfId="99" applyNumberFormat="1" applyFont="1" applyFill="1" applyBorder="1" applyAlignment="1">
      <alignment horizontal="center" vertical="center"/>
    </xf>
    <xf numFmtId="175" fontId="205" fillId="61" borderId="107"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2" fontId="204" fillId="61" borderId="105" xfId="99" applyNumberFormat="1" applyFont="1" applyFill="1" applyBorder="1" applyAlignment="1">
      <alignment horizontal="center" vertical="center"/>
    </xf>
    <xf numFmtId="0" fontId="194" fillId="0" borderId="0" xfId="188" applyFont="1"/>
  </cellXfs>
  <cellStyles count="21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FF0000" mc:Ignorable="a14" a14:legacySpreadsheetColorIndex="1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28575</xdr:rowOff>
    </xdr:from>
    <xdr:to>
      <xdr:col>10</xdr:col>
      <xdr:colOff>139975</xdr:colOff>
      <xdr:row>21</xdr:row>
      <xdr:rowOff>112683</xdr:rowOff>
    </xdr:to>
    <xdr:pic>
      <xdr:nvPicPr>
        <xdr:cNvPr id="2" name="Obraz 1"/>
        <xdr:cNvPicPr>
          <a:picLocks noChangeAspect="1"/>
        </xdr:cNvPicPr>
      </xdr:nvPicPr>
      <xdr:blipFill>
        <a:blip xmlns:r="http://schemas.openxmlformats.org/officeDocument/2006/relationships" r:embed="rId1"/>
        <a:stretch>
          <a:fillRect/>
        </a:stretch>
      </xdr:blipFill>
      <xdr:spPr>
        <a:xfrm>
          <a:off x="133350" y="190500"/>
          <a:ext cx="6102625" cy="3322608"/>
        </a:xfrm>
        <a:prstGeom prst="rect">
          <a:avLst/>
        </a:prstGeom>
      </xdr:spPr>
    </xdr:pic>
    <xdr:clientData/>
  </xdr:twoCellAnchor>
  <xdr:twoCellAnchor editAs="oneCell">
    <xdr:from>
      <xdr:col>10</xdr:col>
      <xdr:colOff>352425</xdr:colOff>
      <xdr:row>1</xdr:row>
      <xdr:rowOff>38100</xdr:rowOff>
    </xdr:from>
    <xdr:to>
      <xdr:col>20</xdr:col>
      <xdr:colOff>359050</xdr:colOff>
      <xdr:row>21</xdr:row>
      <xdr:rowOff>146594</xdr:rowOff>
    </xdr:to>
    <xdr:pic>
      <xdr:nvPicPr>
        <xdr:cNvPr id="3" name="Obraz 2"/>
        <xdr:cNvPicPr>
          <a:picLocks noChangeAspect="1"/>
        </xdr:cNvPicPr>
      </xdr:nvPicPr>
      <xdr:blipFill>
        <a:blip xmlns:r="http://schemas.openxmlformats.org/officeDocument/2006/relationships" r:embed="rId2"/>
        <a:stretch>
          <a:fillRect/>
        </a:stretch>
      </xdr:blipFill>
      <xdr:spPr>
        <a:xfrm>
          <a:off x="6448425" y="200025"/>
          <a:ext cx="6102625" cy="3346994"/>
        </a:xfrm>
        <a:prstGeom prst="rect">
          <a:avLst/>
        </a:prstGeom>
      </xdr:spPr>
    </xdr:pic>
    <xdr:clientData/>
  </xdr:twoCellAnchor>
  <xdr:twoCellAnchor editAs="oneCell">
    <xdr:from>
      <xdr:col>0</xdr:col>
      <xdr:colOff>76200</xdr:colOff>
      <xdr:row>22</xdr:row>
      <xdr:rowOff>66921</xdr:rowOff>
    </xdr:from>
    <xdr:to>
      <xdr:col>10</xdr:col>
      <xdr:colOff>123824</xdr:colOff>
      <xdr:row>42</xdr:row>
      <xdr:rowOff>215550</xdr:rowOff>
    </xdr:to>
    <xdr:pic>
      <xdr:nvPicPr>
        <xdr:cNvPr id="4" name="Obraz 3"/>
        <xdr:cNvPicPr>
          <a:picLocks noChangeAspect="1"/>
        </xdr:cNvPicPr>
      </xdr:nvPicPr>
      <xdr:blipFill>
        <a:blip xmlns:r="http://schemas.openxmlformats.org/officeDocument/2006/relationships" r:embed="rId3"/>
        <a:stretch>
          <a:fillRect/>
        </a:stretch>
      </xdr:blipFill>
      <xdr:spPr>
        <a:xfrm>
          <a:off x="76200" y="3619746"/>
          <a:ext cx="6143624" cy="3368079"/>
        </a:xfrm>
        <a:prstGeom prst="rect">
          <a:avLst/>
        </a:prstGeom>
      </xdr:spPr>
    </xdr:pic>
    <xdr:clientData/>
  </xdr:twoCellAnchor>
  <xdr:twoCellAnchor editAs="oneCell">
    <xdr:from>
      <xdr:col>10</xdr:col>
      <xdr:colOff>314325</xdr:colOff>
      <xdr:row>22</xdr:row>
      <xdr:rowOff>66675</xdr:rowOff>
    </xdr:from>
    <xdr:to>
      <xdr:col>20</xdr:col>
      <xdr:colOff>381000</xdr:colOff>
      <xdr:row>43</xdr:row>
      <xdr:rowOff>2199</xdr:rowOff>
    </xdr:to>
    <xdr:pic>
      <xdr:nvPicPr>
        <xdr:cNvPr id="5" name="Obraz 4"/>
        <xdr:cNvPicPr>
          <a:picLocks noChangeAspect="1"/>
        </xdr:cNvPicPr>
      </xdr:nvPicPr>
      <xdr:blipFill>
        <a:blip xmlns:r="http://schemas.openxmlformats.org/officeDocument/2006/relationships" r:embed="rId4"/>
        <a:stretch>
          <a:fillRect/>
        </a:stretch>
      </xdr:blipFill>
      <xdr:spPr>
        <a:xfrm>
          <a:off x="6410325" y="3619500"/>
          <a:ext cx="6162675" cy="337404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C15" sqref="C15"/>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1" t="s">
        <v>477</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475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2" t="s">
        <v>476</v>
      </c>
      <c r="C5" s="762"/>
      <c r="D5" s="762"/>
      <c r="E5" s="762"/>
      <c r="F5" s="7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1" t="s">
        <v>478</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7"/>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8" t="s">
        <v>479</v>
      </c>
      <c r="C13" s="749"/>
      <c r="D13" s="749"/>
      <c r="E13" s="749"/>
      <c r="F13" s="750"/>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1"/>
      <c r="B15" s="1067"/>
      <c r="C15" s="1065"/>
      <c r="D15" s="1065"/>
      <c r="E15" s="1066"/>
      <c r="F15" s="1066"/>
      <c r="G15" s="1066"/>
      <c r="H15" s="1066"/>
      <c r="I15" s="1065"/>
      <c r="J15" s="1065"/>
      <c r="K15" s="1065"/>
      <c r="L15" s="1066"/>
      <c r="M15" s="1066"/>
      <c r="N15" s="1066"/>
      <c r="O15" s="62"/>
      <c r="P15" s="67"/>
      <c r="Q15" s="67"/>
      <c r="R15" s="67"/>
      <c r="S15" s="62"/>
      <c r="T15" s="62"/>
      <c r="U15" s="62"/>
      <c r="V15" s="62"/>
      <c r="W15" s="62"/>
      <c r="X15" s="62"/>
      <c r="Y15" s="62"/>
      <c r="Z15" s="62"/>
      <c r="AA15" s="62"/>
      <c r="AB15" s="62"/>
      <c r="AC15" s="62"/>
      <c r="AD15" s="62"/>
      <c r="AE15" s="62"/>
      <c r="AF15" s="62"/>
      <c r="AG15" s="62"/>
      <c r="AH15" s="62"/>
    </row>
    <row r="16" spans="1:34" ht="12.75">
      <c r="A16" s="62"/>
      <c r="B16" s="921"/>
      <c r="C16" s="921"/>
      <c r="D16" s="922"/>
      <c r="E16" s="922"/>
      <c r="F16" s="922"/>
      <c r="G16" s="922"/>
      <c r="H16" s="922"/>
      <c r="I16" s="922"/>
      <c r="J16" s="922"/>
      <c r="K16" s="923"/>
      <c r="L16" s="923"/>
      <c r="M16" s="923"/>
      <c r="N16" s="923"/>
      <c r="O16" s="923"/>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344</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4"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5"/>
      <c r="C28" s="676"/>
      <c r="D28" s="676"/>
      <c r="E28" s="676"/>
      <c r="F28" s="676"/>
      <c r="G28" s="676"/>
      <c r="H28" s="676"/>
      <c r="I28" s="676"/>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5" t="s">
        <v>331</v>
      </c>
      <c r="C29" s="676"/>
      <c r="D29" s="676"/>
      <c r="E29" s="676"/>
      <c r="F29" s="676"/>
      <c r="G29" s="676"/>
      <c r="H29" s="676"/>
      <c r="I29" s="676"/>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7"/>
  <sheetViews>
    <sheetView workbookViewId="0">
      <selection activeCell="T26" sqref="T26"/>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137"/>
      <c r="B1" s="1138"/>
      <c r="C1" s="1137"/>
      <c r="D1" s="1137"/>
      <c r="E1" s="1137"/>
      <c r="F1" s="1137"/>
      <c r="G1" s="1137"/>
      <c r="H1" s="1137"/>
      <c r="I1" s="1138"/>
      <c r="J1" s="1137"/>
      <c r="K1" s="1137"/>
      <c r="L1" s="1137"/>
      <c r="M1" s="1137"/>
      <c r="N1" s="1137"/>
      <c r="O1" s="1137"/>
      <c r="P1" s="1138"/>
      <c r="Q1" s="1137"/>
      <c r="R1" s="1137"/>
      <c r="S1" s="1137"/>
      <c r="T1" s="1137"/>
      <c r="U1" s="1137"/>
      <c r="V1" s="1137"/>
      <c r="W1" s="1138"/>
      <c r="X1" s="1137"/>
      <c r="Y1" s="1137"/>
      <c r="Z1" s="1137"/>
      <c r="AA1" s="1137"/>
      <c r="AB1" s="1140"/>
    </row>
    <row r="2" spans="1:34">
      <c r="A2" s="1140"/>
      <c r="B2" s="1141"/>
      <c r="C2" s="1139"/>
      <c r="D2" s="1139"/>
      <c r="E2" s="1139"/>
      <c r="F2" s="1139"/>
      <c r="G2" s="1139"/>
      <c r="H2" s="1140"/>
      <c r="I2" s="1141"/>
      <c r="J2" s="1139"/>
      <c r="K2" s="1139"/>
      <c r="L2" s="1139"/>
      <c r="M2" s="1139"/>
      <c r="N2" s="1139"/>
      <c r="O2" s="1140"/>
      <c r="P2" s="1141"/>
      <c r="Q2" s="1139"/>
      <c r="R2" s="1139"/>
      <c r="S2" s="1139"/>
      <c r="T2" s="1139"/>
      <c r="U2" s="1139"/>
      <c r="V2" s="1140"/>
      <c r="W2" s="1141"/>
      <c r="X2" s="1139"/>
      <c r="Y2" s="1139"/>
      <c r="Z2" s="1139"/>
      <c r="AA2" s="1139"/>
      <c r="AB2" s="1137"/>
    </row>
    <row r="3" spans="1:34" ht="23.25">
      <c r="A3" s="1137"/>
      <c r="B3" s="1138"/>
      <c r="C3" s="1137"/>
      <c r="D3" s="1137"/>
      <c r="E3" s="1137"/>
      <c r="F3" s="1173"/>
      <c r="G3" s="1172"/>
      <c r="H3" s="1173"/>
      <c r="I3" s="1138"/>
      <c r="J3" s="1137"/>
      <c r="K3" s="1137"/>
      <c r="L3" s="1144" t="s">
        <v>429</v>
      </c>
      <c r="M3" s="1137"/>
      <c r="N3" s="1137"/>
      <c r="O3" s="1137"/>
      <c r="P3" s="1138"/>
      <c r="Q3" s="1137"/>
      <c r="R3" s="1137"/>
      <c r="S3" s="1137"/>
      <c r="T3" s="1137"/>
      <c r="U3" s="1137"/>
      <c r="V3" s="1173"/>
      <c r="W3" s="1172"/>
      <c r="X3" s="1175"/>
      <c r="Y3" s="1176" t="s">
        <v>482</v>
      </c>
      <c r="Z3" s="1175"/>
      <c r="AA3" s="1172"/>
      <c r="AB3" s="1140"/>
      <c r="AC3" s="122"/>
      <c r="AD3" s="122"/>
      <c r="AE3" s="122"/>
      <c r="AF3" s="122"/>
      <c r="AG3" s="122"/>
      <c r="AH3" s="122"/>
    </row>
    <row r="4" spans="1:34" s="1143" customFormat="1" ht="15.75">
      <c r="A4" s="1198" t="s">
        <v>463</v>
      </c>
      <c r="B4" s="1199"/>
      <c r="C4" s="1200"/>
      <c r="D4" s="1200"/>
      <c r="E4" s="1200"/>
      <c r="F4" s="1201"/>
      <c r="G4" s="1211"/>
      <c r="H4" s="1201"/>
      <c r="I4" s="1141"/>
      <c r="J4" s="1139"/>
      <c r="K4" s="1139"/>
      <c r="L4" s="1139"/>
      <c r="M4" s="1139"/>
      <c r="N4" s="1139"/>
      <c r="O4" s="1140"/>
      <c r="P4" s="1141"/>
      <c r="Q4" s="1139"/>
      <c r="R4" s="1139"/>
      <c r="S4" s="1139"/>
      <c r="T4" s="1139"/>
      <c r="U4" s="1139"/>
      <c r="V4" s="1171"/>
      <c r="W4" s="1170"/>
      <c r="X4" s="1174"/>
      <c r="Y4" s="1216" t="s">
        <v>483</v>
      </c>
      <c r="Z4" s="1174"/>
      <c r="AA4" s="1170"/>
      <c r="AB4" s="1140"/>
      <c r="AC4" s="122"/>
      <c r="AD4" s="122"/>
      <c r="AE4" s="122"/>
      <c r="AF4" s="122"/>
      <c r="AG4" s="122"/>
      <c r="AH4" s="122"/>
    </row>
    <row r="5" spans="1:34" ht="13.5" thickBot="1">
      <c r="A5" s="1137"/>
      <c r="B5" s="1138"/>
      <c r="C5" s="1137"/>
      <c r="D5" s="1137"/>
      <c r="E5" s="1137"/>
      <c r="F5" s="1137"/>
      <c r="G5" s="1137"/>
      <c r="H5" s="1137"/>
      <c r="I5" s="1138"/>
      <c r="J5" s="1137"/>
      <c r="K5" s="1137"/>
      <c r="L5" s="1137"/>
      <c r="M5" s="1137"/>
      <c r="N5" s="1137"/>
      <c r="O5" s="1137"/>
      <c r="P5" s="1138"/>
      <c r="Q5" s="1137"/>
      <c r="R5" s="1137"/>
      <c r="S5" s="1137"/>
      <c r="T5" s="1137"/>
      <c r="U5" s="1137"/>
      <c r="V5" s="1173"/>
      <c r="W5" s="1172"/>
      <c r="X5" s="1173"/>
      <c r="Y5" s="1172"/>
      <c r="Z5" s="1173"/>
      <c r="AA5" s="1172"/>
      <c r="AB5" s="1137"/>
      <c r="AC5" s="122"/>
      <c r="AD5" s="122"/>
      <c r="AE5" s="122"/>
      <c r="AF5" s="122"/>
      <c r="AG5" s="122"/>
      <c r="AH5" s="122"/>
    </row>
    <row r="6" spans="1:34" ht="13.5" thickBot="1">
      <c r="A6" s="1422" t="s">
        <v>380</v>
      </c>
      <c r="B6" s="1420"/>
      <c r="C6" s="1410" t="s">
        <v>458</v>
      </c>
      <c r="D6" s="1412"/>
      <c r="E6" s="1412"/>
      <c r="F6" s="1412"/>
      <c r="G6" s="1412"/>
      <c r="H6" s="1413"/>
      <c r="I6" s="1421"/>
      <c r="J6" s="1410" t="s">
        <v>459</v>
      </c>
      <c r="K6" s="1412"/>
      <c r="L6" s="1412"/>
      <c r="M6" s="1412"/>
      <c r="N6" s="1412"/>
      <c r="O6" s="1413"/>
      <c r="P6" s="1421"/>
      <c r="Q6" s="1410" t="s">
        <v>460</v>
      </c>
      <c r="R6" s="1412"/>
      <c r="S6" s="1412"/>
      <c r="T6" s="1412"/>
      <c r="U6" s="1412"/>
      <c r="V6" s="1413"/>
      <c r="W6" s="1421"/>
      <c r="X6" s="1414" t="s">
        <v>461</v>
      </c>
      <c r="Y6" s="1415"/>
      <c r="Z6" s="1415"/>
      <c r="AA6" s="1416"/>
      <c r="AB6" s="1195"/>
      <c r="AC6" s="122"/>
      <c r="AD6" s="122"/>
      <c r="AE6" s="122"/>
      <c r="AF6" s="122"/>
      <c r="AG6" s="122"/>
      <c r="AH6" s="122"/>
    </row>
    <row r="7" spans="1:34">
      <c r="A7" s="1420"/>
      <c r="B7" s="1420"/>
      <c r="C7" s="1409" t="s">
        <v>381</v>
      </c>
      <c r="D7" s="1409" t="s">
        <v>382</v>
      </c>
      <c r="E7" s="1409" t="s">
        <v>383</v>
      </c>
      <c r="F7" s="1409" t="s">
        <v>384</v>
      </c>
      <c r="G7" s="1423" t="s">
        <v>433</v>
      </c>
      <c r="H7" s="1424"/>
      <c r="I7" s="1421"/>
      <c r="J7" s="1411" t="s">
        <v>385</v>
      </c>
      <c r="K7" s="1411" t="s">
        <v>386</v>
      </c>
      <c r="L7" s="1411" t="s">
        <v>387</v>
      </c>
      <c r="M7" s="1411" t="s">
        <v>384</v>
      </c>
      <c r="N7" s="1423" t="s">
        <v>433</v>
      </c>
      <c r="O7" s="1423"/>
      <c r="P7" s="1421"/>
      <c r="Q7" s="1409" t="s">
        <v>381</v>
      </c>
      <c r="R7" s="1409" t="s">
        <v>382</v>
      </c>
      <c r="S7" s="1409" t="s">
        <v>383</v>
      </c>
      <c r="T7" s="1409" t="s">
        <v>384</v>
      </c>
      <c r="U7" s="1423" t="s">
        <v>433</v>
      </c>
      <c r="V7" s="1424"/>
      <c r="W7" s="1421"/>
      <c r="X7" s="1417" t="s">
        <v>388</v>
      </c>
      <c r="Y7" s="1425" t="s">
        <v>389</v>
      </c>
      <c r="Z7" s="1423" t="s">
        <v>433</v>
      </c>
      <c r="AA7" s="1423"/>
      <c r="AB7" s="1195"/>
      <c r="AC7" s="122"/>
      <c r="AD7" s="122"/>
      <c r="AE7" s="122"/>
      <c r="AF7" s="122"/>
      <c r="AG7" s="122"/>
      <c r="AH7" s="122"/>
    </row>
    <row r="8" spans="1:34" ht="13.5" thickBot="1">
      <c r="A8" s="1426" t="s">
        <v>434</v>
      </c>
      <c r="B8" s="1420"/>
      <c r="C8" s="1408"/>
      <c r="D8" s="1408"/>
      <c r="E8" s="1408"/>
      <c r="F8" s="1408"/>
      <c r="G8" s="1427" t="s">
        <v>435</v>
      </c>
      <c r="H8" s="1428" t="s">
        <v>390</v>
      </c>
      <c r="I8" s="1429"/>
      <c r="J8" s="1408"/>
      <c r="K8" s="1408"/>
      <c r="L8" s="1408"/>
      <c r="M8" s="1408"/>
      <c r="N8" s="1427" t="s">
        <v>435</v>
      </c>
      <c r="O8" s="1428" t="s">
        <v>390</v>
      </c>
      <c r="P8" s="1420"/>
      <c r="Q8" s="1408"/>
      <c r="R8" s="1408"/>
      <c r="S8" s="1408"/>
      <c r="T8" s="1408"/>
      <c r="U8" s="1427" t="s">
        <v>435</v>
      </c>
      <c r="V8" s="1428" t="s">
        <v>390</v>
      </c>
      <c r="W8" s="1420"/>
      <c r="X8" s="1418"/>
      <c r="Y8" s="1430" t="s">
        <v>391</v>
      </c>
      <c r="Z8" s="1427" t="s">
        <v>435</v>
      </c>
      <c r="AA8" s="1427" t="s">
        <v>390</v>
      </c>
      <c r="AB8" s="1194"/>
      <c r="AC8" s="122"/>
    </row>
    <row r="9" spans="1:34" ht="13.5" thickBot="1">
      <c r="A9" s="1431" t="s">
        <v>436</v>
      </c>
      <c r="B9" s="1420"/>
      <c r="C9" s="1432">
        <v>365.90899999999999</v>
      </c>
      <c r="D9" s="1433">
        <v>346.96300000000002</v>
      </c>
      <c r="E9" s="1434"/>
      <c r="F9" s="1435">
        <v>354.09100000000001</v>
      </c>
      <c r="G9" s="1436">
        <v>-3.2810000000000059</v>
      </c>
      <c r="H9" s="1437">
        <v>-9.1809095284465236E-3</v>
      </c>
      <c r="I9" s="1429"/>
      <c r="J9" s="1432">
        <v>308.21300000000002</v>
      </c>
      <c r="K9" s="1433">
        <v>358.892</v>
      </c>
      <c r="L9" s="1434">
        <v>355.73399999999998</v>
      </c>
      <c r="M9" s="1435">
        <v>356.17899999999997</v>
      </c>
      <c r="N9" s="1436">
        <v>-8.8050000000000068</v>
      </c>
      <c r="O9" s="1437">
        <v>-2.4124345176774864E-2</v>
      </c>
      <c r="P9" s="1420"/>
      <c r="Q9" s="1432">
        <v>374.03300000000002</v>
      </c>
      <c r="R9" s="1433">
        <v>368.71300000000002</v>
      </c>
      <c r="S9" s="1434"/>
      <c r="T9" s="1435">
        <v>364.06200000000001</v>
      </c>
      <c r="U9" s="1436">
        <v>-5.4669999999999845</v>
      </c>
      <c r="V9" s="1437">
        <v>-1.479450868538057E-2</v>
      </c>
      <c r="W9" s="1420"/>
      <c r="X9" s="1438">
        <v>356.62040000000002</v>
      </c>
      <c r="Y9" s="1419">
        <v>160.35089928057556</v>
      </c>
      <c r="Z9" s="1436">
        <v>-4.2276999999999703</v>
      </c>
      <c r="AA9" s="1437">
        <v>-1.1716010143880351E-2</v>
      </c>
      <c r="AB9" s="1195"/>
      <c r="AC9" s="122"/>
    </row>
    <row r="10" spans="1:34">
      <c r="A10" s="1439"/>
      <c r="B10" s="1420"/>
      <c r="C10" s="1439"/>
      <c r="D10" s="1440"/>
      <c r="E10" s="1440"/>
      <c r="F10" s="1440"/>
      <c r="G10" s="1440"/>
      <c r="H10" s="1441"/>
      <c r="I10" s="1440"/>
      <c r="J10" s="1440"/>
      <c r="K10" s="1440"/>
      <c r="L10" s="1440"/>
      <c r="M10" s="1440"/>
      <c r="N10" s="1440"/>
      <c r="O10" s="1442"/>
      <c r="P10" s="1420"/>
      <c r="Q10" s="1439"/>
      <c r="R10" s="1440"/>
      <c r="S10" s="1440"/>
      <c r="T10" s="1440"/>
      <c r="U10" s="1440"/>
      <c r="V10" s="1441"/>
      <c r="W10" s="1420"/>
      <c r="X10" s="1443"/>
      <c r="Y10" s="1444"/>
      <c r="Z10" s="1439"/>
      <c r="AA10" s="1439"/>
      <c r="AB10" s="1195"/>
      <c r="AC10" s="122"/>
    </row>
    <row r="11" spans="1:34">
      <c r="A11" s="1445"/>
      <c r="B11" s="1420"/>
      <c r="C11" s="1445"/>
      <c r="D11" s="1445"/>
      <c r="E11" s="1445"/>
      <c r="F11" s="1445"/>
      <c r="G11" s="1446"/>
      <c r="H11" s="1447"/>
      <c r="I11" s="1445"/>
      <c r="J11" s="1445"/>
      <c r="K11" s="1445"/>
      <c r="L11" s="1445"/>
      <c r="M11" s="1445"/>
      <c r="N11" s="1445"/>
      <c r="O11" s="1448"/>
      <c r="P11" s="1445"/>
      <c r="Q11" s="1445"/>
      <c r="R11" s="1445"/>
      <c r="S11" s="1445"/>
      <c r="T11" s="1445"/>
      <c r="U11" s="1446"/>
      <c r="V11" s="1447"/>
      <c r="W11" s="1445"/>
      <c r="X11" s="1445"/>
      <c r="Y11" s="1445"/>
      <c r="Z11" s="1449"/>
      <c r="AA11" s="1449"/>
      <c r="AB11" s="1194"/>
      <c r="AC11" s="122"/>
    </row>
    <row r="12" spans="1:34" ht="13.5" thickBot="1">
      <c r="A12" s="1445"/>
      <c r="B12" s="1420"/>
      <c r="C12" s="1450" t="s">
        <v>392</v>
      </c>
      <c r="D12" s="1450" t="s">
        <v>393</v>
      </c>
      <c r="E12" s="1450" t="s">
        <v>394</v>
      </c>
      <c r="F12" s="1450" t="s">
        <v>395</v>
      </c>
      <c r="G12" s="1450"/>
      <c r="H12" s="1451"/>
      <c r="I12" s="1421"/>
      <c r="J12" s="1450" t="s">
        <v>392</v>
      </c>
      <c r="K12" s="1450" t="s">
        <v>393</v>
      </c>
      <c r="L12" s="1450" t="s">
        <v>394</v>
      </c>
      <c r="M12" s="1450" t="s">
        <v>395</v>
      </c>
      <c r="N12" s="1452"/>
      <c r="O12" s="1453"/>
      <c r="P12" s="1421"/>
      <c r="Q12" s="1450" t="s">
        <v>392</v>
      </c>
      <c r="R12" s="1450" t="s">
        <v>393</v>
      </c>
      <c r="S12" s="1450" t="s">
        <v>394</v>
      </c>
      <c r="T12" s="1450" t="s">
        <v>395</v>
      </c>
      <c r="U12" s="1450"/>
      <c r="V12" s="1451"/>
      <c r="W12" s="1420"/>
      <c r="X12" s="1454" t="s">
        <v>388</v>
      </c>
      <c r="Y12" s="1421"/>
      <c r="Z12" s="1449"/>
      <c r="AA12" s="1449"/>
      <c r="AB12" s="1195"/>
      <c r="AC12" s="122"/>
    </row>
    <row r="13" spans="1:34">
      <c r="A13" s="1455" t="s">
        <v>396</v>
      </c>
      <c r="B13" s="1420"/>
      <c r="C13" s="1456">
        <v>344.63220000000001</v>
      </c>
      <c r="D13" s="1457">
        <v>314.90019999999998</v>
      </c>
      <c r="E13" s="1457" t="s">
        <v>462</v>
      </c>
      <c r="F13" s="1458">
        <v>340.46129999999999</v>
      </c>
      <c r="G13" s="1459">
        <v>-0.23700000000002319</v>
      </c>
      <c r="H13" s="1460">
        <v>-6.9563012201712127E-4</v>
      </c>
      <c r="I13" s="1461"/>
      <c r="J13" s="1456" t="s">
        <v>462</v>
      </c>
      <c r="K13" s="1457" t="s">
        <v>462</v>
      </c>
      <c r="L13" s="1457" t="s">
        <v>462</v>
      </c>
      <c r="M13" s="1458" t="s">
        <v>462</v>
      </c>
      <c r="N13" s="1459"/>
      <c r="O13" s="1460"/>
      <c r="P13" s="1420"/>
      <c r="Q13" s="1456" t="s">
        <v>462</v>
      </c>
      <c r="R13" s="1457" t="s">
        <v>462</v>
      </c>
      <c r="S13" s="1457" t="s">
        <v>462</v>
      </c>
      <c r="T13" s="1458" t="s">
        <v>462</v>
      </c>
      <c r="U13" s="1459" t="s">
        <v>462</v>
      </c>
      <c r="V13" s="1462" t="s">
        <v>462</v>
      </c>
      <c r="W13" s="1420"/>
      <c r="X13" s="1463">
        <v>340.46129999999999</v>
      </c>
      <c r="Y13" s="1464"/>
      <c r="Z13" s="1465">
        <v>-0.23700000000002319</v>
      </c>
      <c r="AA13" s="1462">
        <v>-6.9563012201712127E-4</v>
      </c>
      <c r="AB13" s="1195"/>
      <c r="AC13" s="122"/>
    </row>
    <row r="14" spans="1:34">
      <c r="A14" s="1466" t="s">
        <v>397</v>
      </c>
      <c r="B14" s="1420"/>
      <c r="C14" s="1467" t="s">
        <v>462</v>
      </c>
      <c r="D14" s="1468" t="s">
        <v>462</v>
      </c>
      <c r="E14" s="1468" t="s">
        <v>462</v>
      </c>
      <c r="F14" s="1469" t="s">
        <v>462</v>
      </c>
      <c r="G14" s="1470"/>
      <c r="H14" s="1471" t="s">
        <v>462</v>
      </c>
      <c r="I14" s="1461"/>
      <c r="J14" s="1467" t="s">
        <v>462</v>
      </c>
      <c r="K14" s="1468" t="s">
        <v>462</v>
      </c>
      <c r="L14" s="1468" t="s">
        <v>462</v>
      </c>
      <c r="M14" s="1469" t="s">
        <v>462</v>
      </c>
      <c r="N14" s="1470" t="s">
        <v>462</v>
      </c>
      <c r="O14" s="1472" t="s">
        <v>462</v>
      </c>
      <c r="P14" s="1420"/>
      <c r="Q14" s="1467" t="s">
        <v>462</v>
      </c>
      <c r="R14" s="1468" t="s">
        <v>462</v>
      </c>
      <c r="S14" s="1468" t="s">
        <v>462</v>
      </c>
      <c r="T14" s="1469" t="s">
        <v>462</v>
      </c>
      <c r="U14" s="1470" t="s">
        <v>462</v>
      </c>
      <c r="V14" s="1472" t="s">
        <v>462</v>
      </c>
      <c r="W14" s="1420"/>
      <c r="X14" s="1473" t="s">
        <v>462</v>
      </c>
      <c r="Y14" s="1440"/>
      <c r="Z14" s="1474" t="s">
        <v>462</v>
      </c>
      <c r="AA14" s="1472" t="s">
        <v>462</v>
      </c>
      <c r="AB14" s="1194"/>
      <c r="AC14" s="122"/>
    </row>
    <row r="15" spans="1:34">
      <c r="A15" s="1466" t="s">
        <v>398</v>
      </c>
      <c r="B15" s="1420"/>
      <c r="C15" s="1467">
        <v>300.1216</v>
      </c>
      <c r="D15" s="1468">
        <v>304.34699999999998</v>
      </c>
      <c r="E15" s="1468">
        <v>300.9735</v>
      </c>
      <c r="F15" s="1469">
        <v>302.59300000000002</v>
      </c>
      <c r="G15" s="1470">
        <v>-0.94649999999995771</v>
      </c>
      <c r="H15" s="1471">
        <v>-3.1182103152965768E-3</v>
      </c>
      <c r="I15" s="1461"/>
      <c r="J15" s="1467" t="s">
        <v>462</v>
      </c>
      <c r="K15" s="1468" t="s">
        <v>462</v>
      </c>
      <c r="L15" s="1468" t="s">
        <v>462</v>
      </c>
      <c r="M15" s="1469" t="s">
        <v>462</v>
      </c>
      <c r="N15" s="1470" t="s">
        <v>462</v>
      </c>
      <c r="O15" s="1472" t="s">
        <v>462</v>
      </c>
      <c r="P15" s="1420"/>
      <c r="Q15" s="1467" t="s">
        <v>462</v>
      </c>
      <c r="R15" s="1468" t="s">
        <v>462</v>
      </c>
      <c r="S15" s="1468" t="s">
        <v>402</v>
      </c>
      <c r="T15" s="1469" t="s">
        <v>402</v>
      </c>
      <c r="U15" s="1470" t="s">
        <v>462</v>
      </c>
      <c r="V15" s="1472" t="s">
        <v>462</v>
      </c>
      <c r="W15" s="1420"/>
      <c r="X15" s="1473" t="s">
        <v>402</v>
      </c>
      <c r="Y15" s="1440"/>
      <c r="Z15" s="1474" t="s">
        <v>462</v>
      </c>
      <c r="AA15" s="1472" t="s">
        <v>462</v>
      </c>
      <c r="AB15" s="1195"/>
      <c r="AC15" s="122"/>
    </row>
    <row r="16" spans="1:34">
      <c r="A16" s="1466" t="s">
        <v>399</v>
      </c>
      <c r="B16" s="1420"/>
      <c r="C16" s="1467" t="s">
        <v>462</v>
      </c>
      <c r="D16" s="1468">
        <v>330.11130000000003</v>
      </c>
      <c r="E16" s="1468">
        <v>320.04469999999998</v>
      </c>
      <c r="F16" s="1469">
        <v>323.27019999999999</v>
      </c>
      <c r="G16" s="1470">
        <v>-6.4784000000000219</v>
      </c>
      <c r="H16" s="1471">
        <v>-1.9646482198863113E-2</v>
      </c>
      <c r="I16" s="1461"/>
      <c r="J16" s="1467" t="s">
        <v>462</v>
      </c>
      <c r="K16" s="1468" t="s">
        <v>462</v>
      </c>
      <c r="L16" s="1468" t="s">
        <v>462</v>
      </c>
      <c r="M16" s="1469" t="s">
        <v>462</v>
      </c>
      <c r="N16" s="1470" t="s">
        <v>462</v>
      </c>
      <c r="O16" s="1472" t="s">
        <v>462</v>
      </c>
      <c r="P16" s="1420"/>
      <c r="Q16" s="1467" t="s">
        <v>462</v>
      </c>
      <c r="R16" s="1468">
        <v>343.29559999999998</v>
      </c>
      <c r="S16" s="1468">
        <v>353.09179999999998</v>
      </c>
      <c r="T16" s="1469">
        <v>351.0335</v>
      </c>
      <c r="U16" s="1470">
        <v>-5.7036999999999694</v>
      </c>
      <c r="V16" s="1472">
        <v>-1.5988520401012174E-2</v>
      </c>
      <c r="W16" s="1420"/>
      <c r="X16" s="1475">
        <v>340.6216</v>
      </c>
      <c r="Y16" s="1420"/>
      <c r="Z16" s="1474">
        <v>-5.994199999999978</v>
      </c>
      <c r="AA16" s="1472">
        <v>-1.729349902687638E-2</v>
      </c>
      <c r="AB16" s="1195"/>
      <c r="AC16" s="122"/>
    </row>
    <row r="17" spans="1:28">
      <c r="A17" s="1466" t="s">
        <v>400</v>
      </c>
      <c r="B17" s="1420"/>
      <c r="C17" s="1467">
        <v>344.7647</v>
      </c>
      <c r="D17" s="1468">
        <v>354.65219999999999</v>
      </c>
      <c r="E17" s="1468" t="s">
        <v>462</v>
      </c>
      <c r="F17" s="1469">
        <v>349.33539999999999</v>
      </c>
      <c r="G17" s="1470">
        <v>-0.14030000000002474</v>
      </c>
      <c r="H17" s="1471">
        <v>-4.0145852773176838E-4</v>
      </c>
      <c r="I17" s="1461"/>
      <c r="J17" s="1467" t="s">
        <v>462</v>
      </c>
      <c r="K17" s="1468" t="s">
        <v>462</v>
      </c>
      <c r="L17" s="1468" t="s">
        <v>462</v>
      </c>
      <c r="M17" s="1469" t="s">
        <v>462</v>
      </c>
      <c r="N17" s="1470" t="s">
        <v>462</v>
      </c>
      <c r="O17" s="1472" t="s">
        <v>462</v>
      </c>
      <c r="P17" s="1420"/>
      <c r="Q17" s="1467" t="s">
        <v>462</v>
      </c>
      <c r="R17" s="1468" t="s">
        <v>462</v>
      </c>
      <c r="S17" s="1468" t="s">
        <v>462</v>
      </c>
      <c r="T17" s="1469" t="s">
        <v>462</v>
      </c>
      <c r="U17" s="1470" t="s">
        <v>462</v>
      </c>
      <c r="V17" s="1472" t="s">
        <v>462</v>
      </c>
      <c r="W17" s="1420"/>
      <c r="X17" s="1475">
        <v>349.33539999999999</v>
      </c>
      <c r="Y17" s="1440"/>
      <c r="Z17" s="1474">
        <v>-0.14030000000002474</v>
      </c>
      <c r="AA17" s="1472">
        <v>-4.0145852773176838E-4</v>
      </c>
      <c r="AB17" s="1194"/>
    </row>
    <row r="18" spans="1:28">
      <c r="A18" s="1466" t="s">
        <v>401</v>
      </c>
      <c r="B18" s="1420"/>
      <c r="C18" s="1467" t="s">
        <v>462</v>
      </c>
      <c r="D18" s="1468" t="s">
        <v>402</v>
      </c>
      <c r="E18" s="1468" t="s">
        <v>462</v>
      </c>
      <c r="F18" s="1469" t="s">
        <v>402</v>
      </c>
      <c r="G18" s="1470" t="s">
        <v>462</v>
      </c>
      <c r="H18" s="1471" t="s">
        <v>462</v>
      </c>
      <c r="I18" s="1461"/>
      <c r="J18" s="1467" t="s">
        <v>462</v>
      </c>
      <c r="K18" s="1468" t="s">
        <v>462</v>
      </c>
      <c r="L18" s="1468" t="s">
        <v>462</v>
      </c>
      <c r="M18" s="1469" t="s">
        <v>462</v>
      </c>
      <c r="N18" s="1470" t="s">
        <v>462</v>
      </c>
      <c r="O18" s="1472" t="s">
        <v>462</v>
      </c>
      <c r="P18" s="1420"/>
      <c r="Q18" s="1467" t="s">
        <v>462</v>
      </c>
      <c r="R18" s="1468" t="s">
        <v>462</v>
      </c>
      <c r="S18" s="1468" t="s">
        <v>462</v>
      </c>
      <c r="T18" s="1469" t="s">
        <v>462</v>
      </c>
      <c r="U18" s="1470" t="s">
        <v>462</v>
      </c>
      <c r="V18" s="1472" t="s">
        <v>462</v>
      </c>
      <c r="W18" s="1420"/>
      <c r="X18" s="1475" t="s">
        <v>402</v>
      </c>
      <c r="Y18" s="1440"/>
      <c r="Z18" s="1474" t="s">
        <v>462</v>
      </c>
      <c r="AA18" s="1472" t="s">
        <v>462</v>
      </c>
      <c r="AB18" s="1195"/>
    </row>
    <row r="19" spans="1:28">
      <c r="A19" s="1466" t="s">
        <v>403</v>
      </c>
      <c r="B19" s="1420"/>
      <c r="C19" s="1476" t="s">
        <v>462</v>
      </c>
      <c r="D19" s="1477" t="s">
        <v>462</v>
      </c>
      <c r="E19" s="1477" t="s">
        <v>462</v>
      </c>
      <c r="F19" s="1478" t="s">
        <v>462</v>
      </c>
      <c r="G19" s="1470"/>
      <c r="H19" s="1471"/>
      <c r="I19" s="1479"/>
      <c r="J19" s="1476">
        <v>351.1651</v>
      </c>
      <c r="K19" s="1477">
        <v>357.96230000000003</v>
      </c>
      <c r="L19" s="1477">
        <v>362.36649999999997</v>
      </c>
      <c r="M19" s="1478">
        <v>359.02499999999998</v>
      </c>
      <c r="N19" s="1470">
        <v>-11.279500000000041</v>
      </c>
      <c r="O19" s="1472">
        <v>-3.0460067322973461E-2</v>
      </c>
      <c r="P19" s="1420"/>
      <c r="Q19" s="1476" t="s">
        <v>462</v>
      </c>
      <c r="R19" s="1477" t="s">
        <v>462</v>
      </c>
      <c r="S19" s="1477" t="s">
        <v>462</v>
      </c>
      <c r="T19" s="1478" t="s">
        <v>462</v>
      </c>
      <c r="U19" s="1470" t="s">
        <v>462</v>
      </c>
      <c r="V19" s="1472" t="s">
        <v>462</v>
      </c>
      <c r="W19" s="1420"/>
      <c r="X19" s="1475">
        <v>359.02499999999998</v>
      </c>
      <c r="Y19" s="1464"/>
      <c r="Z19" s="1474">
        <v>-11.279500000000041</v>
      </c>
      <c r="AA19" s="1472">
        <v>-3.0460067322973461E-2</v>
      </c>
      <c r="AB19" s="1195"/>
    </row>
    <row r="20" spans="1:28">
      <c r="A20" s="1466" t="s">
        <v>404</v>
      </c>
      <c r="B20" s="1420"/>
      <c r="C20" s="1467" t="s">
        <v>462</v>
      </c>
      <c r="D20" s="1468">
        <v>407.54059999999998</v>
      </c>
      <c r="E20" s="1468">
        <v>407.64920000000001</v>
      </c>
      <c r="F20" s="1469">
        <v>407.92020000000002</v>
      </c>
      <c r="G20" s="1470">
        <v>0</v>
      </c>
      <c r="H20" s="1471">
        <v>0</v>
      </c>
      <c r="I20" s="1461"/>
      <c r="J20" s="1467" t="s">
        <v>462</v>
      </c>
      <c r="K20" s="1468" t="s">
        <v>462</v>
      </c>
      <c r="L20" s="1468" t="s">
        <v>462</v>
      </c>
      <c r="M20" s="1469" t="s">
        <v>462</v>
      </c>
      <c r="N20" s="1470" t="s">
        <v>462</v>
      </c>
      <c r="O20" s="1472" t="s">
        <v>462</v>
      </c>
      <c r="P20" s="1420"/>
      <c r="Q20" s="1467" t="s">
        <v>462</v>
      </c>
      <c r="R20" s="1468" t="s">
        <v>462</v>
      </c>
      <c r="S20" s="1468">
        <v>439.64440000000002</v>
      </c>
      <c r="T20" s="1469">
        <v>439.64440000000002</v>
      </c>
      <c r="U20" s="1470" t="s">
        <v>462</v>
      </c>
      <c r="V20" s="1472" t="s">
        <v>462</v>
      </c>
      <c r="W20" s="1420"/>
      <c r="X20" s="1475">
        <v>421.1071</v>
      </c>
      <c r="Y20" s="1464"/>
      <c r="Z20" s="1474" t="s">
        <v>462</v>
      </c>
      <c r="AA20" s="1472" t="s">
        <v>462</v>
      </c>
      <c r="AB20" s="1194"/>
    </row>
    <row r="21" spans="1:28">
      <c r="A21" s="1466" t="s">
        <v>405</v>
      </c>
      <c r="B21" s="1420"/>
      <c r="C21" s="1467">
        <v>357.08499999999998</v>
      </c>
      <c r="D21" s="1468">
        <v>359.07490000000001</v>
      </c>
      <c r="E21" s="1468" t="s">
        <v>462</v>
      </c>
      <c r="F21" s="1469">
        <v>357.73439999999999</v>
      </c>
      <c r="G21" s="1470">
        <v>-4.0581999999999994</v>
      </c>
      <c r="H21" s="1471">
        <v>-1.1216923729230555E-2</v>
      </c>
      <c r="I21" s="1461"/>
      <c r="J21" s="1467" t="s">
        <v>462</v>
      </c>
      <c r="K21" s="1468" t="s">
        <v>462</v>
      </c>
      <c r="L21" s="1468" t="s">
        <v>462</v>
      </c>
      <c r="M21" s="1469" t="s">
        <v>462</v>
      </c>
      <c r="N21" s="1470" t="s">
        <v>462</v>
      </c>
      <c r="O21" s="1472" t="s">
        <v>462</v>
      </c>
      <c r="P21" s="1420"/>
      <c r="Q21" s="1467">
        <v>368.41750000000002</v>
      </c>
      <c r="R21" s="1468">
        <v>370.56529999999998</v>
      </c>
      <c r="S21" s="1468">
        <v>439.64440000000002</v>
      </c>
      <c r="T21" s="1469">
        <v>372.27890000000002</v>
      </c>
      <c r="U21" s="1470">
        <v>-6.5722999999999843</v>
      </c>
      <c r="V21" s="1472">
        <v>-1.7347971974220999E-2</v>
      </c>
      <c r="W21" s="1420"/>
      <c r="X21" s="1475">
        <v>367.28219999999999</v>
      </c>
      <c r="Y21" s="1464"/>
      <c r="Z21" s="1474">
        <v>-5.7085999999999899</v>
      </c>
      <c r="AA21" s="1472">
        <v>-1.5304935135129316E-2</v>
      </c>
      <c r="AB21" s="1195"/>
    </row>
    <row r="22" spans="1:28">
      <c r="A22" s="1466" t="s">
        <v>406</v>
      </c>
      <c r="B22" s="1420"/>
      <c r="C22" s="1476">
        <v>376.08460000000002</v>
      </c>
      <c r="D22" s="1477">
        <v>369.8021</v>
      </c>
      <c r="E22" s="1477">
        <v>345.72179999999997</v>
      </c>
      <c r="F22" s="1478">
        <v>369.2713</v>
      </c>
      <c r="G22" s="1470">
        <v>-4.3686999999999898</v>
      </c>
      <c r="H22" s="1471">
        <v>-1.1692270634835689E-2</v>
      </c>
      <c r="I22" s="1461"/>
      <c r="J22" s="1476">
        <v>422.41379999999998</v>
      </c>
      <c r="K22" s="1477">
        <v>356</v>
      </c>
      <c r="L22" s="1477">
        <v>324.8408</v>
      </c>
      <c r="M22" s="1478">
        <v>345.21179999999998</v>
      </c>
      <c r="N22" s="1470">
        <v>0.72929999999996653</v>
      </c>
      <c r="O22" s="1472">
        <v>2.117088676492962E-3</v>
      </c>
      <c r="P22" s="1420"/>
      <c r="Q22" s="1476" t="s">
        <v>462</v>
      </c>
      <c r="R22" s="1477" t="s">
        <v>462</v>
      </c>
      <c r="S22" s="1477" t="s">
        <v>462</v>
      </c>
      <c r="T22" s="1478" t="s">
        <v>462</v>
      </c>
      <c r="U22" s="1470" t="s">
        <v>462</v>
      </c>
      <c r="V22" s="1472" t="s">
        <v>462</v>
      </c>
      <c r="W22" s="1420"/>
      <c r="X22" s="1475">
        <v>365.7448</v>
      </c>
      <c r="Y22" s="1440"/>
      <c r="Z22" s="1474">
        <v>-3.6215000000000259</v>
      </c>
      <c r="AA22" s="1472">
        <v>-9.8046302545738984E-3</v>
      </c>
      <c r="AB22" s="1195"/>
    </row>
    <row r="23" spans="1:28">
      <c r="A23" s="1466" t="s">
        <v>407</v>
      </c>
      <c r="B23" s="1420"/>
      <c r="C23" s="1476">
        <v>327.63959999999997</v>
      </c>
      <c r="D23" s="1477">
        <v>334.41300000000001</v>
      </c>
      <c r="E23" s="1477" t="s">
        <v>462</v>
      </c>
      <c r="F23" s="1478">
        <v>332.52089999999998</v>
      </c>
      <c r="G23" s="1470">
        <v>1.0090999999999894</v>
      </c>
      <c r="H23" s="1471">
        <v>3.0439338810865912E-3</v>
      </c>
      <c r="I23" s="1461"/>
      <c r="J23" s="1476" t="s">
        <v>462</v>
      </c>
      <c r="K23" s="1477" t="s">
        <v>462</v>
      </c>
      <c r="L23" s="1477" t="s">
        <v>462</v>
      </c>
      <c r="M23" s="1478" t="s">
        <v>462</v>
      </c>
      <c r="N23" s="1470" t="s">
        <v>462</v>
      </c>
      <c r="O23" s="1472" t="s">
        <v>462</v>
      </c>
      <c r="P23" s="1420"/>
      <c r="Q23" s="1476" t="s">
        <v>462</v>
      </c>
      <c r="R23" s="1477" t="s">
        <v>462</v>
      </c>
      <c r="S23" s="1477" t="s">
        <v>462</v>
      </c>
      <c r="T23" s="1478" t="s">
        <v>462</v>
      </c>
      <c r="U23" s="1470" t="s">
        <v>462</v>
      </c>
      <c r="V23" s="1472" t="s">
        <v>462</v>
      </c>
      <c r="W23" s="1420"/>
      <c r="X23" s="1475">
        <v>332.52089999999998</v>
      </c>
      <c r="Y23" s="1440"/>
      <c r="Z23" s="1474">
        <v>1.0090999999999894</v>
      </c>
      <c r="AA23" s="1472">
        <v>3.0439338810865912E-3</v>
      </c>
      <c r="AB23" s="1194"/>
    </row>
    <row r="24" spans="1:28">
      <c r="A24" s="1466" t="s">
        <v>408</v>
      </c>
      <c r="B24" s="1420"/>
      <c r="C24" s="1467">
        <v>408.83210000000003</v>
      </c>
      <c r="D24" s="1468">
        <v>381.31060000000002</v>
      </c>
      <c r="E24" s="1468">
        <v>286.38080000000002</v>
      </c>
      <c r="F24" s="1469">
        <v>401.92259999999999</v>
      </c>
      <c r="G24" s="1480">
        <v>-2.2334999999999923</v>
      </c>
      <c r="H24" s="1471">
        <v>-5.5263300492062184E-3</v>
      </c>
      <c r="I24" s="1461"/>
      <c r="J24" s="1467" t="s">
        <v>462</v>
      </c>
      <c r="K24" s="1468" t="s">
        <v>462</v>
      </c>
      <c r="L24" s="1468" t="s">
        <v>462</v>
      </c>
      <c r="M24" s="1469" t="s">
        <v>462</v>
      </c>
      <c r="N24" s="1470" t="s">
        <v>462</v>
      </c>
      <c r="O24" s="1472" t="s">
        <v>462</v>
      </c>
      <c r="P24" s="1420"/>
      <c r="Q24" s="1467">
        <v>438.3809</v>
      </c>
      <c r="R24" s="1468">
        <v>423.01389999999998</v>
      </c>
      <c r="S24" s="1468">
        <v>402.79289999999997</v>
      </c>
      <c r="T24" s="1469">
        <v>425.19209999999998</v>
      </c>
      <c r="U24" s="1470">
        <v>14.457699999999988</v>
      </c>
      <c r="V24" s="1472">
        <v>3.5199632657990199E-2</v>
      </c>
      <c r="W24" s="1420"/>
      <c r="X24" s="1475">
        <v>403.59840000000003</v>
      </c>
      <c r="Y24" s="1440"/>
      <c r="Z24" s="1474">
        <v>-1.0313999999999623</v>
      </c>
      <c r="AA24" s="1472">
        <v>-2.5489966384086848E-3</v>
      </c>
      <c r="AB24" s="1195"/>
    </row>
    <row r="25" spans="1:28">
      <c r="A25" s="1466" t="s">
        <v>409</v>
      </c>
      <c r="B25" s="1420"/>
      <c r="C25" s="1467" t="s">
        <v>462</v>
      </c>
      <c r="D25" s="1468" t="s">
        <v>462</v>
      </c>
      <c r="E25" s="1468" t="s">
        <v>462</v>
      </c>
      <c r="F25" s="1469" t="s">
        <v>462</v>
      </c>
      <c r="G25" s="1470">
        <v>0</v>
      </c>
      <c r="H25" s="1471">
        <v>0</v>
      </c>
      <c r="I25" s="1461"/>
      <c r="J25" s="1467" t="s">
        <v>462</v>
      </c>
      <c r="K25" s="1468" t="s">
        <v>462</v>
      </c>
      <c r="L25" s="1468" t="s">
        <v>462</v>
      </c>
      <c r="M25" s="1469" t="s">
        <v>462</v>
      </c>
      <c r="N25" s="1470" t="s">
        <v>462</v>
      </c>
      <c r="O25" s="1472" t="s">
        <v>462</v>
      </c>
      <c r="P25" s="1420"/>
      <c r="Q25" s="1467" t="s">
        <v>462</v>
      </c>
      <c r="R25" s="1468" t="s">
        <v>462</v>
      </c>
      <c r="S25" s="1468" t="s">
        <v>462</v>
      </c>
      <c r="T25" s="1469" t="s">
        <v>462</v>
      </c>
      <c r="U25" s="1470" t="s">
        <v>462</v>
      </c>
      <c r="V25" s="1472" t="s">
        <v>462</v>
      </c>
      <c r="W25" s="1420"/>
      <c r="X25" s="1475" t="s">
        <v>462</v>
      </c>
      <c r="Y25" s="1464"/>
      <c r="Z25" s="1474" t="s">
        <v>462</v>
      </c>
      <c r="AA25" s="1472" t="s">
        <v>462</v>
      </c>
      <c r="AB25" s="1195"/>
    </row>
    <row r="26" spans="1:28">
      <c r="A26" s="1466" t="s">
        <v>410</v>
      </c>
      <c r="B26" s="1420"/>
      <c r="C26" s="1467" t="s">
        <v>462</v>
      </c>
      <c r="D26" s="1468">
        <v>230.1379</v>
      </c>
      <c r="E26" s="1468" t="s">
        <v>462</v>
      </c>
      <c r="F26" s="1469">
        <v>230.1379</v>
      </c>
      <c r="G26" s="1470">
        <v>-6.3334999999999866</v>
      </c>
      <c r="H26" s="1471">
        <v>-2.6783365768545342E-2</v>
      </c>
      <c r="I26" s="1461"/>
      <c r="J26" s="1467" t="s">
        <v>462</v>
      </c>
      <c r="K26" s="1468" t="s">
        <v>462</v>
      </c>
      <c r="L26" s="1468" t="s">
        <v>462</v>
      </c>
      <c r="M26" s="1469" t="s">
        <v>462</v>
      </c>
      <c r="N26" s="1470" t="s">
        <v>462</v>
      </c>
      <c r="O26" s="1472" t="s">
        <v>462</v>
      </c>
      <c r="P26" s="1420"/>
      <c r="Q26" s="1467" t="s">
        <v>462</v>
      </c>
      <c r="R26" s="1468">
        <v>202.21</v>
      </c>
      <c r="S26" s="1468" t="s">
        <v>462</v>
      </c>
      <c r="T26" s="1469">
        <v>202.21</v>
      </c>
      <c r="U26" s="1470" t="s">
        <v>462</v>
      </c>
      <c r="V26" s="1472" t="s">
        <v>462</v>
      </c>
      <c r="W26" s="1420"/>
      <c r="X26" s="1475">
        <v>224.17250000000001</v>
      </c>
      <c r="Y26" s="1464"/>
      <c r="Z26" s="1474">
        <v>-12.298899999999975</v>
      </c>
      <c r="AA26" s="1472">
        <v>-5.2010095089723207E-2</v>
      </c>
      <c r="AB26" s="1194"/>
    </row>
    <row r="27" spans="1:28">
      <c r="A27" s="1466" t="s">
        <v>411</v>
      </c>
      <c r="B27" s="1420"/>
      <c r="C27" s="1467" t="s">
        <v>462</v>
      </c>
      <c r="D27" s="1468">
        <v>268.72489999999999</v>
      </c>
      <c r="E27" s="1468">
        <v>275.83350000000002</v>
      </c>
      <c r="F27" s="1469">
        <v>274.0625</v>
      </c>
      <c r="G27" s="1470">
        <v>-3.9542999999999893</v>
      </c>
      <c r="H27" s="1471">
        <v>-1.4223241185424729E-2</v>
      </c>
      <c r="I27" s="1461"/>
      <c r="J27" s="1467" t="s">
        <v>462</v>
      </c>
      <c r="K27" s="1468" t="s">
        <v>462</v>
      </c>
      <c r="L27" s="1468" t="s">
        <v>462</v>
      </c>
      <c r="M27" s="1469" t="s">
        <v>462</v>
      </c>
      <c r="N27" s="1470" t="s">
        <v>462</v>
      </c>
      <c r="O27" s="1472" t="s">
        <v>462</v>
      </c>
      <c r="P27" s="1420"/>
      <c r="Q27" s="1467" t="s">
        <v>462</v>
      </c>
      <c r="R27" s="1468" t="s">
        <v>462</v>
      </c>
      <c r="S27" s="1468" t="s">
        <v>462</v>
      </c>
      <c r="T27" s="1469" t="s">
        <v>462</v>
      </c>
      <c r="U27" s="1470" t="s">
        <v>462</v>
      </c>
      <c r="V27" s="1472" t="s">
        <v>462</v>
      </c>
      <c r="W27" s="1420"/>
      <c r="X27" s="1475">
        <v>274.0625</v>
      </c>
      <c r="Y27" s="1464"/>
      <c r="Z27" s="1474">
        <v>-3.9542999999999893</v>
      </c>
      <c r="AA27" s="1472">
        <v>-1.4223241185424729E-2</v>
      </c>
      <c r="AB27" s="1195"/>
    </row>
    <row r="28" spans="1:28">
      <c r="A28" s="1466" t="s">
        <v>412</v>
      </c>
      <c r="B28" s="1420"/>
      <c r="C28" s="1467">
        <v>361.05860000000001</v>
      </c>
      <c r="D28" s="1477">
        <v>360.78820000000002</v>
      </c>
      <c r="E28" s="1477" t="s">
        <v>462</v>
      </c>
      <c r="F28" s="1478">
        <v>360.99880000000002</v>
      </c>
      <c r="G28" s="1470">
        <v>-4.6111999999999966</v>
      </c>
      <c r="H28" s="1471">
        <v>-1.2612346489428661E-2</v>
      </c>
      <c r="I28" s="1461"/>
      <c r="J28" s="1467" t="s">
        <v>462</v>
      </c>
      <c r="K28" s="1477" t="s">
        <v>462</v>
      </c>
      <c r="L28" s="1477" t="s">
        <v>462</v>
      </c>
      <c r="M28" s="1478" t="s">
        <v>462</v>
      </c>
      <c r="N28" s="1470" t="s">
        <v>462</v>
      </c>
      <c r="O28" s="1472" t="s">
        <v>462</v>
      </c>
      <c r="P28" s="1420"/>
      <c r="Q28" s="1467" t="s">
        <v>462</v>
      </c>
      <c r="R28" s="1477" t="s">
        <v>462</v>
      </c>
      <c r="S28" s="1477" t="s">
        <v>462</v>
      </c>
      <c r="T28" s="1478" t="s">
        <v>462</v>
      </c>
      <c r="U28" s="1470" t="s">
        <v>462</v>
      </c>
      <c r="V28" s="1472" t="s">
        <v>462</v>
      </c>
      <c r="W28" s="1420"/>
      <c r="X28" s="1475">
        <v>360.99880000000002</v>
      </c>
      <c r="Y28" s="1464"/>
      <c r="Z28" s="1474">
        <v>-4.6111999999999966</v>
      </c>
      <c r="AA28" s="1472">
        <v>-1.2612346489428661E-2</v>
      </c>
      <c r="AB28" s="1195"/>
    </row>
    <row r="29" spans="1:28">
      <c r="A29" s="1466" t="s">
        <v>413</v>
      </c>
      <c r="B29" s="1420"/>
      <c r="C29" s="1467" t="s">
        <v>462</v>
      </c>
      <c r="D29" s="1477">
        <v>199.07550000000001</v>
      </c>
      <c r="E29" s="1477" t="s">
        <v>462</v>
      </c>
      <c r="F29" s="1478">
        <v>199.07550000000001</v>
      </c>
      <c r="G29" s="1470">
        <v>199.07550000000001</v>
      </c>
      <c r="H29" s="1471" t="s">
        <v>462</v>
      </c>
      <c r="I29" s="1461"/>
      <c r="J29" s="1467" t="s">
        <v>462</v>
      </c>
      <c r="K29" s="1477" t="s">
        <v>462</v>
      </c>
      <c r="L29" s="1477" t="s">
        <v>462</v>
      </c>
      <c r="M29" s="1478" t="s">
        <v>462</v>
      </c>
      <c r="N29" s="1470" t="s">
        <v>462</v>
      </c>
      <c r="O29" s="1472" t="s">
        <v>462</v>
      </c>
      <c r="P29" s="1420"/>
      <c r="Q29" s="1467" t="s">
        <v>462</v>
      </c>
      <c r="R29" s="1477" t="s">
        <v>462</v>
      </c>
      <c r="S29" s="1477" t="s">
        <v>462</v>
      </c>
      <c r="T29" s="1478" t="s">
        <v>462</v>
      </c>
      <c r="U29" s="1470" t="s">
        <v>462</v>
      </c>
      <c r="V29" s="1472" t="s">
        <v>462</v>
      </c>
      <c r="W29" s="1420"/>
      <c r="X29" s="1475" t="s">
        <v>462</v>
      </c>
      <c r="Y29" s="1464"/>
      <c r="Z29" s="1474" t="s">
        <v>462</v>
      </c>
      <c r="AA29" s="1472" t="s">
        <v>462</v>
      </c>
      <c r="AB29" s="1194"/>
    </row>
    <row r="30" spans="1:28">
      <c r="A30" s="1466" t="s">
        <v>414</v>
      </c>
      <c r="B30" s="1420"/>
      <c r="C30" s="1467" t="s">
        <v>462</v>
      </c>
      <c r="D30" s="1477" t="s">
        <v>462</v>
      </c>
      <c r="E30" s="1477" t="s">
        <v>462</v>
      </c>
      <c r="F30" s="1478" t="s">
        <v>462</v>
      </c>
      <c r="G30" s="1470">
        <v>0</v>
      </c>
      <c r="H30" s="1471" t="s">
        <v>462</v>
      </c>
      <c r="I30" s="1461"/>
      <c r="J30" s="1467" t="s">
        <v>462</v>
      </c>
      <c r="K30" s="1477" t="s">
        <v>462</v>
      </c>
      <c r="L30" s="1477" t="s">
        <v>462</v>
      </c>
      <c r="M30" s="1478" t="s">
        <v>462</v>
      </c>
      <c r="N30" s="1470" t="s">
        <v>462</v>
      </c>
      <c r="O30" s="1472" t="s">
        <v>462</v>
      </c>
      <c r="P30" s="1420"/>
      <c r="Q30" s="1467" t="s">
        <v>462</v>
      </c>
      <c r="R30" s="1477" t="s">
        <v>462</v>
      </c>
      <c r="S30" s="1477" t="s">
        <v>462</v>
      </c>
      <c r="T30" s="1478" t="s">
        <v>462</v>
      </c>
      <c r="U30" s="1470" t="s">
        <v>462</v>
      </c>
      <c r="V30" s="1472" t="s">
        <v>462</v>
      </c>
      <c r="W30" s="1420"/>
      <c r="X30" s="1475" t="s">
        <v>462</v>
      </c>
      <c r="Y30" s="1464"/>
      <c r="Z30" s="1474" t="s">
        <v>462</v>
      </c>
      <c r="AA30" s="1472" t="s">
        <v>462</v>
      </c>
      <c r="AB30" s="1195"/>
    </row>
    <row r="31" spans="1:28">
      <c r="A31" s="1466" t="s">
        <v>415</v>
      </c>
      <c r="B31" s="1420"/>
      <c r="C31" s="1467" t="s">
        <v>462</v>
      </c>
      <c r="D31" s="1468">
        <v>342.84269999999998</v>
      </c>
      <c r="E31" s="1468">
        <v>330.97829999999999</v>
      </c>
      <c r="F31" s="1469">
        <v>336.83479999999997</v>
      </c>
      <c r="G31" s="1470">
        <v>0</v>
      </c>
      <c r="H31" s="1471">
        <v>0</v>
      </c>
      <c r="I31" s="1461"/>
      <c r="J31" s="1467" t="s">
        <v>462</v>
      </c>
      <c r="K31" s="1468" t="s">
        <v>462</v>
      </c>
      <c r="L31" s="1468" t="s">
        <v>462</v>
      </c>
      <c r="M31" s="1469" t="s">
        <v>462</v>
      </c>
      <c r="N31" s="1470" t="s">
        <v>462</v>
      </c>
      <c r="O31" s="1472" t="s">
        <v>462</v>
      </c>
      <c r="P31" s="1420"/>
      <c r="Q31" s="1467" t="s">
        <v>462</v>
      </c>
      <c r="R31" s="1468">
        <v>325.36770000000001</v>
      </c>
      <c r="S31" s="1468">
        <v>314.96559999999999</v>
      </c>
      <c r="T31" s="1469">
        <v>316.06049999999999</v>
      </c>
      <c r="U31" s="1470" t="s">
        <v>462</v>
      </c>
      <c r="V31" s="1472" t="s">
        <v>462</v>
      </c>
      <c r="W31" s="1420"/>
      <c r="X31" s="1475">
        <v>320.95909999999998</v>
      </c>
      <c r="Y31" s="1440"/>
      <c r="Z31" s="1474" t="s">
        <v>462</v>
      </c>
      <c r="AA31" s="1472" t="s">
        <v>462</v>
      </c>
      <c r="AB31" s="1195"/>
    </row>
    <row r="32" spans="1:28">
      <c r="A32" s="1466" t="s">
        <v>416</v>
      </c>
      <c r="B32" s="1420"/>
      <c r="C32" s="1467">
        <v>340.50549999999998</v>
      </c>
      <c r="D32" s="1468">
        <v>341.29790000000003</v>
      </c>
      <c r="E32" s="1468" t="s">
        <v>462</v>
      </c>
      <c r="F32" s="1469">
        <v>340.80029999999999</v>
      </c>
      <c r="G32" s="1470">
        <v>-9.9354999999999905</v>
      </c>
      <c r="H32" s="1471">
        <v>-2.832759016901043E-2</v>
      </c>
      <c r="I32" s="1461"/>
      <c r="J32" s="1467" t="s">
        <v>462</v>
      </c>
      <c r="K32" s="1468" t="s">
        <v>462</v>
      </c>
      <c r="L32" s="1468" t="s">
        <v>462</v>
      </c>
      <c r="M32" s="1469" t="s">
        <v>462</v>
      </c>
      <c r="N32" s="1470" t="s">
        <v>462</v>
      </c>
      <c r="O32" s="1472" t="s">
        <v>462</v>
      </c>
      <c r="P32" s="1420"/>
      <c r="Q32" s="1467">
        <v>464.82769999999999</v>
      </c>
      <c r="R32" s="1468">
        <v>435.03149999999999</v>
      </c>
      <c r="S32" s="1468" t="s">
        <v>462</v>
      </c>
      <c r="T32" s="1469">
        <v>450.84989999999999</v>
      </c>
      <c r="U32" s="1470">
        <v>-16.090599999999995</v>
      </c>
      <c r="V32" s="1472">
        <v>-3.4459636720310161E-2</v>
      </c>
      <c r="W32" s="1420"/>
      <c r="X32" s="1475">
        <v>345.40039999999999</v>
      </c>
      <c r="Y32" s="1440"/>
      <c r="Z32" s="1474">
        <v>-10.192800000000034</v>
      </c>
      <c r="AA32" s="1472">
        <v>-2.8664215176218311E-2</v>
      </c>
      <c r="AB32" s="1194"/>
    </row>
    <row r="33" spans="1:28">
      <c r="A33" s="1466" t="s">
        <v>417</v>
      </c>
      <c r="B33" s="1420"/>
      <c r="C33" s="1467" t="s">
        <v>462</v>
      </c>
      <c r="D33" s="1468">
        <v>273.63119999999998</v>
      </c>
      <c r="E33" s="1468">
        <v>280.71620000000001</v>
      </c>
      <c r="F33" s="1469">
        <v>278.13060000000002</v>
      </c>
      <c r="G33" s="1470">
        <v>-4.0534999999999854</v>
      </c>
      <c r="H33" s="1471">
        <v>-1.4364735645984283E-2</v>
      </c>
      <c r="I33" s="1461"/>
      <c r="J33" s="1467" t="s">
        <v>462</v>
      </c>
      <c r="K33" s="1468" t="s">
        <v>462</v>
      </c>
      <c r="L33" s="1468" t="s">
        <v>462</v>
      </c>
      <c r="M33" s="1469" t="s">
        <v>462</v>
      </c>
      <c r="N33" s="1470" t="s">
        <v>462</v>
      </c>
      <c r="O33" s="1472" t="s">
        <v>462</v>
      </c>
      <c r="P33" s="1420"/>
      <c r="Q33" s="1467" t="s">
        <v>462</v>
      </c>
      <c r="R33" s="1468">
        <v>269.71789999999999</v>
      </c>
      <c r="S33" s="1468">
        <v>256.88159999999999</v>
      </c>
      <c r="T33" s="1469">
        <v>259.32569999999998</v>
      </c>
      <c r="U33" s="1470">
        <v>7.3223999999999876</v>
      </c>
      <c r="V33" s="1472">
        <v>2.9056762351921561E-2</v>
      </c>
      <c r="W33" s="1420"/>
      <c r="X33" s="1475">
        <v>278.01209999999998</v>
      </c>
      <c r="Y33" s="1440"/>
      <c r="Z33" s="1474">
        <v>-3.9819000000000528</v>
      </c>
      <c r="AA33" s="1472">
        <v>-1.4120513202408702E-2</v>
      </c>
      <c r="AB33" s="1195"/>
    </row>
    <row r="34" spans="1:28">
      <c r="A34" s="1466" t="s">
        <v>418</v>
      </c>
      <c r="B34" s="1420"/>
      <c r="C34" s="1467">
        <v>369.41579999999999</v>
      </c>
      <c r="D34" s="1468">
        <v>372.4486</v>
      </c>
      <c r="E34" s="1468" t="s">
        <v>462</v>
      </c>
      <c r="F34" s="1469">
        <v>370.8451</v>
      </c>
      <c r="G34" s="1470">
        <v>1.0577000000000112</v>
      </c>
      <c r="H34" s="1471">
        <v>2.8602921570610729E-3</v>
      </c>
      <c r="I34" s="1461"/>
      <c r="J34" s="1467" t="s">
        <v>462</v>
      </c>
      <c r="K34" s="1468" t="s">
        <v>462</v>
      </c>
      <c r="L34" s="1468" t="s">
        <v>462</v>
      </c>
      <c r="M34" s="1469" t="s">
        <v>462</v>
      </c>
      <c r="N34" s="1470" t="s">
        <v>462</v>
      </c>
      <c r="O34" s="1472" t="s">
        <v>462</v>
      </c>
      <c r="P34" s="1420"/>
      <c r="Q34" s="1467">
        <v>373.67290000000003</v>
      </c>
      <c r="R34" s="1468">
        <v>366.7568</v>
      </c>
      <c r="S34" s="1468" t="s">
        <v>462</v>
      </c>
      <c r="T34" s="1469">
        <v>367.77960000000002</v>
      </c>
      <c r="U34" s="1470">
        <v>-0.80789999999996098</v>
      </c>
      <c r="V34" s="1472">
        <v>-2.1918811679721983E-3</v>
      </c>
      <c r="W34" s="1420"/>
      <c r="X34" s="1475">
        <v>369.48570000000001</v>
      </c>
      <c r="Y34" s="1440"/>
      <c r="Z34" s="1474">
        <v>0.23040000000003147</v>
      </c>
      <c r="AA34" s="1472">
        <v>6.2395854575414411E-4</v>
      </c>
      <c r="AB34" s="1195"/>
    </row>
    <row r="35" spans="1:28">
      <c r="A35" s="1466" t="s">
        <v>419</v>
      </c>
      <c r="B35" s="1420"/>
      <c r="C35" s="1467" t="s">
        <v>462</v>
      </c>
      <c r="D35" s="1468">
        <v>289.62610000000001</v>
      </c>
      <c r="E35" s="1468">
        <v>293.47289999999998</v>
      </c>
      <c r="F35" s="1469">
        <v>292.58260000000001</v>
      </c>
      <c r="G35" s="1470">
        <v>-6.3032000000000039</v>
      </c>
      <c r="H35" s="1471">
        <v>-2.1088991179908811E-2</v>
      </c>
      <c r="I35" s="1461"/>
      <c r="J35" s="1467" t="s">
        <v>462</v>
      </c>
      <c r="K35" s="1468" t="s">
        <v>462</v>
      </c>
      <c r="L35" s="1468" t="s">
        <v>462</v>
      </c>
      <c r="M35" s="1469" t="s">
        <v>462</v>
      </c>
      <c r="N35" s="1470" t="s">
        <v>462</v>
      </c>
      <c r="O35" s="1472" t="s">
        <v>462</v>
      </c>
      <c r="P35" s="1420"/>
      <c r="Q35" s="1467" t="s">
        <v>462</v>
      </c>
      <c r="R35" s="1468">
        <v>270.15859999999998</v>
      </c>
      <c r="S35" s="1468">
        <v>304.52749999999997</v>
      </c>
      <c r="T35" s="1469">
        <v>300.91379999999998</v>
      </c>
      <c r="U35" s="1470">
        <v>-8.4965000000000259</v>
      </c>
      <c r="V35" s="1472">
        <v>-2.746030109534181E-2</v>
      </c>
      <c r="W35" s="1420"/>
      <c r="X35" s="1475">
        <v>298.11700000000002</v>
      </c>
      <c r="Y35" s="1440"/>
      <c r="Z35" s="1474">
        <v>-7.7602999999999724</v>
      </c>
      <c r="AA35" s="1472">
        <v>-2.5370630641763814E-2</v>
      </c>
      <c r="AB35" s="1194"/>
    </row>
    <row r="36" spans="1:28">
      <c r="A36" s="1466" t="s">
        <v>420</v>
      </c>
      <c r="B36" s="1420"/>
      <c r="C36" s="1467">
        <v>311.30630000000002</v>
      </c>
      <c r="D36" s="1468">
        <v>318.38159999999999</v>
      </c>
      <c r="E36" s="1468">
        <v>308.7029</v>
      </c>
      <c r="F36" s="1469">
        <v>315.03609999999998</v>
      </c>
      <c r="G36" s="1470">
        <v>-10.013000000000034</v>
      </c>
      <c r="H36" s="1471">
        <v>-3.0804576908534886E-2</v>
      </c>
      <c r="I36" s="1461"/>
      <c r="J36" s="1467" t="s">
        <v>462</v>
      </c>
      <c r="K36" s="1468" t="s">
        <v>462</v>
      </c>
      <c r="L36" s="1468" t="s">
        <v>462</v>
      </c>
      <c r="M36" s="1469" t="s">
        <v>462</v>
      </c>
      <c r="N36" s="1470" t="s">
        <v>462</v>
      </c>
      <c r="O36" s="1472" t="s">
        <v>462</v>
      </c>
      <c r="P36" s="1420"/>
      <c r="Q36" s="1467" t="s">
        <v>462</v>
      </c>
      <c r="R36" s="1468">
        <v>228.98519999999999</v>
      </c>
      <c r="S36" s="1468" t="s">
        <v>462</v>
      </c>
      <c r="T36" s="1469">
        <v>228.98519999999999</v>
      </c>
      <c r="U36" s="1470">
        <v>-138.21810000000002</v>
      </c>
      <c r="V36" s="1472">
        <v>-0.37640756496469396</v>
      </c>
      <c r="W36" s="1420"/>
      <c r="X36" s="1475">
        <v>309.60520000000002</v>
      </c>
      <c r="Y36" s="1440"/>
      <c r="Z36" s="1474">
        <v>-18.104299999999967</v>
      </c>
      <c r="AA36" s="1472">
        <v>-5.5244965434325111E-2</v>
      </c>
      <c r="AB36" s="1195"/>
    </row>
    <row r="37" spans="1:28">
      <c r="A37" s="1466" t="s">
        <v>421</v>
      </c>
      <c r="B37" s="1420"/>
      <c r="C37" s="1467" t="s">
        <v>462</v>
      </c>
      <c r="D37" s="1468" t="s">
        <v>402</v>
      </c>
      <c r="E37" s="1468">
        <v>321.17880000000002</v>
      </c>
      <c r="F37" s="1469" t="s">
        <v>402</v>
      </c>
      <c r="G37" s="1470" t="s">
        <v>462</v>
      </c>
      <c r="H37" s="1471" t="s">
        <v>462</v>
      </c>
      <c r="I37" s="1461"/>
      <c r="J37" s="1467" t="s">
        <v>462</v>
      </c>
      <c r="K37" s="1468" t="s">
        <v>462</v>
      </c>
      <c r="L37" s="1468" t="s">
        <v>462</v>
      </c>
      <c r="M37" s="1469" t="s">
        <v>462</v>
      </c>
      <c r="N37" s="1470" t="s">
        <v>462</v>
      </c>
      <c r="O37" s="1472" t="s">
        <v>462</v>
      </c>
      <c r="P37" s="1420"/>
      <c r="Q37" s="1467" t="s">
        <v>462</v>
      </c>
      <c r="R37" s="1468" t="s">
        <v>462</v>
      </c>
      <c r="S37" s="1468" t="s">
        <v>462</v>
      </c>
      <c r="T37" s="1469" t="s">
        <v>462</v>
      </c>
      <c r="U37" s="1470" t="s">
        <v>462</v>
      </c>
      <c r="V37" s="1472" t="s">
        <v>462</v>
      </c>
      <c r="W37" s="1420"/>
      <c r="X37" s="1475" t="s">
        <v>402</v>
      </c>
      <c r="Y37" s="1440"/>
      <c r="Z37" s="1474" t="s">
        <v>462</v>
      </c>
      <c r="AA37" s="1472" t="s">
        <v>462</v>
      </c>
      <c r="AB37" s="1195"/>
    </row>
    <row r="38" spans="1:28">
      <c r="A38" s="1466" t="s">
        <v>422</v>
      </c>
      <c r="B38" s="1420"/>
      <c r="C38" s="1467" t="s">
        <v>462</v>
      </c>
      <c r="D38" s="1468">
        <v>385.88010000000003</v>
      </c>
      <c r="E38" s="1468">
        <v>368.83330000000001</v>
      </c>
      <c r="F38" s="1469">
        <v>371.22300000000001</v>
      </c>
      <c r="G38" s="1470">
        <v>-4.254099999999994</v>
      </c>
      <c r="H38" s="1471">
        <v>-1.1329852073535207E-2</v>
      </c>
      <c r="I38" s="1461"/>
      <c r="J38" s="1467" t="s">
        <v>462</v>
      </c>
      <c r="K38" s="1468" t="s">
        <v>462</v>
      </c>
      <c r="L38" s="1468" t="s">
        <v>462</v>
      </c>
      <c r="M38" s="1469" t="s">
        <v>462</v>
      </c>
      <c r="N38" s="1470" t="s">
        <v>462</v>
      </c>
      <c r="O38" s="1472" t="s">
        <v>462</v>
      </c>
      <c r="P38" s="1420"/>
      <c r="Q38" s="1467" t="s">
        <v>462</v>
      </c>
      <c r="R38" s="1468" t="s">
        <v>462</v>
      </c>
      <c r="S38" s="1468" t="s">
        <v>462</v>
      </c>
      <c r="T38" s="1469" t="s">
        <v>462</v>
      </c>
      <c r="U38" s="1470" t="s">
        <v>462</v>
      </c>
      <c r="V38" s="1472" t="s">
        <v>462</v>
      </c>
      <c r="W38" s="1420"/>
      <c r="X38" s="1475">
        <v>371.22300000000001</v>
      </c>
      <c r="Y38" s="1440"/>
      <c r="Z38" s="1474">
        <v>-4.254099999999994</v>
      </c>
      <c r="AA38" s="1472">
        <v>-1.1329852073535207E-2</v>
      </c>
      <c r="AB38" s="1194"/>
    </row>
    <row r="39" spans="1:28">
      <c r="A39" s="1466" t="s">
        <v>423</v>
      </c>
      <c r="B39" s="1420"/>
      <c r="C39" s="1467" t="s">
        <v>462</v>
      </c>
      <c r="D39" s="1468">
        <v>401.64569999999998</v>
      </c>
      <c r="E39" s="1468">
        <v>411.9991</v>
      </c>
      <c r="F39" s="1469">
        <v>408.06200000000001</v>
      </c>
      <c r="G39" s="1470">
        <v>2.3692000000000348</v>
      </c>
      <c r="H39" s="1471">
        <v>5.839886732029731E-3</v>
      </c>
      <c r="I39" s="1461"/>
      <c r="J39" s="1467" t="s">
        <v>462</v>
      </c>
      <c r="K39" s="1468" t="s">
        <v>462</v>
      </c>
      <c r="L39" s="1468" t="s">
        <v>462</v>
      </c>
      <c r="M39" s="1469" t="s">
        <v>462</v>
      </c>
      <c r="N39" s="1470" t="s">
        <v>462</v>
      </c>
      <c r="O39" s="1472" t="s">
        <v>462</v>
      </c>
      <c r="P39" s="1420"/>
      <c r="Q39" s="1467" t="s">
        <v>462</v>
      </c>
      <c r="R39" s="1468">
        <v>376.59249999999997</v>
      </c>
      <c r="S39" s="1468" t="s">
        <v>462</v>
      </c>
      <c r="T39" s="1469">
        <v>376.59249999999997</v>
      </c>
      <c r="U39" s="1470">
        <v>-32.15870000000001</v>
      </c>
      <c r="V39" s="1472">
        <v>-7.8675487680525458E-2</v>
      </c>
      <c r="W39" s="1420"/>
      <c r="X39" s="1475">
        <v>406.0607</v>
      </c>
      <c r="Y39" s="1440"/>
      <c r="Z39" s="1474">
        <v>0.1734000000000151</v>
      </c>
      <c r="AA39" s="1472">
        <v>4.272121842689991E-4</v>
      </c>
      <c r="AB39" s="1195"/>
    </row>
    <row r="40" spans="1:28">
      <c r="A40" s="1481" t="s">
        <v>424</v>
      </c>
      <c r="B40" s="1420"/>
      <c r="C40" s="1482">
        <v>363.44740000000002</v>
      </c>
      <c r="D40" s="1483">
        <v>367.72840000000002</v>
      </c>
      <c r="E40" s="1484">
        <v>347.56020000000001</v>
      </c>
      <c r="F40" s="1483">
        <v>359.58519999999999</v>
      </c>
      <c r="G40" s="1485">
        <v>9.955099999999959</v>
      </c>
      <c r="H40" s="1486">
        <v>2.8473234998931618E-2</v>
      </c>
      <c r="I40" s="1479"/>
      <c r="J40" s="1482">
        <v>377.53379999999999</v>
      </c>
      <c r="K40" s="1484">
        <v>394.38940000000002</v>
      </c>
      <c r="L40" s="1484">
        <v>395.32839999999999</v>
      </c>
      <c r="M40" s="1483">
        <v>391.51760000000002</v>
      </c>
      <c r="N40" s="1485">
        <v>10.954299999999989</v>
      </c>
      <c r="O40" s="1487">
        <v>2.87844361240297E-2</v>
      </c>
      <c r="P40" s="1420"/>
      <c r="Q40" s="1482" t="s">
        <v>462</v>
      </c>
      <c r="R40" s="1483">
        <v>382.07060000000001</v>
      </c>
      <c r="S40" s="1484" t="s">
        <v>462</v>
      </c>
      <c r="T40" s="1483">
        <v>382.07060000000001</v>
      </c>
      <c r="U40" s="1485">
        <v>54.359199999999987</v>
      </c>
      <c r="V40" s="1487">
        <v>0.165875218256063</v>
      </c>
      <c r="W40" s="1420"/>
      <c r="X40" s="1488">
        <v>383.33440000000002</v>
      </c>
      <c r="Y40" s="1440"/>
      <c r="Z40" s="1489">
        <v>10.855500000000006</v>
      </c>
      <c r="AA40" s="1487">
        <v>2.9143932716725773E-2</v>
      </c>
      <c r="AB40" s="1195"/>
    </row>
    <row r="41" spans="1:28" ht="13.5" thickBot="1">
      <c r="A41" s="1490" t="s">
        <v>425</v>
      </c>
      <c r="B41" s="1420"/>
      <c r="C41" s="1491">
        <v>339.41460000000001</v>
      </c>
      <c r="D41" s="1492">
        <v>358.12220000000002</v>
      </c>
      <c r="E41" s="1492">
        <v>353.9939</v>
      </c>
      <c r="F41" s="1492">
        <v>351.61009999999999</v>
      </c>
      <c r="G41" s="1493">
        <v>3.1794999999999618</v>
      </c>
      <c r="H41" s="1494">
        <v>9.1252031250985688E-3</v>
      </c>
      <c r="I41" s="1479"/>
      <c r="J41" s="1491">
        <v>360.79629999999997</v>
      </c>
      <c r="K41" s="1492">
        <v>377.87490000000003</v>
      </c>
      <c r="L41" s="1492">
        <v>386.85320000000002</v>
      </c>
      <c r="M41" s="1492">
        <v>378.1028</v>
      </c>
      <c r="N41" s="1493">
        <v>5.2468000000000075</v>
      </c>
      <c r="O41" s="1495">
        <v>1.4071920526959492E-2</v>
      </c>
      <c r="P41" s="1420"/>
      <c r="Q41" s="1491" t="s">
        <v>462</v>
      </c>
      <c r="R41" s="1492" t="s">
        <v>462</v>
      </c>
      <c r="S41" s="1492" t="s">
        <v>462</v>
      </c>
      <c r="T41" s="1492" t="s">
        <v>462</v>
      </c>
      <c r="U41" s="1493" t="s">
        <v>462</v>
      </c>
      <c r="V41" s="1495" t="s">
        <v>462</v>
      </c>
      <c r="W41" s="1420"/>
      <c r="X41" s="1496">
        <v>369.1619</v>
      </c>
      <c r="Y41" s="1440"/>
      <c r="Z41" s="1497">
        <v>4.5491000000000099</v>
      </c>
      <c r="AA41" s="1495">
        <v>1.2476523040332088E-2</v>
      </c>
      <c r="AB41" s="1194"/>
    </row>
    <row r="42" spans="1:28" ht="15">
      <c r="A42" s="1197" t="s">
        <v>456</v>
      </c>
      <c r="B42" s="1196"/>
      <c r="C42" s="1196"/>
      <c r="D42" s="1196"/>
      <c r="E42" s="1196"/>
      <c r="F42" s="1196"/>
      <c r="G42" s="1196"/>
      <c r="H42" s="1196"/>
      <c r="I42" s="1196"/>
      <c r="J42" s="1196"/>
      <c r="K42" s="1196"/>
      <c r="L42" s="1196"/>
      <c r="M42" s="1196"/>
      <c r="N42" s="1196"/>
      <c r="O42" s="1196"/>
      <c r="P42" s="1196"/>
      <c r="Q42" s="1196"/>
      <c r="R42" s="1196"/>
      <c r="S42" s="1196"/>
      <c r="T42" s="1196"/>
      <c r="U42" s="1196"/>
      <c r="V42" s="1196"/>
      <c r="W42" s="1196"/>
      <c r="X42" s="1196"/>
      <c r="Y42" s="1196"/>
      <c r="Z42" s="1196"/>
      <c r="AA42" s="1196"/>
      <c r="AB42" s="1195"/>
    </row>
    <row r="43" spans="1:28">
      <c r="A43" s="1137"/>
      <c r="B43" s="1138"/>
      <c r="C43" s="1137"/>
      <c r="D43" s="1137"/>
      <c r="E43" s="1138"/>
      <c r="F43" s="1137"/>
      <c r="G43" s="1137"/>
      <c r="H43" s="1138"/>
      <c r="I43" s="1137"/>
      <c r="J43" s="1137"/>
      <c r="K43" s="1138"/>
      <c r="L43" s="1137"/>
      <c r="M43" s="1137"/>
      <c r="N43" s="1138"/>
      <c r="O43" s="1137"/>
      <c r="P43" s="1137"/>
      <c r="Q43" s="1138"/>
      <c r="R43" s="1137"/>
      <c r="S43" s="1137"/>
      <c r="T43" s="1138"/>
      <c r="U43" s="1137"/>
      <c r="V43" s="1137"/>
      <c r="W43" s="1138"/>
      <c r="X43" s="1137"/>
      <c r="Y43" s="1137"/>
      <c r="Z43" s="1138"/>
      <c r="AA43" s="1137"/>
      <c r="AB43" s="1137"/>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49"/>
  <sheetViews>
    <sheetView workbookViewId="0">
      <selection activeCell="F34" sqref="F34"/>
    </sheetView>
  </sheetViews>
  <sheetFormatPr defaultRowHeight="12.75"/>
  <cols>
    <col min="1" max="1" width="4.42578125" style="1215" customWidth="1"/>
    <col min="2" max="2" width="18.85546875" style="1215" customWidth="1"/>
    <col min="3" max="3" width="12" style="1215" customWidth="1"/>
    <col min="4" max="4" width="13.7109375" style="1215" customWidth="1"/>
    <col min="5" max="5" width="15" style="1215" customWidth="1"/>
    <col min="6" max="6" width="12.28515625" style="1215" customWidth="1"/>
    <col min="7" max="7" width="16.28515625" style="1215" customWidth="1"/>
    <col min="8" max="8" width="9.140625" style="1215"/>
    <col min="9" max="9" width="18.85546875" style="1215" bestFit="1" customWidth="1"/>
    <col min="10" max="10" width="12.5703125" style="1215" customWidth="1"/>
    <col min="11" max="252" width="9.140625" style="1215"/>
    <col min="253" max="253" width="4.42578125" style="1215" customWidth="1"/>
    <col min="254" max="254" width="20.85546875" style="1215" customWidth="1"/>
    <col min="255" max="256" width="12" style="1215" customWidth="1"/>
    <col min="257" max="257" width="14.5703125" style="1215" customWidth="1"/>
    <col min="258" max="258" width="12.42578125" style="1215" customWidth="1"/>
    <col min="259" max="259" width="19.7109375" style="1215" customWidth="1"/>
    <col min="260" max="260" width="9.140625" style="1215"/>
    <col min="261" max="261" width="16.85546875" style="1215" customWidth="1"/>
    <col min="262" max="262" width="12.5703125" style="1215" customWidth="1"/>
    <col min="263" max="263" width="11.7109375" style="1215" customWidth="1"/>
    <col min="264" max="264" width="12.28515625" style="1215" customWidth="1"/>
    <col min="265" max="508" width="9.140625" style="1215"/>
    <col min="509" max="509" width="4.42578125" style="1215" customWidth="1"/>
    <col min="510" max="510" width="20.85546875" style="1215" customWidth="1"/>
    <col min="511" max="512" width="12" style="1215" customWidth="1"/>
    <col min="513" max="513" width="14.5703125" style="1215" customWidth="1"/>
    <col min="514" max="514" width="12.42578125" style="1215" customWidth="1"/>
    <col min="515" max="515" width="19.7109375" style="1215" customWidth="1"/>
    <col min="516" max="516" width="9.140625" style="1215"/>
    <col min="517" max="517" width="16.85546875" style="1215" customWidth="1"/>
    <col min="518" max="518" width="12.5703125" style="1215" customWidth="1"/>
    <col min="519" max="519" width="11.7109375" style="1215" customWidth="1"/>
    <col min="520" max="520" width="12.28515625" style="1215" customWidth="1"/>
    <col min="521" max="764" width="9.140625" style="1215"/>
    <col min="765" max="765" width="4.42578125" style="1215" customWidth="1"/>
    <col min="766" max="766" width="20.85546875" style="1215" customWidth="1"/>
    <col min="767" max="768" width="12" style="1215" customWidth="1"/>
    <col min="769" max="769" width="14.5703125" style="1215" customWidth="1"/>
    <col min="770" max="770" width="12.42578125" style="1215" customWidth="1"/>
    <col min="771" max="771" width="19.7109375" style="1215" customWidth="1"/>
    <col min="772" max="772" width="9.140625" style="1215"/>
    <col min="773" max="773" width="16.85546875" style="1215" customWidth="1"/>
    <col min="774" max="774" width="12.5703125" style="1215" customWidth="1"/>
    <col min="775" max="775" width="11.7109375" style="1215" customWidth="1"/>
    <col min="776" max="776" width="12.28515625" style="1215" customWidth="1"/>
    <col min="777" max="1020" width="9.140625" style="1215"/>
    <col min="1021" max="1021" width="4.42578125" style="1215" customWidth="1"/>
    <col min="1022" max="1022" width="20.85546875" style="1215" customWidth="1"/>
    <col min="1023" max="1024" width="12" style="1215" customWidth="1"/>
    <col min="1025" max="1025" width="14.5703125" style="1215" customWidth="1"/>
    <col min="1026" max="1026" width="12.42578125" style="1215" customWidth="1"/>
    <col min="1027" max="1027" width="19.7109375" style="1215" customWidth="1"/>
    <col min="1028" max="1028" width="9.140625" style="1215"/>
    <col min="1029" max="1029" width="16.85546875" style="1215" customWidth="1"/>
    <col min="1030" max="1030" width="12.5703125" style="1215" customWidth="1"/>
    <col min="1031" max="1031" width="11.7109375" style="1215" customWidth="1"/>
    <col min="1032" max="1032" width="12.28515625" style="1215" customWidth="1"/>
    <col min="1033" max="1276" width="9.140625" style="1215"/>
    <col min="1277" max="1277" width="4.42578125" style="1215" customWidth="1"/>
    <col min="1278" max="1278" width="20.85546875" style="1215" customWidth="1"/>
    <col min="1279" max="1280" width="12" style="1215" customWidth="1"/>
    <col min="1281" max="1281" width="14.5703125" style="1215" customWidth="1"/>
    <col min="1282" max="1282" width="12.42578125" style="1215" customWidth="1"/>
    <col min="1283" max="1283" width="19.7109375" style="1215" customWidth="1"/>
    <col min="1284" max="1284" width="9.140625" style="1215"/>
    <col min="1285" max="1285" width="16.85546875" style="1215" customWidth="1"/>
    <col min="1286" max="1286" width="12.5703125" style="1215" customWidth="1"/>
    <col min="1287" max="1287" width="11.7109375" style="1215" customWidth="1"/>
    <col min="1288" max="1288" width="12.28515625" style="1215" customWidth="1"/>
    <col min="1289" max="1532" width="9.140625" style="1215"/>
    <col min="1533" max="1533" width="4.42578125" style="1215" customWidth="1"/>
    <col min="1534" max="1534" width="20.85546875" style="1215" customWidth="1"/>
    <col min="1535" max="1536" width="12" style="1215" customWidth="1"/>
    <col min="1537" max="1537" width="14.5703125" style="1215" customWidth="1"/>
    <col min="1538" max="1538" width="12.42578125" style="1215" customWidth="1"/>
    <col min="1539" max="1539" width="19.7109375" style="1215" customWidth="1"/>
    <col min="1540" max="1540" width="9.140625" style="1215"/>
    <col min="1541" max="1541" width="16.85546875" style="1215" customWidth="1"/>
    <col min="1542" max="1542" width="12.5703125" style="1215" customWidth="1"/>
    <col min="1543" max="1543" width="11.7109375" style="1215" customWidth="1"/>
    <col min="1544" max="1544" width="12.28515625" style="1215" customWidth="1"/>
    <col min="1545" max="1788" width="9.140625" style="1215"/>
    <col min="1789" max="1789" width="4.42578125" style="1215" customWidth="1"/>
    <col min="1790" max="1790" width="20.85546875" style="1215" customWidth="1"/>
    <col min="1791" max="1792" width="12" style="1215" customWidth="1"/>
    <col min="1793" max="1793" width="14.5703125" style="1215" customWidth="1"/>
    <col min="1794" max="1794" width="12.42578125" style="1215" customWidth="1"/>
    <col min="1795" max="1795" width="19.7109375" style="1215" customWidth="1"/>
    <col min="1796" max="1796" width="9.140625" style="1215"/>
    <col min="1797" max="1797" width="16.85546875" style="1215" customWidth="1"/>
    <col min="1798" max="1798" width="12.5703125" style="1215" customWidth="1"/>
    <col min="1799" max="1799" width="11.7109375" style="1215" customWidth="1"/>
    <col min="1800" max="1800" width="12.28515625" style="1215" customWidth="1"/>
    <col min="1801" max="2044" width="9.140625" style="1215"/>
    <col min="2045" max="2045" width="4.42578125" style="1215" customWidth="1"/>
    <col min="2046" max="2046" width="20.85546875" style="1215" customWidth="1"/>
    <col min="2047" max="2048" width="12" style="1215" customWidth="1"/>
    <col min="2049" max="2049" width="14.5703125" style="1215" customWidth="1"/>
    <col min="2050" max="2050" width="12.42578125" style="1215" customWidth="1"/>
    <col min="2051" max="2051" width="19.7109375" style="1215" customWidth="1"/>
    <col min="2052" max="2052" width="9.140625" style="1215"/>
    <col min="2053" max="2053" width="16.85546875" style="1215" customWidth="1"/>
    <col min="2054" max="2054" width="12.5703125" style="1215" customWidth="1"/>
    <col min="2055" max="2055" width="11.7109375" style="1215" customWidth="1"/>
    <col min="2056" max="2056" width="12.28515625" style="1215" customWidth="1"/>
    <col min="2057" max="2300" width="9.140625" style="1215"/>
    <col min="2301" max="2301" width="4.42578125" style="1215" customWidth="1"/>
    <col min="2302" max="2302" width="20.85546875" style="1215" customWidth="1"/>
    <col min="2303" max="2304" width="12" style="1215" customWidth="1"/>
    <col min="2305" max="2305" width="14.5703125" style="1215" customWidth="1"/>
    <col min="2306" max="2306" width="12.42578125" style="1215" customWidth="1"/>
    <col min="2307" max="2307" width="19.7109375" style="1215" customWidth="1"/>
    <col min="2308" max="2308" width="9.140625" style="1215"/>
    <col min="2309" max="2309" width="16.85546875" style="1215" customWidth="1"/>
    <col min="2310" max="2310" width="12.5703125" style="1215" customWidth="1"/>
    <col min="2311" max="2311" width="11.7109375" style="1215" customWidth="1"/>
    <col min="2312" max="2312" width="12.28515625" style="1215" customWidth="1"/>
    <col min="2313" max="2556" width="9.140625" style="1215"/>
    <col min="2557" max="2557" width="4.42578125" style="1215" customWidth="1"/>
    <col min="2558" max="2558" width="20.85546875" style="1215" customWidth="1"/>
    <col min="2559" max="2560" width="12" style="1215" customWidth="1"/>
    <col min="2561" max="2561" width="14.5703125" style="1215" customWidth="1"/>
    <col min="2562" max="2562" width="12.42578125" style="1215" customWidth="1"/>
    <col min="2563" max="2563" width="19.7109375" style="1215" customWidth="1"/>
    <col min="2564" max="2564" width="9.140625" style="1215"/>
    <col min="2565" max="2565" width="16.85546875" style="1215" customWidth="1"/>
    <col min="2566" max="2566" width="12.5703125" style="1215" customWidth="1"/>
    <col min="2567" max="2567" width="11.7109375" style="1215" customWidth="1"/>
    <col min="2568" max="2568" width="12.28515625" style="1215" customWidth="1"/>
    <col min="2569" max="2812" width="9.140625" style="1215"/>
    <col min="2813" max="2813" width="4.42578125" style="1215" customWidth="1"/>
    <col min="2814" max="2814" width="20.85546875" style="1215" customWidth="1"/>
    <col min="2815" max="2816" width="12" style="1215" customWidth="1"/>
    <col min="2817" max="2817" width="14.5703125" style="1215" customWidth="1"/>
    <col min="2818" max="2818" width="12.42578125" style="1215" customWidth="1"/>
    <col min="2819" max="2819" width="19.7109375" style="1215" customWidth="1"/>
    <col min="2820" max="2820" width="9.140625" style="1215"/>
    <col min="2821" max="2821" width="16.85546875" style="1215" customWidth="1"/>
    <col min="2822" max="2822" width="12.5703125" style="1215" customWidth="1"/>
    <col min="2823" max="2823" width="11.7109375" style="1215" customWidth="1"/>
    <col min="2824" max="2824" width="12.28515625" style="1215" customWidth="1"/>
    <col min="2825" max="3068" width="9.140625" style="1215"/>
    <col min="3069" max="3069" width="4.42578125" style="1215" customWidth="1"/>
    <col min="3070" max="3070" width="20.85546875" style="1215" customWidth="1"/>
    <col min="3071" max="3072" width="12" style="1215" customWidth="1"/>
    <col min="3073" max="3073" width="14.5703125" style="1215" customWidth="1"/>
    <col min="3074" max="3074" width="12.42578125" style="1215" customWidth="1"/>
    <col min="3075" max="3075" width="19.7109375" style="1215" customWidth="1"/>
    <col min="3076" max="3076" width="9.140625" style="1215"/>
    <col min="3077" max="3077" width="16.85546875" style="1215" customWidth="1"/>
    <col min="3078" max="3078" width="12.5703125" style="1215" customWidth="1"/>
    <col min="3079" max="3079" width="11.7109375" style="1215" customWidth="1"/>
    <col min="3080" max="3080" width="12.28515625" style="1215" customWidth="1"/>
    <col min="3081" max="3324" width="9.140625" style="1215"/>
    <col min="3325" max="3325" width="4.42578125" style="1215" customWidth="1"/>
    <col min="3326" max="3326" width="20.85546875" style="1215" customWidth="1"/>
    <col min="3327" max="3328" width="12" style="1215" customWidth="1"/>
    <col min="3329" max="3329" width="14.5703125" style="1215" customWidth="1"/>
    <col min="3330" max="3330" width="12.42578125" style="1215" customWidth="1"/>
    <col min="3331" max="3331" width="19.7109375" style="1215" customWidth="1"/>
    <col min="3332" max="3332" width="9.140625" style="1215"/>
    <col min="3333" max="3333" width="16.85546875" style="1215" customWidth="1"/>
    <col min="3334" max="3334" width="12.5703125" style="1215" customWidth="1"/>
    <col min="3335" max="3335" width="11.7109375" style="1215" customWidth="1"/>
    <col min="3336" max="3336" width="12.28515625" style="1215" customWidth="1"/>
    <col min="3337" max="3580" width="9.140625" style="1215"/>
    <col min="3581" max="3581" width="4.42578125" style="1215" customWidth="1"/>
    <col min="3582" max="3582" width="20.85546875" style="1215" customWidth="1"/>
    <col min="3583" max="3584" width="12" style="1215" customWidth="1"/>
    <col min="3585" max="3585" width="14.5703125" style="1215" customWidth="1"/>
    <col min="3586" max="3586" width="12.42578125" style="1215" customWidth="1"/>
    <col min="3587" max="3587" width="19.7109375" style="1215" customWidth="1"/>
    <col min="3588" max="3588" width="9.140625" style="1215"/>
    <col min="3589" max="3589" width="16.85546875" style="1215" customWidth="1"/>
    <col min="3590" max="3590" width="12.5703125" style="1215" customWidth="1"/>
    <col min="3591" max="3591" width="11.7109375" style="1215" customWidth="1"/>
    <col min="3592" max="3592" width="12.28515625" style="1215" customWidth="1"/>
    <col min="3593" max="3836" width="9.140625" style="1215"/>
    <col min="3837" max="3837" width="4.42578125" style="1215" customWidth="1"/>
    <col min="3838" max="3838" width="20.85546875" style="1215" customWidth="1"/>
    <col min="3839" max="3840" width="12" style="1215" customWidth="1"/>
    <col min="3841" max="3841" width="14.5703125" style="1215" customWidth="1"/>
    <col min="3842" max="3842" width="12.42578125" style="1215" customWidth="1"/>
    <col min="3843" max="3843" width="19.7109375" style="1215" customWidth="1"/>
    <col min="3844" max="3844" width="9.140625" style="1215"/>
    <col min="3845" max="3845" width="16.85546875" style="1215" customWidth="1"/>
    <col min="3846" max="3846" width="12.5703125" style="1215" customWidth="1"/>
    <col min="3847" max="3847" width="11.7109375" style="1215" customWidth="1"/>
    <col min="3848" max="3848" width="12.28515625" style="1215" customWidth="1"/>
    <col min="3849" max="4092" width="9.140625" style="1215"/>
    <col min="4093" max="4093" width="4.42578125" style="1215" customWidth="1"/>
    <col min="4094" max="4094" width="20.85546875" style="1215" customWidth="1"/>
    <col min="4095" max="4096" width="12" style="1215" customWidth="1"/>
    <col min="4097" max="4097" width="14.5703125" style="1215" customWidth="1"/>
    <col min="4098" max="4098" width="12.42578125" style="1215" customWidth="1"/>
    <col min="4099" max="4099" width="19.7109375" style="1215" customWidth="1"/>
    <col min="4100" max="4100" width="9.140625" style="1215"/>
    <col min="4101" max="4101" width="16.85546875" style="1215" customWidth="1"/>
    <col min="4102" max="4102" width="12.5703125" style="1215" customWidth="1"/>
    <col min="4103" max="4103" width="11.7109375" style="1215" customWidth="1"/>
    <col min="4104" max="4104" width="12.28515625" style="1215" customWidth="1"/>
    <col min="4105" max="4348" width="9.140625" style="1215"/>
    <col min="4349" max="4349" width="4.42578125" style="1215" customWidth="1"/>
    <col min="4350" max="4350" width="20.85546875" style="1215" customWidth="1"/>
    <col min="4351" max="4352" width="12" style="1215" customWidth="1"/>
    <col min="4353" max="4353" width="14.5703125" style="1215" customWidth="1"/>
    <col min="4354" max="4354" width="12.42578125" style="1215" customWidth="1"/>
    <col min="4355" max="4355" width="19.7109375" style="1215" customWidth="1"/>
    <col min="4356" max="4356" width="9.140625" style="1215"/>
    <col min="4357" max="4357" width="16.85546875" style="1215" customWidth="1"/>
    <col min="4358" max="4358" width="12.5703125" style="1215" customWidth="1"/>
    <col min="4359" max="4359" width="11.7109375" style="1215" customWidth="1"/>
    <col min="4360" max="4360" width="12.28515625" style="1215" customWidth="1"/>
    <col min="4361" max="4604" width="9.140625" style="1215"/>
    <col min="4605" max="4605" width="4.42578125" style="1215" customWidth="1"/>
    <col min="4606" max="4606" width="20.85546875" style="1215" customWidth="1"/>
    <col min="4607" max="4608" width="12" style="1215" customWidth="1"/>
    <col min="4609" max="4609" width="14.5703125" style="1215" customWidth="1"/>
    <col min="4610" max="4610" width="12.42578125" style="1215" customWidth="1"/>
    <col min="4611" max="4611" width="19.7109375" style="1215" customWidth="1"/>
    <col min="4612" max="4612" width="9.140625" style="1215"/>
    <col min="4613" max="4613" width="16.85546875" style="1215" customWidth="1"/>
    <col min="4614" max="4614" width="12.5703125" style="1215" customWidth="1"/>
    <col min="4615" max="4615" width="11.7109375" style="1215" customWidth="1"/>
    <col min="4616" max="4616" width="12.28515625" style="1215" customWidth="1"/>
    <col min="4617" max="4860" width="9.140625" style="1215"/>
    <col min="4861" max="4861" width="4.42578125" style="1215" customWidth="1"/>
    <col min="4862" max="4862" width="20.85546875" style="1215" customWidth="1"/>
    <col min="4863" max="4864" width="12" style="1215" customWidth="1"/>
    <col min="4865" max="4865" width="14.5703125" style="1215" customWidth="1"/>
    <col min="4866" max="4866" width="12.42578125" style="1215" customWidth="1"/>
    <col min="4867" max="4867" width="19.7109375" style="1215" customWidth="1"/>
    <col min="4868" max="4868" width="9.140625" style="1215"/>
    <col min="4869" max="4869" width="16.85546875" style="1215" customWidth="1"/>
    <col min="4870" max="4870" width="12.5703125" style="1215" customWidth="1"/>
    <col min="4871" max="4871" width="11.7109375" style="1215" customWidth="1"/>
    <col min="4872" max="4872" width="12.28515625" style="1215" customWidth="1"/>
    <col min="4873" max="5116" width="9.140625" style="1215"/>
    <col min="5117" max="5117" width="4.42578125" style="1215" customWidth="1"/>
    <col min="5118" max="5118" width="20.85546875" style="1215" customWidth="1"/>
    <col min="5119" max="5120" width="12" style="1215" customWidth="1"/>
    <col min="5121" max="5121" width="14.5703125" style="1215" customWidth="1"/>
    <col min="5122" max="5122" width="12.42578125" style="1215" customWidth="1"/>
    <col min="5123" max="5123" width="19.7109375" style="1215" customWidth="1"/>
    <col min="5124" max="5124" width="9.140625" style="1215"/>
    <col min="5125" max="5125" width="16.85546875" style="1215" customWidth="1"/>
    <col min="5126" max="5126" width="12.5703125" style="1215" customWidth="1"/>
    <col min="5127" max="5127" width="11.7109375" style="1215" customWidth="1"/>
    <col min="5128" max="5128" width="12.28515625" style="1215" customWidth="1"/>
    <col min="5129" max="5372" width="9.140625" style="1215"/>
    <col min="5373" max="5373" width="4.42578125" style="1215" customWidth="1"/>
    <col min="5374" max="5374" width="20.85546875" style="1215" customWidth="1"/>
    <col min="5375" max="5376" width="12" style="1215" customWidth="1"/>
    <col min="5377" max="5377" width="14.5703125" style="1215" customWidth="1"/>
    <col min="5378" max="5378" width="12.42578125" style="1215" customWidth="1"/>
    <col min="5379" max="5379" width="19.7109375" style="1215" customWidth="1"/>
    <col min="5380" max="5380" width="9.140625" style="1215"/>
    <col min="5381" max="5381" width="16.85546875" style="1215" customWidth="1"/>
    <col min="5382" max="5382" width="12.5703125" style="1215" customWidth="1"/>
    <col min="5383" max="5383" width="11.7109375" style="1215" customWidth="1"/>
    <col min="5384" max="5384" width="12.28515625" style="1215" customWidth="1"/>
    <col min="5385" max="5628" width="9.140625" style="1215"/>
    <col min="5629" max="5629" width="4.42578125" style="1215" customWidth="1"/>
    <col min="5630" max="5630" width="20.85546875" style="1215" customWidth="1"/>
    <col min="5631" max="5632" width="12" style="1215" customWidth="1"/>
    <col min="5633" max="5633" width="14.5703125" style="1215" customWidth="1"/>
    <col min="5634" max="5634" width="12.42578125" style="1215" customWidth="1"/>
    <col min="5635" max="5635" width="19.7109375" style="1215" customWidth="1"/>
    <col min="5636" max="5636" width="9.140625" style="1215"/>
    <col min="5637" max="5637" width="16.85546875" style="1215" customWidth="1"/>
    <col min="5638" max="5638" width="12.5703125" style="1215" customWidth="1"/>
    <col min="5639" max="5639" width="11.7109375" style="1215" customWidth="1"/>
    <col min="5640" max="5640" width="12.28515625" style="1215" customWidth="1"/>
    <col min="5641" max="5884" width="9.140625" style="1215"/>
    <col min="5885" max="5885" width="4.42578125" style="1215" customWidth="1"/>
    <col min="5886" max="5886" width="20.85546875" style="1215" customWidth="1"/>
    <col min="5887" max="5888" width="12" style="1215" customWidth="1"/>
    <col min="5889" max="5889" width="14.5703125" style="1215" customWidth="1"/>
    <col min="5890" max="5890" width="12.42578125" style="1215" customWidth="1"/>
    <col min="5891" max="5891" width="19.7109375" style="1215" customWidth="1"/>
    <col min="5892" max="5892" width="9.140625" style="1215"/>
    <col min="5893" max="5893" width="16.85546875" style="1215" customWidth="1"/>
    <col min="5894" max="5894" width="12.5703125" style="1215" customWidth="1"/>
    <col min="5895" max="5895" width="11.7109375" style="1215" customWidth="1"/>
    <col min="5896" max="5896" width="12.28515625" style="1215" customWidth="1"/>
    <col min="5897" max="6140" width="9.140625" style="1215"/>
    <col min="6141" max="6141" width="4.42578125" style="1215" customWidth="1"/>
    <col min="6142" max="6142" width="20.85546875" style="1215" customWidth="1"/>
    <col min="6143" max="6144" width="12" style="1215" customWidth="1"/>
    <col min="6145" max="6145" width="14.5703125" style="1215" customWidth="1"/>
    <col min="6146" max="6146" width="12.42578125" style="1215" customWidth="1"/>
    <col min="6147" max="6147" width="19.7109375" style="1215" customWidth="1"/>
    <col min="6148" max="6148" width="9.140625" style="1215"/>
    <col min="6149" max="6149" width="16.85546875" style="1215" customWidth="1"/>
    <col min="6150" max="6150" width="12.5703125" style="1215" customWidth="1"/>
    <col min="6151" max="6151" width="11.7109375" style="1215" customWidth="1"/>
    <col min="6152" max="6152" width="12.28515625" style="1215" customWidth="1"/>
    <col min="6153" max="6396" width="9.140625" style="1215"/>
    <col min="6397" max="6397" width="4.42578125" style="1215" customWidth="1"/>
    <col min="6398" max="6398" width="20.85546875" style="1215" customWidth="1"/>
    <col min="6399" max="6400" width="12" style="1215" customWidth="1"/>
    <col min="6401" max="6401" width="14.5703125" style="1215" customWidth="1"/>
    <col min="6402" max="6402" width="12.42578125" style="1215" customWidth="1"/>
    <col min="6403" max="6403" width="19.7109375" style="1215" customWidth="1"/>
    <col min="6404" max="6404" width="9.140625" style="1215"/>
    <col min="6405" max="6405" width="16.85546875" style="1215" customWidth="1"/>
    <col min="6406" max="6406" width="12.5703125" style="1215" customWidth="1"/>
    <col min="6407" max="6407" width="11.7109375" style="1215" customWidth="1"/>
    <col min="6408" max="6408" width="12.28515625" style="1215" customWidth="1"/>
    <col min="6409" max="6652" width="9.140625" style="1215"/>
    <col min="6653" max="6653" width="4.42578125" style="1215" customWidth="1"/>
    <col min="6654" max="6654" width="20.85546875" style="1215" customWidth="1"/>
    <col min="6655" max="6656" width="12" style="1215" customWidth="1"/>
    <col min="6657" max="6657" width="14.5703125" style="1215" customWidth="1"/>
    <col min="6658" max="6658" width="12.42578125" style="1215" customWidth="1"/>
    <col min="6659" max="6659" width="19.7109375" style="1215" customWidth="1"/>
    <col min="6660" max="6660" width="9.140625" style="1215"/>
    <col min="6661" max="6661" width="16.85546875" style="1215" customWidth="1"/>
    <col min="6662" max="6662" width="12.5703125" style="1215" customWidth="1"/>
    <col min="6663" max="6663" width="11.7109375" style="1215" customWidth="1"/>
    <col min="6664" max="6664" width="12.28515625" style="1215" customWidth="1"/>
    <col min="6665" max="6908" width="9.140625" style="1215"/>
    <col min="6909" max="6909" width="4.42578125" style="1215" customWidth="1"/>
    <col min="6910" max="6910" width="20.85546875" style="1215" customWidth="1"/>
    <col min="6911" max="6912" width="12" style="1215" customWidth="1"/>
    <col min="6913" max="6913" width="14.5703125" style="1215" customWidth="1"/>
    <col min="6914" max="6914" width="12.42578125" style="1215" customWidth="1"/>
    <col min="6915" max="6915" width="19.7109375" style="1215" customWidth="1"/>
    <col min="6916" max="6916" width="9.140625" style="1215"/>
    <col min="6917" max="6917" width="16.85546875" style="1215" customWidth="1"/>
    <col min="6918" max="6918" width="12.5703125" style="1215" customWidth="1"/>
    <col min="6919" max="6919" width="11.7109375" style="1215" customWidth="1"/>
    <col min="6920" max="6920" width="12.28515625" style="1215" customWidth="1"/>
    <col min="6921" max="7164" width="9.140625" style="1215"/>
    <col min="7165" max="7165" width="4.42578125" style="1215" customWidth="1"/>
    <col min="7166" max="7166" width="20.85546875" style="1215" customWidth="1"/>
    <col min="7167" max="7168" width="12" style="1215" customWidth="1"/>
    <col min="7169" max="7169" width="14.5703125" style="1215" customWidth="1"/>
    <col min="7170" max="7170" width="12.42578125" style="1215" customWidth="1"/>
    <col min="7171" max="7171" width="19.7109375" style="1215" customWidth="1"/>
    <col min="7172" max="7172" width="9.140625" style="1215"/>
    <col min="7173" max="7173" width="16.85546875" style="1215" customWidth="1"/>
    <col min="7174" max="7174" width="12.5703125" style="1215" customWidth="1"/>
    <col min="7175" max="7175" width="11.7109375" style="1215" customWidth="1"/>
    <col min="7176" max="7176" width="12.28515625" style="1215" customWidth="1"/>
    <col min="7177" max="7420" width="9.140625" style="1215"/>
    <col min="7421" max="7421" width="4.42578125" style="1215" customWidth="1"/>
    <col min="7422" max="7422" width="20.85546875" style="1215" customWidth="1"/>
    <col min="7423" max="7424" width="12" style="1215" customWidth="1"/>
    <col min="7425" max="7425" width="14.5703125" style="1215" customWidth="1"/>
    <col min="7426" max="7426" width="12.42578125" style="1215" customWidth="1"/>
    <col min="7427" max="7427" width="19.7109375" style="1215" customWidth="1"/>
    <col min="7428" max="7428" width="9.140625" style="1215"/>
    <col min="7429" max="7429" width="16.85546875" style="1215" customWidth="1"/>
    <col min="7430" max="7430" width="12.5703125" style="1215" customWidth="1"/>
    <col min="7431" max="7431" width="11.7109375" style="1215" customWidth="1"/>
    <col min="7432" max="7432" width="12.28515625" style="1215" customWidth="1"/>
    <col min="7433" max="7676" width="9.140625" style="1215"/>
    <col min="7677" max="7677" width="4.42578125" style="1215" customWidth="1"/>
    <col min="7678" max="7678" width="20.85546875" style="1215" customWidth="1"/>
    <col min="7679" max="7680" width="12" style="1215" customWidth="1"/>
    <col min="7681" max="7681" width="14.5703125" style="1215" customWidth="1"/>
    <col min="7682" max="7682" width="12.42578125" style="1215" customWidth="1"/>
    <col min="7683" max="7683" width="19.7109375" style="1215" customWidth="1"/>
    <col min="7684" max="7684" width="9.140625" style="1215"/>
    <col min="7685" max="7685" width="16.85546875" style="1215" customWidth="1"/>
    <col min="7686" max="7686" width="12.5703125" style="1215" customWidth="1"/>
    <col min="7687" max="7687" width="11.7109375" style="1215" customWidth="1"/>
    <col min="7688" max="7688" width="12.28515625" style="1215" customWidth="1"/>
    <col min="7689" max="7932" width="9.140625" style="1215"/>
    <col min="7933" max="7933" width="4.42578125" style="1215" customWidth="1"/>
    <col min="7934" max="7934" width="20.85546875" style="1215" customWidth="1"/>
    <col min="7935" max="7936" width="12" style="1215" customWidth="1"/>
    <col min="7937" max="7937" width="14.5703125" style="1215" customWidth="1"/>
    <col min="7938" max="7938" width="12.42578125" style="1215" customWidth="1"/>
    <col min="7939" max="7939" width="19.7109375" style="1215" customWidth="1"/>
    <col min="7940" max="7940" width="9.140625" style="1215"/>
    <col min="7941" max="7941" width="16.85546875" style="1215" customWidth="1"/>
    <col min="7942" max="7942" width="12.5703125" style="1215" customWidth="1"/>
    <col min="7943" max="7943" width="11.7109375" style="1215" customWidth="1"/>
    <col min="7944" max="7944" width="12.28515625" style="1215" customWidth="1"/>
    <col min="7945" max="8188" width="9.140625" style="1215"/>
    <col min="8189" max="8189" width="4.42578125" style="1215" customWidth="1"/>
    <col min="8190" max="8190" width="20.85546875" style="1215" customWidth="1"/>
    <col min="8191" max="8192" width="12" style="1215" customWidth="1"/>
    <col min="8193" max="8193" width="14.5703125" style="1215" customWidth="1"/>
    <col min="8194" max="8194" width="12.42578125" style="1215" customWidth="1"/>
    <col min="8195" max="8195" width="19.7109375" style="1215" customWidth="1"/>
    <col min="8196" max="8196" width="9.140625" style="1215"/>
    <col min="8197" max="8197" width="16.85546875" style="1215" customWidth="1"/>
    <col min="8198" max="8198" width="12.5703125" style="1215" customWidth="1"/>
    <col min="8199" max="8199" width="11.7109375" style="1215" customWidth="1"/>
    <col min="8200" max="8200" width="12.28515625" style="1215" customWidth="1"/>
    <col min="8201" max="8444" width="9.140625" style="1215"/>
    <col min="8445" max="8445" width="4.42578125" style="1215" customWidth="1"/>
    <col min="8446" max="8446" width="20.85546875" style="1215" customWidth="1"/>
    <col min="8447" max="8448" width="12" style="1215" customWidth="1"/>
    <col min="8449" max="8449" width="14.5703125" style="1215" customWidth="1"/>
    <col min="8450" max="8450" width="12.42578125" style="1215" customWidth="1"/>
    <col min="8451" max="8451" width="19.7109375" style="1215" customWidth="1"/>
    <col min="8452" max="8452" width="9.140625" style="1215"/>
    <col min="8453" max="8453" width="16.85546875" style="1215" customWidth="1"/>
    <col min="8454" max="8454" width="12.5703125" style="1215" customWidth="1"/>
    <col min="8455" max="8455" width="11.7109375" style="1215" customWidth="1"/>
    <col min="8456" max="8456" width="12.28515625" style="1215" customWidth="1"/>
    <col min="8457" max="8700" width="9.140625" style="1215"/>
    <col min="8701" max="8701" width="4.42578125" style="1215" customWidth="1"/>
    <col min="8702" max="8702" width="20.85546875" style="1215" customWidth="1"/>
    <col min="8703" max="8704" width="12" style="1215" customWidth="1"/>
    <col min="8705" max="8705" width="14.5703125" style="1215" customWidth="1"/>
    <col min="8706" max="8706" width="12.42578125" style="1215" customWidth="1"/>
    <col min="8707" max="8707" width="19.7109375" style="1215" customWidth="1"/>
    <col min="8708" max="8708" width="9.140625" style="1215"/>
    <col min="8709" max="8709" width="16.85546875" style="1215" customWidth="1"/>
    <col min="8710" max="8710" width="12.5703125" style="1215" customWidth="1"/>
    <col min="8711" max="8711" width="11.7109375" style="1215" customWidth="1"/>
    <col min="8712" max="8712" width="12.28515625" style="1215" customWidth="1"/>
    <col min="8713" max="8956" width="9.140625" style="1215"/>
    <col min="8957" max="8957" width="4.42578125" style="1215" customWidth="1"/>
    <col min="8958" max="8958" width="20.85546875" style="1215" customWidth="1"/>
    <col min="8959" max="8960" width="12" style="1215" customWidth="1"/>
    <col min="8961" max="8961" width="14.5703125" style="1215" customWidth="1"/>
    <col min="8962" max="8962" width="12.42578125" style="1215" customWidth="1"/>
    <col min="8963" max="8963" width="19.7109375" style="1215" customWidth="1"/>
    <col min="8964" max="8964" width="9.140625" style="1215"/>
    <col min="8965" max="8965" width="16.85546875" style="1215" customWidth="1"/>
    <col min="8966" max="8966" width="12.5703125" style="1215" customWidth="1"/>
    <col min="8967" max="8967" width="11.7109375" style="1215" customWidth="1"/>
    <col min="8968" max="8968" width="12.28515625" style="1215" customWidth="1"/>
    <col min="8969" max="9212" width="9.140625" style="1215"/>
    <col min="9213" max="9213" width="4.42578125" style="1215" customWidth="1"/>
    <col min="9214" max="9214" width="20.85546875" style="1215" customWidth="1"/>
    <col min="9215" max="9216" width="12" style="1215" customWidth="1"/>
    <col min="9217" max="9217" width="14.5703125" style="1215" customWidth="1"/>
    <col min="9218" max="9218" width="12.42578125" style="1215" customWidth="1"/>
    <col min="9219" max="9219" width="19.7109375" style="1215" customWidth="1"/>
    <col min="9220" max="9220" width="9.140625" style="1215"/>
    <col min="9221" max="9221" width="16.85546875" style="1215" customWidth="1"/>
    <col min="9222" max="9222" width="12.5703125" style="1215" customWidth="1"/>
    <col min="9223" max="9223" width="11.7109375" style="1215" customWidth="1"/>
    <col min="9224" max="9224" width="12.28515625" style="1215" customWidth="1"/>
    <col min="9225" max="9468" width="9.140625" style="1215"/>
    <col min="9469" max="9469" width="4.42578125" style="1215" customWidth="1"/>
    <col min="9470" max="9470" width="20.85546875" style="1215" customWidth="1"/>
    <col min="9471" max="9472" width="12" style="1215" customWidth="1"/>
    <col min="9473" max="9473" width="14.5703125" style="1215" customWidth="1"/>
    <col min="9474" max="9474" width="12.42578125" style="1215" customWidth="1"/>
    <col min="9475" max="9475" width="19.7109375" style="1215" customWidth="1"/>
    <col min="9476" max="9476" width="9.140625" style="1215"/>
    <col min="9477" max="9477" width="16.85546875" style="1215" customWidth="1"/>
    <col min="9478" max="9478" width="12.5703125" style="1215" customWidth="1"/>
    <col min="9479" max="9479" width="11.7109375" style="1215" customWidth="1"/>
    <col min="9480" max="9480" width="12.28515625" style="1215" customWidth="1"/>
    <col min="9481" max="9724" width="9.140625" style="1215"/>
    <col min="9725" max="9725" width="4.42578125" style="1215" customWidth="1"/>
    <col min="9726" max="9726" width="20.85546875" style="1215" customWidth="1"/>
    <col min="9727" max="9728" width="12" style="1215" customWidth="1"/>
    <col min="9729" max="9729" width="14.5703125" style="1215" customWidth="1"/>
    <col min="9730" max="9730" width="12.42578125" style="1215" customWidth="1"/>
    <col min="9731" max="9731" width="19.7109375" style="1215" customWidth="1"/>
    <col min="9732" max="9732" width="9.140625" style="1215"/>
    <col min="9733" max="9733" width="16.85546875" style="1215" customWidth="1"/>
    <col min="9734" max="9734" width="12.5703125" style="1215" customWidth="1"/>
    <col min="9735" max="9735" width="11.7109375" style="1215" customWidth="1"/>
    <col min="9736" max="9736" width="12.28515625" style="1215" customWidth="1"/>
    <col min="9737" max="9980" width="9.140625" style="1215"/>
    <col min="9981" max="9981" width="4.42578125" style="1215" customWidth="1"/>
    <col min="9982" max="9982" width="20.85546875" style="1215" customWidth="1"/>
    <col min="9983" max="9984" width="12" style="1215" customWidth="1"/>
    <col min="9985" max="9985" width="14.5703125" style="1215" customWidth="1"/>
    <col min="9986" max="9986" width="12.42578125" style="1215" customWidth="1"/>
    <col min="9987" max="9987" width="19.7109375" style="1215" customWidth="1"/>
    <col min="9988" max="9988" width="9.140625" style="1215"/>
    <col min="9989" max="9989" width="16.85546875" style="1215" customWidth="1"/>
    <col min="9990" max="9990" width="12.5703125" style="1215" customWidth="1"/>
    <col min="9991" max="9991" width="11.7109375" style="1215" customWidth="1"/>
    <col min="9992" max="9992" width="12.28515625" style="1215" customWidth="1"/>
    <col min="9993" max="10236" width="9.140625" style="1215"/>
    <col min="10237" max="10237" width="4.42578125" style="1215" customWidth="1"/>
    <col min="10238" max="10238" width="20.85546875" style="1215" customWidth="1"/>
    <col min="10239" max="10240" width="12" style="1215" customWidth="1"/>
    <col min="10241" max="10241" width="14.5703125" style="1215" customWidth="1"/>
    <col min="10242" max="10242" width="12.42578125" style="1215" customWidth="1"/>
    <col min="10243" max="10243" width="19.7109375" style="1215" customWidth="1"/>
    <col min="10244" max="10244" width="9.140625" style="1215"/>
    <col min="10245" max="10245" width="16.85546875" style="1215" customWidth="1"/>
    <col min="10246" max="10246" width="12.5703125" style="1215" customWidth="1"/>
    <col min="10247" max="10247" width="11.7109375" style="1215" customWidth="1"/>
    <col min="10248" max="10248" width="12.28515625" style="1215" customWidth="1"/>
    <col min="10249" max="10492" width="9.140625" style="1215"/>
    <col min="10493" max="10493" width="4.42578125" style="1215" customWidth="1"/>
    <col min="10494" max="10494" width="20.85546875" style="1215" customWidth="1"/>
    <col min="10495" max="10496" width="12" style="1215" customWidth="1"/>
    <col min="10497" max="10497" width="14.5703125" style="1215" customWidth="1"/>
    <col min="10498" max="10498" width="12.42578125" style="1215" customWidth="1"/>
    <col min="10499" max="10499" width="19.7109375" style="1215" customWidth="1"/>
    <col min="10500" max="10500" width="9.140625" style="1215"/>
    <col min="10501" max="10501" width="16.85546875" style="1215" customWidth="1"/>
    <col min="10502" max="10502" width="12.5703125" style="1215" customWidth="1"/>
    <col min="10503" max="10503" width="11.7109375" style="1215" customWidth="1"/>
    <col min="10504" max="10504" width="12.28515625" style="1215" customWidth="1"/>
    <col min="10505" max="10748" width="9.140625" style="1215"/>
    <col min="10749" max="10749" width="4.42578125" style="1215" customWidth="1"/>
    <col min="10750" max="10750" width="20.85546875" style="1215" customWidth="1"/>
    <col min="10751" max="10752" width="12" style="1215" customWidth="1"/>
    <col min="10753" max="10753" width="14.5703125" style="1215" customWidth="1"/>
    <col min="10754" max="10754" width="12.42578125" style="1215" customWidth="1"/>
    <col min="10755" max="10755" width="19.7109375" style="1215" customWidth="1"/>
    <col min="10756" max="10756" width="9.140625" style="1215"/>
    <col min="10757" max="10757" width="16.85546875" style="1215" customWidth="1"/>
    <col min="10758" max="10758" width="12.5703125" style="1215" customWidth="1"/>
    <col min="10759" max="10759" width="11.7109375" style="1215" customWidth="1"/>
    <col min="10760" max="10760" width="12.28515625" style="1215" customWidth="1"/>
    <col min="10761" max="11004" width="9.140625" style="1215"/>
    <col min="11005" max="11005" width="4.42578125" style="1215" customWidth="1"/>
    <col min="11006" max="11006" width="20.85546875" style="1215" customWidth="1"/>
    <col min="11007" max="11008" width="12" style="1215" customWidth="1"/>
    <col min="11009" max="11009" width="14.5703125" style="1215" customWidth="1"/>
    <col min="11010" max="11010" width="12.42578125" style="1215" customWidth="1"/>
    <col min="11011" max="11011" width="19.7109375" style="1215" customWidth="1"/>
    <col min="11012" max="11012" width="9.140625" style="1215"/>
    <col min="11013" max="11013" width="16.85546875" style="1215" customWidth="1"/>
    <col min="11014" max="11014" width="12.5703125" style="1215" customWidth="1"/>
    <col min="11015" max="11015" width="11.7109375" style="1215" customWidth="1"/>
    <col min="11016" max="11016" width="12.28515625" style="1215" customWidth="1"/>
    <col min="11017" max="11260" width="9.140625" style="1215"/>
    <col min="11261" max="11261" width="4.42578125" style="1215" customWidth="1"/>
    <col min="11262" max="11262" width="20.85546875" style="1215" customWidth="1"/>
    <col min="11263" max="11264" width="12" style="1215" customWidth="1"/>
    <col min="11265" max="11265" width="14.5703125" style="1215" customWidth="1"/>
    <col min="11266" max="11266" width="12.42578125" style="1215" customWidth="1"/>
    <col min="11267" max="11267" width="19.7109375" style="1215" customWidth="1"/>
    <col min="11268" max="11268" width="9.140625" style="1215"/>
    <col min="11269" max="11269" width="16.85546875" style="1215" customWidth="1"/>
    <col min="11270" max="11270" width="12.5703125" style="1215" customWidth="1"/>
    <col min="11271" max="11271" width="11.7109375" style="1215" customWidth="1"/>
    <col min="11272" max="11272" width="12.28515625" style="1215" customWidth="1"/>
    <col min="11273" max="11516" width="9.140625" style="1215"/>
    <col min="11517" max="11517" width="4.42578125" style="1215" customWidth="1"/>
    <col min="11518" max="11518" width="20.85546875" style="1215" customWidth="1"/>
    <col min="11519" max="11520" width="12" style="1215" customWidth="1"/>
    <col min="11521" max="11521" width="14.5703125" style="1215" customWidth="1"/>
    <col min="11522" max="11522" width="12.42578125" style="1215" customWidth="1"/>
    <col min="11523" max="11523" width="19.7109375" style="1215" customWidth="1"/>
    <col min="11524" max="11524" width="9.140625" style="1215"/>
    <col min="11525" max="11525" width="16.85546875" style="1215" customWidth="1"/>
    <col min="11526" max="11526" width="12.5703125" style="1215" customWidth="1"/>
    <col min="11527" max="11527" width="11.7109375" style="1215" customWidth="1"/>
    <col min="11528" max="11528" width="12.28515625" style="1215" customWidth="1"/>
    <col min="11529" max="11772" width="9.140625" style="1215"/>
    <col min="11773" max="11773" width="4.42578125" style="1215" customWidth="1"/>
    <col min="11774" max="11774" width="20.85546875" style="1215" customWidth="1"/>
    <col min="11775" max="11776" width="12" style="1215" customWidth="1"/>
    <col min="11777" max="11777" width="14.5703125" style="1215" customWidth="1"/>
    <col min="11778" max="11778" width="12.42578125" style="1215" customWidth="1"/>
    <col min="11779" max="11779" width="19.7109375" style="1215" customWidth="1"/>
    <col min="11780" max="11780" width="9.140625" style="1215"/>
    <col min="11781" max="11781" width="16.85546875" style="1215" customWidth="1"/>
    <col min="11782" max="11782" width="12.5703125" style="1215" customWidth="1"/>
    <col min="11783" max="11783" width="11.7109375" style="1215" customWidth="1"/>
    <col min="11784" max="11784" width="12.28515625" style="1215" customWidth="1"/>
    <col min="11785" max="12028" width="9.140625" style="1215"/>
    <col min="12029" max="12029" width="4.42578125" style="1215" customWidth="1"/>
    <col min="12030" max="12030" width="20.85546875" style="1215" customWidth="1"/>
    <col min="12031" max="12032" width="12" style="1215" customWidth="1"/>
    <col min="12033" max="12033" width="14.5703125" style="1215" customWidth="1"/>
    <col min="12034" max="12034" width="12.42578125" style="1215" customWidth="1"/>
    <col min="12035" max="12035" width="19.7109375" style="1215" customWidth="1"/>
    <col min="12036" max="12036" width="9.140625" style="1215"/>
    <col min="12037" max="12037" width="16.85546875" style="1215" customWidth="1"/>
    <col min="12038" max="12038" width="12.5703125" style="1215" customWidth="1"/>
    <col min="12039" max="12039" width="11.7109375" style="1215" customWidth="1"/>
    <col min="12040" max="12040" width="12.28515625" style="1215" customWidth="1"/>
    <col min="12041" max="12284" width="9.140625" style="1215"/>
    <col min="12285" max="12285" width="4.42578125" style="1215" customWidth="1"/>
    <col min="12286" max="12286" width="20.85546875" style="1215" customWidth="1"/>
    <col min="12287" max="12288" width="12" style="1215" customWidth="1"/>
    <col min="12289" max="12289" width="14.5703125" style="1215" customWidth="1"/>
    <col min="12290" max="12290" width="12.42578125" style="1215" customWidth="1"/>
    <col min="12291" max="12291" width="19.7109375" style="1215" customWidth="1"/>
    <col min="12292" max="12292" width="9.140625" style="1215"/>
    <col min="12293" max="12293" width="16.85546875" style="1215" customWidth="1"/>
    <col min="12294" max="12294" width="12.5703125" style="1215" customWidth="1"/>
    <col min="12295" max="12295" width="11.7109375" style="1215" customWidth="1"/>
    <col min="12296" max="12296" width="12.28515625" style="1215" customWidth="1"/>
    <col min="12297" max="12540" width="9.140625" style="1215"/>
    <col min="12541" max="12541" width="4.42578125" style="1215" customWidth="1"/>
    <col min="12542" max="12542" width="20.85546875" style="1215" customWidth="1"/>
    <col min="12543" max="12544" width="12" style="1215" customWidth="1"/>
    <col min="12545" max="12545" width="14.5703125" style="1215" customWidth="1"/>
    <col min="12546" max="12546" width="12.42578125" style="1215" customWidth="1"/>
    <col min="12547" max="12547" width="19.7109375" style="1215" customWidth="1"/>
    <col min="12548" max="12548" width="9.140625" style="1215"/>
    <col min="12549" max="12549" width="16.85546875" style="1215" customWidth="1"/>
    <col min="12550" max="12550" width="12.5703125" style="1215" customWidth="1"/>
    <col min="12551" max="12551" width="11.7109375" style="1215" customWidth="1"/>
    <col min="12552" max="12552" width="12.28515625" style="1215" customWidth="1"/>
    <col min="12553" max="12796" width="9.140625" style="1215"/>
    <col min="12797" max="12797" width="4.42578125" style="1215" customWidth="1"/>
    <col min="12798" max="12798" width="20.85546875" style="1215" customWidth="1"/>
    <col min="12799" max="12800" width="12" style="1215" customWidth="1"/>
    <col min="12801" max="12801" width="14.5703125" style="1215" customWidth="1"/>
    <col min="12802" max="12802" width="12.42578125" style="1215" customWidth="1"/>
    <col min="12803" max="12803" width="19.7109375" style="1215" customWidth="1"/>
    <col min="12804" max="12804" width="9.140625" style="1215"/>
    <col min="12805" max="12805" width="16.85546875" style="1215" customWidth="1"/>
    <col min="12806" max="12806" width="12.5703125" style="1215" customWidth="1"/>
    <col min="12807" max="12807" width="11.7109375" style="1215" customWidth="1"/>
    <col min="12808" max="12808" width="12.28515625" style="1215" customWidth="1"/>
    <col min="12809" max="13052" width="9.140625" style="1215"/>
    <col min="13053" max="13053" width="4.42578125" style="1215" customWidth="1"/>
    <col min="13054" max="13054" width="20.85546875" style="1215" customWidth="1"/>
    <col min="13055" max="13056" width="12" style="1215" customWidth="1"/>
    <col min="13057" max="13057" width="14.5703125" style="1215" customWidth="1"/>
    <col min="13058" max="13058" width="12.42578125" style="1215" customWidth="1"/>
    <col min="13059" max="13059" width="19.7109375" style="1215" customWidth="1"/>
    <col min="13060" max="13060" width="9.140625" style="1215"/>
    <col min="13061" max="13061" width="16.85546875" style="1215" customWidth="1"/>
    <col min="13062" max="13062" width="12.5703125" style="1215" customWidth="1"/>
    <col min="13063" max="13063" width="11.7109375" style="1215" customWidth="1"/>
    <col min="13064" max="13064" width="12.28515625" style="1215" customWidth="1"/>
    <col min="13065" max="13308" width="9.140625" style="1215"/>
    <col min="13309" max="13309" width="4.42578125" style="1215" customWidth="1"/>
    <col min="13310" max="13310" width="20.85546875" style="1215" customWidth="1"/>
    <col min="13311" max="13312" width="12" style="1215" customWidth="1"/>
    <col min="13313" max="13313" width="14.5703125" style="1215" customWidth="1"/>
    <col min="13314" max="13314" width="12.42578125" style="1215" customWidth="1"/>
    <col min="13315" max="13315" width="19.7109375" style="1215" customWidth="1"/>
    <col min="13316" max="13316" width="9.140625" style="1215"/>
    <col min="13317" max="13317" width="16.85546875" style="1215" customWidth="1"/>
    <col min="13318" max="13318" width="12.5703125" style="1215" customWidth="1"/>
    <col min="13319" max="13319" width="11.7109375" style="1215" customWidth="1"/>
    <col min="13320" max="13320" width="12.28515625" style="1215" customWidth="1"/>
    <col min="13321" max="13564" width="9.140625" style="1215"/>
    <col min="13565" max="13565" width="4.42578125" style="1215" customWidth="1"/>
    <col min="13566" max="13566" width="20.85546875" style="1215" customWidth="1"/>
    <col min="13567" max="13568" width="12" style="1215" customWidth="1"/>
    <col min="13569" max="13569" width="14.5703125" style="1215" customWidth="1"/>
    <col min="13570" max="13570" width="12.42578125" style="1215" customWidth="1"/>
    <col min="13571" max="13571" width="19.7109375" style="1215" customWidth="1"/>
    <col min="13572" max="13572" width="9.140625" style="1215"/>
    <col min="13573" max="13573" width="16.85546875" style="1215" customWidth="1"/>
    <col min="13574" max="13574" width="12.5703125" style="1215" customWidth="1"/>
    <col min="13575" max="13575" width="11.7109375" style="1215" customWidth="1"/>
    <col min="13576" max="13576" width="12.28515625" style="1215" customWidth="1"/>
    <col min="13577" max="13820" width="9.140625" style="1215"/>
    <col min="13821" max="13821" width="4.42578125" style="1215" customWidth="1"/>
    <col min="13822" max="13822" width="20.85546875" style="1215" customWidth="1"/>
    <col min="13823" max="13824" width="12" style="1215" customWidth="1"/>
    <col min="13825" max="13825" width="14.5703125" style="1215" customWidth="1"/>
    <col min="13826" max="13826" width="12.42578125" style="1215" customWidth="1"/>
    <col min="13827" max="13827" width="19.7109375" style="1215" customWidth="1"/>
    <col min="13828" max="13828" width="9.140625" style="1215"/>
    <col min="13829" max="13829" width="16.85546875" style="1215" customWidth="1"/>
    <col min="13830" max="13830" width="12.5703125" style="1215" customWidth="1"/>
    <col min="13831" max="13831" width="11.7109375" style="1215" customWidth="1"/>
    <col min="13832" max="13832" width="12.28515625" style="1215" customWidth="1"/>
    <col min="13833" max="14076" width="9.140625" style="1215"/>
    <col min="14077" max="14077" width="4.42578125" style="1215" customWidth="1"/>
    <col min="14078" max="14078" width="20.85546875" style="1215" customWidth="1"/>
    <col min="14079" max="14080" width="12" style="1215" customWidth="1"/>
    <col min="14081" max="14081" width="14.5703125" style="1215" customWidth="1"/>
    <col min="14082" max="14082" width="12.42578125" style="1215" customWidth="1"/>
    <col min="14083" max="14083" width="19.7109375" style="1215" customWidth="1"/>
    <col min="14084" max="14084" width="9.140625" style="1215"/>
    <col min="14085" max="14085" width="16.85546875" style="1215" customWidth="1"/>
    <col min="14086" max="14086" width="12.5703125" style="1215" customWidth="1"/>
    <col min="14087" max="14087" width="11.7109375" style="1215" customWidth="1"/>
    <col min="14088" max="14088" width="12.28515625" style="1215" customWidth="1"/>
    <col min="14089" max="14332" width="9.140625" style="1215"/>
    <col min="14333" max="14333" width="4.42578125" style="1215" customWidth="1"/>
    <col min="14334" max="14334" width="20.85546875" style="1215" customWidth="1"/>
    <col min="14335" max="14336" width="12" style="1215" customWidth="1"/>
    <col min="14337" max="14337" width="14.5703125" style="1215" customWidth="1"/>
    <col min="14338" max="14338" width="12.42578125" style="1215" customWidth="1"/>
    <col min="14339" max="14339" width="19.7109375" style="1215" customWidth="1"/>
    <col min="14340" max="14340" width="9.140625" style="1215"/>
    <col min="14341" max="14341" width="16.85546875" style="1215" customWidth="1"/>
    <col min="14342" max="14342" width="12.5703125" style="1215" customWidth="1"/>
    <col min="14343" max="14343" width="11.7109375" style="1215" customWidth="1"/>
    <col min="14344" max="14344" width="12.28515625" style="1215" customWidth="1"/>
    <col min="14345" max="14588" width="9.140625" style="1215"/>
    <col min="14589" max="14589" width="4.42578125" style="1215" customWidth="1"/>
    <col min="14590" max="14590" width="20.85546875" style="1215" customWidth="1"/>
    <col min="14591" max="14592" width="12" style="1215" customWidth="1"/>
    <col min="14593" max="14593" width="14.5703125" style="1215" customWidth="1"/>
    <col min="14594" max="14594" width="12.42578125" style="1215" customWidth="1"/>
    <col min="14595" max="14595" width="19.7109375" style="1215" customWidth="1"/>
    <col min="14596" max="14596" width="9.140625" style="1215"/>
    <col min="14597" max="14597" width="16.85546875" style="1215" customWidth="1"/>
    <col min="14598" max="14598" width="12.5703125" style="1215" customWidth="1"/>
    <col min="14599" max="14599" width="11.7109375" style="1215" customWidth="1"/>
    <col min="14600" max="14600" width="12.28515625" style="1215" customWidth="1"/>
    <col min="14601" max="14844" width="9.140625" style="1215"/>
    <col min="14845" max="14845" width="4.42578125" style="1215" customWidth="1"/>
    <col min="14846" max="14846" width="20.85546875" style="1215" customWidth="1"/>
    <col min="14847" max="14848" width="12" style="1215" customWidth="1"/>
    <col min="14849" max="14849" width="14.5703125" style="1215" customWidth="1"/>
    <col min="14850" max="14850" width="12.42578125" style="1215" customWidth="1"/>
    <col min="14851" max="14851" width="19.7109375" style="1215" customWidth="1"/>
    <col min="14852" max="14852" width="9.140625" style="1215"/>
    <col min="14853" max="14853" width="16.85546875" style="1215" customWidth="1"/>
    <col min="14854" max="14854" width="12.5703125" style="1215" customWidth="1"/>
    <col min="14855" max="14855" width="11.7109375" style="1215" customWidth="1"/>
    <col min="14856" max="14856" width="12.28515625" style="1215" customWidth="1"/>
    <col min="14857" max="15100" width="9.140625" style="1215"/>
    <col min="15101" max="15101" width="4.42578125" style="1215" customWidth="1"/>
    <col min="15102" max="15102" width="20.85546875" style="1215" customWidth="1"/>
    <col min="15103" max="15104" width="12" style="1215" customWidth="1"/>
    <col min="15105" max="15105" width="14.5703125" style="1215" customWidth="1"/>
    <col min="15106" max="15106" width="12.42578125" style="1215" customWidth="1"/>
    <col min="15107" max="15107" width="19.7109375" style="1215" customWidth="1"/>
    <col min="15108" max="15108" width="9.140625" style="1215"/>
    <col min="15109" max="15109" width="16.85546875" style="1215" customWidth="1"/>
    <col min="15110" max="15110" width="12.5703125" style="1215" customWidth="1"/>
    <col min="15111" max="15111" width="11.7109375" style="1215" customWidth="1"/>
    <col min="15112" max="15112" width="12.28515625" style="1215" customWidth="1"/>
    <col min="15113" max="15356" width="9.140625" style="1215"/>
    <col min="15357" max="15357" width="4.42578125" style="1215" customWidth="1"/>
    <col min="15358" max="15358" width="20.85546875" style="1215" customWidth="1"/>
    <col min="15359" max="15360" width="12" style="1215" customWidth="1"/>
    <col min="15361" max="15361" width="14.5703125" style="1215" customWidth="1"/>
    <col min="15362" max="15362" width="12.42578125" style="1215" customWidth="1"/>
    <col min="15363" max="15363" width="19.7109375" style="1215" customWidth="1"/>
    <col min="15364" max="15364" width="9.140625" style="1215"/>
    <col min="15365" max="15365" width="16.85546875" style="1215" customWidth="1"/>
    <col min="15366" max="15366" width="12.5703125" style="1215" customWidth="1"/>
    <col min="15367" max="15367" width="11.7109375" style="1215" customWidth="1"/>
    <col min="15368" max="15368" width="12.28515625" style="1215" customWidth="1"/>
    <col min="15369" max="15612" width="9.140625" style="1215"/>
    <col min="15613" max="15613" width="4.42578125" style="1215" customWidth="1"/>
    <col min="15614" max="15614" width="20.85546875" style="1215" customWidth="1"/>
    <col min="15615" max="15616" width="12" style="1215" customWidth="1"/>
    <col min="15617" max="15617" width="14.5703125" style="1215" customWidth="1"/>
    <col min="15618" max="15618" width="12.42578125" style="1215" customWidth="1"/>
    <col min="15619" max="15619" width="19.7109375" style="1215" customWidth="1"/>
    <col min="15620" max="15620" width="9.140625" style="1215"/>
    <col min="15621" max="15621" width="16.85546875" style="1215" customWidth="1"/>
    <col min="15622" max="15622" width="12.5703125" style="1215" customWidth="1"/>
    <col min="15623" max="15623" width="11.7109375" style="1215" customWidth="1"/>
    <col min="15624" max="15624" width="12.28515625" style="1215" customWidth="1"/>
    <col min="15625" max="15868" width="9.140625" style="1215"/>
    <col min="15869" max="15869" width="4.42578125" style="1215" customWidth="1"/>
    <col min="15870" max="15870" width="20.85546875" style="1215" customWidth="1"/>
    <col min="15871" max="15872" width="12" style="1215" customWidth="1"/>
    <col min="15873" max="15873" width="14.5703125" style="1215" customWidth="1"/>
    <col min="15874" max="15874" width="12.42578125" style="1215" customWidth="1"/>
    <col min="15875" max="15875" width="19.7109375" style="1215" customWidth="1"/>
    <col min="15876" max="15876" width="9.140625" style="1215"/>
    <col min="15877" max="15877" width="16.85546875" style="1215" customWidth="1"/>
    <col min="15878" max="15878" width="12.5703125" style="1215" customWidth="1"/>
    <col min="15879" max="15879" width="11.7109375" style="1215" customWidth="1"/>
    <col min="15880" max="15880" width="12.28515625" style="1215" customWidth="1"/>
    <col min="15881" max="16124" width="9.140625" style="1215"/>
    <col min="16125" max="16125" width="4.42578125" style="1215" customWidth="1"/>
    <col min="16126" max="16126" width="20.85546875" style="1215" customWidth="1"/>
    <col min="16127" max="16128" width="12" style="1215" customWidth="1"/>
    <col min="16129" max="16129" width="14.5703125" style="1215" customWidth="1"/>
    <col min="16130" max="16130" width="12.42578125" style="1215" customWidth="1"/>
    <col min="16131" max="16131" width="19.7109375" style="1215" customWidth="1"/>
    <col min="16132" max="16132" width="9.140625" style="1215"/>
    <col min="16133" max="16133" width="16.85546875" style="1215" customWidth="1"/>
    <col min="16134" max="16134" width="12.5703125" style="1215" customWidth="1"/>
    <col min="16135" max="16135" width="11.7109375" style="1215" customWidth="1"/>
    <col min="16136" max="16136" width="12.28515625" style="1215" customWidth="1"/>
    <col min="16137" max="16384" width="9.140625" style="1215"/>
  </cols>
  <sheetData>
    <row r="1" spans="2:11" ht="15.75">
      <c r="B1" s="583" t="s">
        <v>304</v>
      </c>
    </row>
    <row r="2" spans="2:11" ht="26.25" customHeight="1">
      <c r="B2" s="584" t="s">
        <v>305</v>
      </c>
    </row>
    <row r="5" spans="2:11" ht="38.25" customHeight="1" thickBot="1">
      <c r="B5" s="1297" t="s">
        <v>471</v>
      </c>
      <c r="C5" s="1297"/>
      <c r="D5" s="1297"/>
      <c r="E5" s="1297"/>
      <c r="F5" s="1297"/>
      <c r="G5" s="1297"/>
      <c r="I5" s="668" t="s">
        <v>332</v>
      </c>
    </row>
    <row r="6" spans="2:11" ht="15.75" customHeight="1" thickBot="1">
      <c r="B6" s="1298" t="s">
        <v>170</v>
      </c>
      <c r="C6" s="1300" t="s">
        <v>468</v>
      </c>
      <c r="D6" s="1301"/>
      <c r="E6" s="1302"/>
      <c r="F6" s="1303" t="s">
        <v>469</v>
      </c>
      <c r="G6" s="1305" t="s">
        <v>470</v>
      </c>
    </row>
    <row r="7" spans="2:11" ht="21" customHeight="1" thickBot="1">
      <c r="B7" s="1299"/>
      <c r="C7" s="1233" t="s">
        <v>312</v>
      </c>
      <c r="D7" s="1233" t="s">
        <v>321</v>
      </c>
      <c r="E7" s="1233" t="s">
        <v>322</v>
      </c>
      <c r="F7" s="1304"/>
      <c r="G7" s="1306"/>
    </row>
    <row r="8" spans="2:11" ht="17.25" customHeight="1" thickBot="1">
      <c r="B8" s="890" t="s">
        <v>171</v>
      </c>
      <c r="C8" s="763">
        <v>1005.016</v>
      </c>
      <c r="D8" s="763">
        <v>55.073999999999998</v>
      </c>
      <c r="E8" s="932">
        <f>(D8/C8)*100</f>
        <v>5.4799127576078392</v>
      </c>
      <c r="F8" s="763">
        <v>778.59100000000001</v>
      </c>
      <c r="G8" s="932">
        <f>((C8-F8)/F8)*100</f>
        <v>29.081379055242092</v>
      </c>
      <c r="I8" s="701" t="s">
        <v>172</v>
      </c>
    </row>
    <row r="9" spans="2:11" ht="18" customHeight="1" thickBot="1">
      <c r="B9" s="891" t="s">
        <v>173</v>
      </c>
      <c r="C9" s="764">
        <v>3556</v>
      </c>
      <c r="D9" s="764">
        <v>242</v>
      </c>
      <c r="E9" s="933">
        <f t="shared" ref="E9:E13" si="0">(D9/C9)*100</f>
        <v>6.8053993250843643</v>
      </c>
      <c r="F9" s="764">
        <v>2492</v>
      </c>
      <c r="G9" s="933">
        <f t="shared" ref="G9:G13" si="1">((C9-F9)/F9)*100</f>
        <v>42.696629213483142</v>
      </c>
      <c r="I9" s="667">
        <f>C9-F9</f>
        <v>1064</v>
      </c>
    </row>
    <row r="10" spans="2:11" ht="15" customHeight="1" thickBot="1">
      <c r="B10" s="892" t="s">
        <v>306</v>
      </c>
      <c r="C10" s="765">
        <v>1870</v>
      </c>
      <c r="D10" s="1155">
        <v>0</v>
      </c>
      <c r="E10" s="933">
        <f t="shared" si="0"/>
        <v>0</v>
      </c>
      <c r="F10" s="766">
        <v>805</v>
      </c>
      <c r="G10" s="933">
        <f t="shared" si="1"/>
        <v>132.29813664596273</v>
      </c>
    </row>
    <row r="11" spans="2:11" ht="17.25" customHeight="1" thickBot="1">
      <c r="B11" s="893" t="s">
        <v>174</v>
      </c>
      <c r="C11" s="767">
        <v>20046.95</v>
      </c>
      <c r="D11" s="768">
        <v>817.19600000000003</v>
      </c>
      <c r="E11" s="934">
        <f t="shared" si="0"/>
        <v>4.0764106260553348</v>
      </c>
      <c r="F11" s="768">
        <v>20788.233</v>
      </c>
      <c r="G11" s="934">
        <f t="shared" si="1"/>
        <v>-3.5658778694658633</v>
      </c>
      <c r="K11" s="887"/>
    </row>
    <row r="12" spans="2:11" ht="15" customHeight="1" thickBot="1">
      <c r="B12" s="890" t="s">
        <v>175</v>
      </c>
      <c r="C12" s="763">
        <v>8705.2389999999996</v>
      </c>
      <c r="D12" s="763">
        <v>1597.4349999999999</v>
      </c>
      <c r="E12" s="933">
        <f t="shared" si="0"/>
        <v>18.350271600814178</v>
      </c>
      <c r="F12" s="763">
        <v>9015.0169999999998</v>
      </c>
      <c r="G12" s="933">
        <f t="shared" si="1"/>
        <v>-3.4362442134052573</v>
      </c>
    </row>
    <row r="13" spans="2:11" ht="15" customHeight="1" thickBot="1">
      <c r="B13" s="890" t="s">
        <v>176</v>
      </c>
      <c r="C13" s="763">
        <f t="shared" ref="C13:D13" si="2">C11+C12</f>
        <v>28752.188999999998</v>
      </c>
      <c r="D13" s="763">
        <f t="shared" si="2"/>
        <v>2414.6309999999999</v>
      </c>
      <c r="E13" s="935">
        <f t="shared" si="0"/>
        <v>8.398077099451454</v>
      </c>
      <c r="F13" s="763">
        <f t="shared" ref="F13" si="3">F11+F12</f>
        <v>29803.25</v>
      </c>
      <c r="G13" s="935">
        <f t="shared" si="1"/>
        <v>-3.5266657159873551</v>
      </c>
    </row>
    <row r="16" spans="2:11" ht="15.75">
      <c r="B16" s="587" t="s">
        <v>307</v>
      </c>
    </row>
    <row r="18" spans="1:17" ht="33" customHeight="1" thickBot="1">
      <c r="B18" s="1297" t="s">
        <v>472</v>
      </c>
      <c r="C18" s="1297"/>
      <c r="D18" s="1297"/>
      <c r="E18" s="1297"/>
      <c r="F18" s="1297"/>
      <c r="G18" s="1297"/>
    </row>
    <row r="19" spans="1:17" ht="16.5" thickBot="1">
      <c r="B19" s="1308" t="s">
        <v>177</v>
      </c>
      <c r="C19" s="1300" t="s">
        <v>468</v>
      </c>
      <c r="D19" s="1301"/>
      <c r="E19" s="1302"/>
      <c r="F19" s="1303" t="s">
        <v>469</v>
      </c>
      <c r="G19" s="1298" t="s">
        <v>470</v>
      </c>
    </row>
    <row r="20" spans="1:17" ht="21" customHeight="1" thickBot="1">
      <c r="B20" s="1309"/>
      <c r="C20" s="889" t="s">
        <v>312</v>
      </c>
      <c r="D20" s="889" t="s">
        <v>473</v>
      </c>
      <c r="E20" s="889" t="s">
        <v>474</v>
      </c>
      <c r="F20" s="1304"/>
      <c r="G20" s="1299"/>
      <c r="M20" s="1498"/>
    </row>
    <row r="21" spans="1:17" ht="15.75" thickBot="1">
      <c r="B21" s="585" t="s">
        <v>171</v>
      </c>
      <c r="C21" s="763">
        <v>2892.59</v>
      </c>
      <c r="D21" s="769">
        <v>0</v>
      </c>
      <c r="E21" s="932">
        <f>(D21/C21)*100</f>
        <v>0</v>
      </c>
      <c r="F21" s="763">
        <v>3541.8330000000001</v>
      </c>
      <c r="G21" s="932">
        <f>((C21-F21)/F21)*100</f>
        <v>-18.330706162599984</v>
      </c>
      <c r="I21" s="701" t="s">
        <v>178</v>
      </c>
    </row>
    <row r="22" spans="1:17" ht="15.75" thickBot="1">
      <c r="B22" s="585" t="s">
        <v>173</v>
      </c>
      <c r="C22" s="763">
        <v>13490</v>
      </c>
      <c r="D22" s="769">
        <v>0</v>
      </c>
      <c r="E22" s="933">
        <f t="shared" ref="E22:E26" si="4">(D22/C22)*100</f>
        <v>0</v>
      </c>
      <c r="F22" s="763">
        <v>15389</v>
      </c>
      <c r="G22" s="933">
        <f t="shared" ref="G22:G26" si="5">((C22-F22)/F22)*100</f>
        <v>-12.339983104815127</v>
      </c>
      <c r="I22" s="667">
        <f>C22-F22</f>
        <v>-1899</v>
      </c>
    </row>
    <row r="23" spans="1:17" ht="15.75" thickBot="1">
      <c r="B23" s="586" t="s">
        <v>306</v>
      </c>
      <c r="C23" s="766">
        <v>3218</v>
      </c>
      <c r="D23" s="770">
        <v>0</v>
      </c>
      <c r="E23" s="933">
        <f t="shared" si="4"/>
        <v>0</v>
      </c>
      <c r="F23" s="766">
        <v>4857</v>
      </c>
      <c r="G23" s="933">
        <f t="shared" si="5"/>
        <v>-33.745110150298544</v>
      </c>
    </row>
    <row r="24" spans="1:17" ht="15.75" thickBot="1">
      <c r="B24" s="585" t="s">
        <v>174</v>
      </c>
      <c r="C24" s="763">
        <v>1386.654</v>
      </c>
      <c r="D24" s="771">
        <v>4.05</v>
      </c>
      <c r="E24" s="934">
        <f t="shared" si="4"/>
        <v>0.29206997563920056</v>
      </c>
      <c r="F24" s="763">
        <v>1616.528</v>
      </c>
      <c r="G24" s="934">
        <f t="shared" si="5"/>
        <v>-14.220230023853594</v>
      </c>
    </row>
    <row r="25" spans="1:17" ht="15.75" thickBot="1">
      <c r="B25" s="585" t="s">
        <v>175</v>
      </c>
      <c r="C25" s="763">
        <v>357.84500000000003</v>
      </c>
      <c r="D25" s="771">
        <v>2.2570000000000001</v>
      </c>
      <c r="E25" s="933">
        <f t="shared" si="4"/>
        <v>0.63072000447120957</v>
      </c>
      <c r="F25" s="763">
        <v>365.678</v>
      </c>
      <c r="G25" s="933">
        <f t="shared" si="5"/>
        <v>-2.1420484688715127</v>
      </c>
    </row>
    <row r="26" spans="1:17" ht="15.75" thickBot="1">
      <c r="B26" s="585" t="s">
        <v>176</v>
      </c>
      <c r="C26" s="763">
        <f t="shared" ref="C26:D26" si="6">C24+C25</f>
        <v>1744.499</v>
      </c>
      <c r="D26" s="772">
        <f t="shared" si="6"/>
        <v>6.3070000000000004</v>
      </c>
      <c r="E26" s="935">
        <f t="shared" si="4"/>
        <v>0.36153646405071027</v>
      </c>
      <c r="F26" s="763">
        <f>F24+F25</f>
        <v>1982.2060000000001</v>
      </c>
      <c r="G26" s="935">
        <f t="shared" si="5"/>
        <v>-11.992043208425365</v>
      </c>
      <c r="Q26" s="1142"/>
    </row>
    <row r="27" spans="1:17" ht="16.5" customHeight="1">
      <c r="B27" s="1310"/>
      <c r="C27" s="1310"/>
      <c r="D27" s="1310"/>
      <c r="E27" s="1310"/>
      <c r="F27" s="1310"/>
      <c r="G27" s="1310"/>
    </row>
    <row r="28" spans="1:17">
      <c r="C28" s="590"/>
      <c r="D28" s="591"/>
      <c r="E28" s="591"/>
      <c r="F28" s="591"/>
      <c r="G28" s="592"/>
    </row>
    <row r="29" spans="1:17" ht="15">
      <c r="C29" s="594"/>
      <c r="D29" s="595"/>
      <c r="E29" s="595"/>
      <c r="F29" s="595"/>
      <c r="G29" s="592"/>
      <c r="L29" s="1498"/>
    </row>
    <row r="30" spans="1:17">
      <c r="A30" s="588"/>
      <c r="B30" s="590"/>
      <c r="C30" s="599"/>
      <c r="D30" s="588"/>
      <c r="E30" s="588"/>
      <c r="F30" s="588"/>
      <c r="G30" s="588"/>
      <c r="H30" s="588"/>
    </row>
    <row r="31" spans="1:17">
      <c r="A31" s="588"/>
      <c r="B31" s="590"/>
      <c r="C31" s="600"/>
      <c r="D31" s="588"/>
      <c r="E31" s="601"/>
      <c r="F31" s="602"/>
      <c r="G31" s="588"/>
      <c r="H31" s="588"/>
      <c r="I31" s="593"/>
    </row>
    <row r="32" spans="1:17">
      <c r="A32" s="588"/>
      <c r="B32" s="594"/>
      <c r="C32" s="588"/>
      <c r="D32" s="1307"/>
      <c r="E32" s="1307"/>
      <c r="F32" s="588"/>
      <c r="G32" s="588"/>
      <c r="H32" s="588"/>
    </row>
    <row r="33" spans="1:12">
      <c r="A33" s="588"/>
      <c r="B33" s="588"/>
      <c r="C33" s="601"/>
      <c r="D33" s="588"/>
      <c r="E33" s="588"/>
      <c r="F33" s="588"/>
      <c r="G33" s="588"/>
      <c r="H33" s="588"/>
    </row>
    <row r="34" spans="1:12" ht="15.75">
      <c r="A34" s="588"/>
      <c r="B34" s="596"/>
      <c r="C34" s="601"/>
      <c r="D34" s="598"/>
      <c r="E34" s="588"/>
      <c r="F34" s="588"/>
      <c r="G34" s="588"/>
      <c r="H34" s="588"/>
    </row>
    <row r="35" spans="1:12">
      <c r="A35" s="588"/>
      <c r="B35" s="588"/>
      <c r="C35" s="603"/>
      <c r="D35" s="588"/>
      <c r="E35" s="588"/>
      <c r="F35" s="588"/>
      <c r="G35" s="588"/>
      <c r="H35" s="588"/>
    </row>
    <row r="36" spans="1:12">
      <c r="A36" s="588"/>
      <c r="B36" s="589"/>
      <c r="C36" s="603"/>
      <c r="D36" s="588"/>
      <c r="E36" s="588"/>
      <c r="F36" s="598"/>
      <c r="G36" s="588"/>
      <c r="H36" s="588"/>
    </row>
    <row r="37" spans="1:12" ht="15">
      <c r="A37" s="588"/>
      <c r="B37" s="589"/>
      <c r="C37" s="588"/>
      <c r="D37" s="588"/>
      <c r="E37" s="588"/>
      <c r="F37" s="588"/>
      <c r="G37" s="588"/>
      <c r="H37" s="588"/>
      <c r="I37" s="593"/>
      <c r="L37" s="1498"/>
    </row>
    <row r="38" spans="1:12">
      <c r="A38" s="588"/>
      <c r="B38" s="590"/>
      <c r="C38" s="591"/>
      <c r="D38" s="591"/>
      <c r="E38" s="591"/>
      <c r="F38" s="592"/>
      <c r="G38" s="592"/>
      <c r="H38" s="588"/>
    </row>
    <row r="39" spans="1:12">
      <c r="A39" s="588"/>
      <c r="B39" s="590"/>
      <c r="C39" s="591"/>
      <c r="D39" s="591"/>
      <c r="E39" s="591"/>
      <c r="F39" s="592"/>
      <c r="G39" s="592"/>
      <c r="H39" s="588"/>
      <c r="I39" s="588"/>
    </row>
    <row r="40" spans="1:12">
      <c r="A40" s="588"/>
      <c r="B40" s="594"/>
      <c r="C40" s="595"/>
      <c r="D40" s="595"/>
      <c r="E40" s="595"/>
      <c r="F40" s="592"/>
      <c r="G40" s="592"/>
      <c r="H40" s="597"/>
      <c r="I40" s="588"/>
    </row>
    <row r="41" spans="1:12">
      <c r="A41" s="588"/>
      <c r="B41" s="599"/>
      <c r="C41" s="588"/>
      <c r="D41" s="588"/>
      <c r="E41" s="588"/>
      <c r="F41" s="588"/>
      <c r="G41" s="588"/>
      <c r="H41" s="588"/>
      <c r="I41" s="588"/>
    </row>
    <row r="42" spans="1:12">
      <c r="A42" s="588"/>
      <c r="B42" s="600"/>
      <c r="C42" s="588"/>
      <c r="D42" s="601"/>
      <c r="E42" s="602"/>
      <c r="F42" s="588"/>
      <c r="G42" s="588"/>
      <c r="H42" s="588"/>
      <c r="I42" s="588"/>
    </row>
    <row r="43" spans="1:12">
      <c r="A43" s="588"/>
      <c r="B43" s="588"/>
      <c r="C43" s="1307"/>
      <c r="D43" s="1307"/>
      <c r="E43" s="588"/>
      <c r="F43" s="588"/>
      <c r="G43" s="588"/>
      <c r="H43" s="588"/>
    </row>
    <row r="44" spans="1:12">
      <c r="A44" s="588"/>
      <c r="B44" s="601"/>
      <c r="C44" s="588"/>
      <c r="D44" s="588"/>
      <c r="E44" s="588"/>
      <c r="F44" s="588"/>
      <c r="G44" s="588"/>
      <c r="H44" s="588"/>
    </row>
    <row r="45" spans="1:12">
      <c r="A45" s="588"/>
      <c r="B45" s="601"/>
      <c r="C45" s="598"/>
      <c r="D45" s="588"/>
      <c r="E45" s="588"/>
      <c r="F45" s="588"/>
      <c r="G45" s="588"/>
      <c r="H45" s="588"/>
    </row>
    <row r="46" spans="1:12">
      <c r="A46" s="588"/>
      <c r="B46" s="603"/>
      <c r="C46" s="588"/>
      <c r="D46" s="588"/>
      <c r="E46" s="588"/>
      <c r="F46" s="588"/>
      <c r="G46" s="588"/>
      <c r="H46" s="588"/>
    </row>
    <row r="47" spans="1:12">
      <c r="A47" s="588"/>
      <c r="B47" s="603"/>
      <c r="C47" s="588"/>
      <c r="D47" s="588"/>
      <c r="E47" s="598"/>
      <c r="F47" s="588"/>
      <c r="G47" s="588"/>
      <c r="H47" s="588"/>
    </row>
    <row r="48" spans="1:12">
      <c r="A48" s="588"/>
      <c r="B48" s="588"/>
      <c r="C48" s="588"/>
      <c r="D48" s="588"/>
      <c r="E48" s="588"/>
      <c r="F48" s="588"/>
      <c r="G48" s="588"/>
      <c r="H48" s="588"/>
    </row>
    <row r="49" spans="1:8">
      <c r="A49" s="588"/>
      <c r="B49" s="588"/>
      <c r="C49" s="588"/>
      <c r="D49" s="588"/>
      <c r="E49" s="588"/>
      <c r="F49" s="588"/>
      <c r="G49" s="588"/>
      <c r="H49" s="588"/>
    </row>
  </sheetData>
  <mergeCells count="13">
    <mergeCell ref="C43:D43"/>
    <mergeCell ref="B19:B20"/>
    <mergeCell ref="C19:E19"/>
    <mergeCell ref="F19:F20"/>
    <mergeCell ref="G19:G20"/>
    <mergeCell ref="B27:G27"/>
    <mergeCell ref="D32:E32"/>
    <mergeCell ref="B5:G5"/>
    <mergeCell ref="B6:B7"/>
    <mergeCell ref="C6:E6"/>
    <mergeCell ref="F6:F7"/>
    <mergeCell ref="G6:G7"/>
    <mergeCell ref="B18:G18"/>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F34" sqref="F34"/>
    </sheetView>
  </sheetViews>
  <sheetFormatPr defaultRowHeight="12.75"/>
  <cols>
    <col min="1" max="1" width="21.7109375" style="1215" customWidth="1"/>
    <col min="2" max="2" width="11.140625" style="1215" customWidth="1"/>
    <col min="3" max="3" width="12.140625" style="1215" customWidth="1"/>
    <col min="4" max="4" width="8.85546875" style="1215" bestFit="1" customWidth="1"/>
    <col min="5" max="5" width="3" style="1215" customWidth="1"/>
    <col min="6" max="6" width="20.28515625" style="1215" customWidth="1"/>
    <col min="7" max="7" width="10.5703125" style="1215" customWidth="1"/>
    <col min="8" max="8" width="9.85546875" style="887" bestFit="1" customWidth="1"/>
    <col min="9" max="9" width="8.85546875" style="1215" bestFit="1" customWidth="1"/>
    <col min="10" max="10" width="2.85546875" style="1215" customWidth="1"/>
    <col min="11" max="11" width="19.85546875" style="1215" customWidth="1"/>
    <col min="12" max="12" width="12.140625" style="1215" customWidth="1"/>
    <col min="13" max="13" width="9.85546875" style="1215" bestFit="1" customWidth="1"/>
    <col min="14" max="14" width="8.85546875" style="1215" bestFit="1" customWidth="1"/>
    <col min="15" max="15" width="4.42578125" style="1215" customWidth="1"/>
    <col min="16" max="16" width="21.85546875" style="1215" customWidth="1"/>
    <col min="17" max="17" width="12.42578125" style="1215" customWidth="1"/>
    <col min="18" max="18" width="9.85546875" style="1215" bestFit="1" customWidth="1"/>
    <col min="19" max="19" width="8.85546875" style="1215" bestFit="1" customWidth="1"/>
    <col min="20" max="252" width="9.140625" style="1215"/>
    <col min="253" max="253" width="5" style="1215" customWidth="1"/>
    <col min="254" max="254" width="17.7109375" style="1215" customWidth="1"/>
    <col min="255" max="255" width="13.85546875" style="1215" customWidth="1"/>
    <col min="256" max="256" width="13.140625" style="1215" customWidth="1"/>
    <col min="257" max="257" width="12.28515625" style="1215" customWidth="1"/>
    <col min="258" max="258" width="3" style="1215" customWidth="1"/>
    <col min="259" max="259" width="20.28515625" style="1215" customWidth="1"/>
    <col min="260" max="260" width="12.5703125" style="1215" customWidth="1"/>
    <col min="261" max="261" width="11.7109375" style="1215" customWidth="1"/>
    <col min="262" max="262" width="9.140625" style="1215"/>
    <col min="263" max="263" width="2.85546875" style="1215" customWidth="1"/>
    <col min="264" max="264" width="18.5703125" style="1215" customWidth="1"/>
    <col min="265" max="265" width="14.42578125" style="1215" customWidth="1"/>
    <col min="266" max="266" width="13.7109375" style="1215" customWidth="1"/>
    <col min="267" max="267" width="10.140625" style="1215" customWidth="1"/>
    <col min="268" max="268" width="4.42578125" style="1215" customWidth="1"/>
    <col min="269" max="269" width="24" style="1215" customWidth="1"/>
    <col min="270" max="270" width="13.140625" style="1215" customWidth="1"/>
    <col min="271" max="271" width="13" style="1215" customWidth="1"/>
    <col min="272" max="272" width="10.42578125" style="1215" customWidth="1"/>
    <col min="273" max="508" width="9.140625" style="1215"/>
    <col min="509" max="509" width="5" style="1215" customWidth="1"/>
    <col min="510" max="510" width="17.7109375" style="1215" customWidth="1"/>
    <col min="511" max="511" width="13.85546875" style="1215" customWidth="1"/>
    <col min="512" max="512" width="13.140625" style="1215" customWidth="1"/>
    <col min="513" max="513" width="12.28515625" style="1215" customWidth="1"/>
    <col min="514" max="514" width="3" style="1215" customWidth="1"/>
    <col min="515" max="515" width="20.28515625" style="1215" customWidth="1"/>
    <col min="516" max="516" width="12.5703125" style="1215" customWidth="1"/>
    <col min="517" max="517" width="11.7109375" style="1215" customWidth="1"/>
    <col min="518" max="518" width="9.140625" style="1215"/>
    <col min="519" max="519" width="2.85546875" style="1215" customWidth="1"/>
    <col min="520" max="520" width="18.5703125" style="1215" customWidth="1"/>
    <col min="521" max="521" width="14.42578125" style="1215" customWidth="1"/>
    <col min="522" max="522" width="13.7109375" style="1215" customWidth="1"/>
    <col min="523" max="523" width="10.140625" style="1215" customWidth="1"/>
    <col min="524" max="524" width="4.42578125" style="1215" customWidth="1"/>
    <col min="525" max="525" width="24" style="1215" customWidth="1"/>
    <col min="526" max="526" width="13.140625" style="1215" customWidth="1"/>
    <col min="527" max="527" width="13" style="1215" customWidth="1"/>
    <col min="528" max="528" width="10.42578125" style="1215" customWidth="1"/>
    <col min="529" max="764" width="9.140625" style="1215"/>
    <col min="765" max="765" width="5" style="1215" customWidth="1"/>
    <col min="766" max="766" width="17.7109375" style="1215" customWidth="1"/>
    <col min="767" max="767" width="13.85546875" style="1215" customWidth="1"/>
    <col min="768" max="768" width="13.140625" style="1215" customWidth="1"/>
    <col min="769" max="769" width="12.28515625" style="1215" customWidth="1"/>
    <col min="770" max="770" width="3" style="1215" customWidth="1"/>
    <col min="771" max="771" width="20.28515625" style="1215" customWidth="1"/>
    <col min="772" max="772" width="12.5703125" style="1215" customWidth="1"/>
    <col min="773" max="773" width="11.7109375" style="1215" customWidth="1"/>
    <col min="774" max="774" width="9.140625" style="1215"/>
    <col min="775" max="775" width="2.85546875" style="1215" customWidth="1"/>
    <col min="776" max="776" width="18.5703125" style="1215" customWidth="1"/>
    <col min="777" max="777" width="14.42578125" style="1215" customWidth="1"/>
    <col min="778" max="778" width="13.7109375" style="1215" customWidth="1"/>
    <col min="779" max="779" width="10.140625" style="1215" customWidth="1"/>
    <col min="780" max="780" width="4.42578125" style="1215" customWidth="1"/>
    <col min="781" max="781" width="24" style="1215" customWidth="1"/>
    <col min="782" max="782" width="13.140625" style="1215" customWidth="1"/>
    <col min="783" max="783" width="13" style="1215" customWidth="1"/>
    <col min="784" max="784" width="10.42578125" style="1215" customWidth="1"/>
    <col min="785" max="1020" width="9.140625" style="1215"/>
    <col min="1021" max="1021" width="5" style="1215" customWidth="1"/>
    <col min="1022" max="1022" width="17.7109375" style="1215" customWidth="1"/>
    <col min="1023" max="1023" width="13.85546875" style="1215" customWidth="1"/>
    <col min="1024" max="1024" width="13.140625" style="1215" customWidth="1"/>
    <col min="1025" max="1025" width="12.28515625" style="1215" customWidth="1"/>
    <col min="1026" max="1026" width="3" style="1215" customWidth="1"/>
    <col min="1027" max="1027" width="20.28515625" style="1215" customWidth="1"/>
    <col min="1028" max="1028" width="12.5703125" style="1215" customWidth="1"/>
    <col min="1029" max="1029" width="11.7109375" style="1215" customWidth="1"/>
    <col min="1030" max="1030" width="9.140625" style="1215"/>
    <col min="1031" max="1031" width="2.85546875" style="1215" customWidth="1"/>
    <col min="1032" max="1032" width="18.5703125" style="1215" customWidth="1"/>
    <col min="1033" max="1033" width="14.42578125" style="1215" customWidth="1"/>
    <col min="1034" max="1034" width="13.7109375" style="1215" customWidth="1"/>
    <col min="1035" max="1035" width="10.140625" style="1215" customWidth="1"/>
    <col min="1036" max="1036" width="4.42578125" style="1215" customWidth="1"/>
    <col min="1037" max="1037" width="24" style="1215" customWidth="1"/>
    <col min="1038" max="1038" width="13.140625" style="1215" customWidth="1"/>
    <col min="1039" max="1039" width="13" style="1215" customWidth="1"/>
    <col min="1040" max="1040" width="10.42578125" style="1215" customWidth="1"/>
    <col min="1041" max="1276" width="9.140625" style="1215"/>
    <col min="1277" max="1277" width="5" style="1215" customWidth="1"/>
    <col min="1278" max="1278" width="17.7109375" style="1215" customWidth="1"/>
    <col min="1279" max="1279" width="13.85546875" style="1215" customWidth="1"/>
    <col min="1280" max="1280" width="13.140625" style="1215" customWidth="1"/>
    <col min="1281" max="1281" width="12.28515625" style="1215" customWidth="1"/>
    <col min="1282" max="1282" width="3" style="1215" customWidth="1"/>
    <col min="1283" max="1283" width="20.28515625" style="1215" customWidth="1"/>
    <col min="1284" max="1284" width="12.5703125" style="1215" customWidth="1"/>
    <col min="1285" max="1285" width="11.7109375" style="1215" customWidth="1"/>
    <col min="1286" max="1286" width="9.140625" style="1215"/>
    <col min="1287" max="1287" width="2.85546875" style="1215" customWidth="1"/>
    <col min="1288" max="1288" width="18.5703125" style="1215" customWidth="1"/>
    <col min="1289" max="1289" width="14.42578125" style="1215" customWidth="1"/>
    <col min="1290" max="1290" width="13.7109375" style="1215" customWidth="1"/>
    <col min="1291" max="1291" width="10.140625" style="1215" customWidth="1"/>
    <col min="1292" max="1292" width="4.42578125" style="1215" customWidth="1"/>
    <col min="1293" max="1293" width="24" style="1215" customWidth="1"/>
    <col min="1294" max="1294" width="13.140625" style="1215" customWidth="1"/>
    <col min="1295" max="1295" width="13" style="1215" customWidth="1"/>
    <col min="1296" max="1296" width="10.42578125" style="1215" customWidth="1"/>
    <col min="1297" max="1532" width="9.140625" style="1215"/>
    <col min="1533" max="1533" width="5" style="1215" customWidth="1"/>
    <col min="1534" max="1534" width="17.7109375" style="1215" customWidth="1"/>
    <col min="1535" max="1535" width="13.85546875" style="1215" customWidth="1"/>
    <col min="1536" max="1536" width="13.140625" style="1215" customWidth="1"/>
    <col min="1537" max="1537" width="12.28515625" style="1215" customWidth="1"/>
    <col min="1538" max="1538" width="3" style="1215" customWidth="1"/>
    <col min="1539" max="1539" width="20.28515625" style="1215" customWidth="1"/>
    <col min="1540" max="1540" width="12.5703125" style="1215" customWidth="1"/>
    <col min="1541" max="1541" width="11.7109375" style="1215" customWidth="1"/>
    <col min="1542" max="1542" width="9.140625" style="1215"/>
    <col min="1543" max="1543" width="2.85546875" style="1215" customWidth="1"/>
    <col min="1544" max="1544" width="18.5703125" style="1215" customWidth="1"/>
    <col min="1545" max="1545" width="14.42578125" style="1215" customWidth="1"/>
    <col min="1546" max="1546" width="13.7109375" style="1215" customWidth="1"/>
    <col min="1547" max="1547" width="10.140625" style="1215" customWidth="1"/>
    <col min="1548" max="1548" width="4.42578125" style="1215" customWidth="1"/>
    <col min="1549" max="1549" width="24" style="1215" customWidth="1"/>
    <col min="1550" max="1550" width="13.140625" style="1215" customWidth="1"/>
    <col min="1551" max="1551" width="13" style="1215" customWidth="1"/>
    <col min="1552" max="1552" width="10.42578125" style="1215" customWidth="1"/>
    <col min="1553" max="1788" width="9.140625" style="1215"/>
    <col min="1789" max="1789" width="5" style="1215" customWidth="1"/>
    <col min="1790" max="1790" width="17.7109375" style="1215" customWidth="1"/>
    <col min="1791" max="1791" width="13.85546875" style="1215" customWidth="1"/>
    <col min="1792" max="1792" width="13.140625" style="1215" customWidth="1"/>
    <col min="1793" max="1793" width="12.28515625" style="1215" customWidth="1"/>
    <col min="1794" max="1794" width="3" style="1215" customWidth="1"/>
    <col min="1795" max="1795" width="20.28515625" style="1215" customWidth="1"/>
    <col min="1796" max="1796" width="12.5703125" style="1215" customWidth="1"/>
    <col min="1797" max="1797" width="11.7109375" style="1215" customWidth="1"/>
    <col min="1798" max="1798" width="9.140625" style="1215"/>
    <col min="1799" max="1799" width="2.85546875" style="1215" customWidth="1"/>
    <col min="1800" max="1800" width="18.5703125" style="1215" customWidth="1"/>
    <col min="1801" max="1801" width="14.42578125" style="1215" customWidth="1"/>
    <col min="1802" max="1802" width="13.7109375" style="1215" customWidth="1"/>
    <col min="1803" max="1803" width="10.140625" style="1215" customWidth="1"/>
    <col min="1804" max="1804" width="4.42578125" style="1215" customWidth="1"/>
    <col min="1805" max="1805" width="24" style="1215" customWidth="1"/>
    <col min="1806" max="1806" width="13.140625" style="1215" customWidth="1"/>
    <col min="1807" max="1807" width="13" style="1215" customWidth="1"/>
    <col min="1808" max="1808" width="10.42578125" style="1215" customWidth="1"/>
    <col min="1809" max="2044" width="9.140625" style="1215"/>
    <col min="2045" max="2045" width="5" style="1215" customWidth="1"/>
    <col min="2046" max="2046" width="17.7109375" style="1215" customWidth="1"/>
    <col min="2047" max="2047" width="13.85546875" style="1215" customWidth="1"/>
    <col min="2048" max="2048" width="13.140625" style="1215" customWidth="1"/>
    <col min="2049" max="2049" width="12.28515625" style="1215" customWidth="1"/>
    <col min="2050" max="2050" width="3" style="1215" customWidth="1"/>
    <col min="2051" max="2051" width="20.28515625" style="1215" customWidth="1"/>
    <col min="2052" max="2052" width="12.5703125" style="1215" customWidth="1"/>
    <col min="2053" max="2053" width="11.7109375" style="1215" customWidth="1"/>
    <col min="2054" max="2054" width="9.140625" style="1215"/>
    <col min="2055" max="2055" width="2.85546875" style="1215" customWidth="1"/>
    <col min="2056" max="2056" width="18.5703125" style="1215" customWidth="1"/>
    <col min="2057" max="2057" width="14.42578125" style="1215" customWidth="1"/>
    <col min="2058" max="2058" width="13.7109375" style="1215" customWidth="1"/>
    <col min="2059" max="2059" width="10.140625" style="1215" customWidth="1"/>
    <col min="2060" max="2060" width="4.42578125" style="1215" customWidth="1"/>
    <col min="2061" max="2061" width="24" style="1215" customWidth="1"/>
    <col min="2062" max="2062" width="13.140625" style="1215" customWidth="1"/>
    <col min="2063" max="2063" width="13" style="1215" customWidth="1"/>
    <col min="2064" max="2064" width="10.42578125" style="1215" customWidth="1"/>
    <col min="2065" max="2300" width="9.140625" style="1215"/>
    <col min="2301" max="2301" width="5" style="1215" customWidth="1"/>
    <col min="2302" max="2302" width="17.7109375" style="1215" customWidth="1"/>
    <col min="2303" max="2303" width="13.85546875" style="1215" customWidth="1"/>
    <col min="2304" max="2304" width="13.140625" style="1215" customWidth="1"/>
    <col min="2305" max="2305" width="12.28515625" style="1215" customWidth="1"/>
    <col min="2306" max="2306" width="3" style="1215" customWidth="1"/>
    <col min="2307" max="2307" width="20.28515625" style="1215" customWidth="1"/>
    <col min="2308" max="2308" width="12.5703125" style="1215" customWidth="1"/>
    <col min="2309" max="2309" width="11.7109375" style="1215" customWidth="1"/>
    <col min="2310" max="2310" width="9.140625" style="1215"/>
    <col min="2311" max="2311" width="2.85546875" style="1215" customWidth="1"/>
    <col min="2312" max="2312" width="18.5703125" style="1215" customWidth="1"/>
    <col min="2313" max="2313" width="14.42578125" style="1215" customWidth="1"/>
    <col min="2314" max="2314" width="13.7109375" style="1215" customWidth="1"/>
    <col min="2315" max="2315" width="10.140625" style="1215" customWidth="1"/>
    <col min="2316" max="2316" width="4.42578125" style="1215" customWidth="1"/>
    <col min="2317" max="2317" width="24" style="1215" customWidth="1"/>
    <col min="2318" max="2318" width="13.140625" style="1215" customWidth="1"/>
    <col min="2319" max="2319" width="13" style="1215" customWidth="1"/>
    <col min="2320" max="2320" width="10.42578125" style="1215" customWidth="1"/>
    <col min="2321" max="2556" width="9.140625" style="1215"/>
    <col min="2557" max="2557" width="5" style="1215" customWidth="1"/>
    <col min="2558" max="2558" width="17.7109375" style="1215" customWidth="1"/>
    <col min="2559" max="2559" width="13.85546875" style="1215" customWidth="1"/>
    <col min="2560" max="2560" width="13.140625" style="1215" customWidth="1"/>
    <col min="2561" max="2561" width="12.28515625" style="1215" customWidth="1"/>
    <col min="2562" max="2562" width="3" style="1215" customWidth="1"/>
    <col min="2563" max="2563" width="20.28515625" style="1215" customWidth="1"/>
    <col min="2564" max="2564" width="12.5703125" style="1215" customWidth="1"/>
    <col min="2565" max="2565" width="11.7109375" style="1215" customWidth="1"/>
    <col min="2566" max="2566" width="9.140625" style="1215"/>
    <col min="2567" max="2567" width="2.85546875" style="1215" customWidth="1"/>
    <col min="2568" max="2568" width="18.5703125" style="1215" customWidth="1"/>
    <col min="2569" max="2569" width="14.42578125" style="1215" customWidth="1"/>
    <col min="2570" max="2570" width="13.7109375" style="1215" customWidth="1"/>
    <col min="2571" max="2571" width="10.140625" style="1215" customWidth="1"/>
    <col min="2572" max="2572" width="4.42578125" style="1215" customWidth="1"/>
    <col min="2573" max="2573" width="24" style="1215" customWidth="1"/>
    <col min="2574" max="2574" width="13.140625" style="1215" customWidth="1"/>
    <col min="2575" max="2575" width="13" style="1215" customWidth="1"/>
    <col min="2576" max="2576" width="10.42578125" style="1215" customWidth="1"/>
    <col min="2577" max="2812" width="9.140625" style="1215"/>
    <col min="2813" max="2813" width="5" style="1215" customWidth="1"/>
    <col min="2814" max="2814" width="17.7109375" style="1215" customWidth="1"/>
    <col min="2815" max="2815" width="13.85546875" style="1215" customWidth="1"/>
    <col min="2816" max="2816" width="13.140625" style="1215" customWidth="1"/>
    <col min="2817" max="2817" width="12.28515625" style="1215" customWidth="1"/>
    <col min="2818" max="2818" width="3" style="1215" customWidth="1"/>
    <col min="2819" max="2819" width="20.28515625" style="1215" customWidth="1"/>
    <col min="2820" max="2820" width="12.5703125" style="1215" customWidth="1"/>
    <col min="2821" max="2821" width="11.7109375" style="1215" customWidth="1"/>
    <col min="2822" max="2822" width="9.140625" style="1215"/>
    <col min="2823" max="2823" width="2.85546875" style="1215" customWidth="1"/>
    <col min="2824" max="2824" width="18.5703125" style="1215" customWidth="1"/>
    <col min="2825" max="2825" width="14.42578125" style="1215" customWidth="1"/>
    <col min="2826" max="2826" width="13.7109375" style="1215" customWidth="1"/>
    <col min="2827" max="2827" width="10.140625" style="1215" customWidth="1"/>
    <col min="2828" max="2828" width="4.42578125" style="1215" customWidth="1"/>
    <col min="2829" max="2829" width="24" style="1215" customWidth="1"/>
    <col min="2830" max="2830" width="13.140625" style="1215" customWidth="1"/>
    <col min="2831" max="2831" width="13" style="1215" customWidth="1"/>
    <col min="2832" max="2832" width="10.42578125" style="1215" customWidth="1"/>
    <col min="2833" max="3068" width="9.140625" style="1215"/>
    <col min="3069" max="3069" width="5" style="1215" customWidth="1"/>
    <col min="3070" max="3070" width="17.7109375" style="1215" customWidth="1"/>
    <col min="3071" max="3071" width="13.85546875" style="1215" customWidth="1"/>
    <col min="3072" max="3072" width="13.140625" style="1215" customWidth="1"/>
    <col min="3073" max="3073" width="12.28515625" style="1215" customWidth="1"/>
    <col min="3074" max="3074" width="3" style="1215" customWidth="1"/>
    <col min="3075" max="3075" width="20.28515625" style="1215" customWidth="1"/>
    <col min="3076" max="3076" width="12.5703125" style="1215" customWidth="1"/>
    <col min="3077" max="3077" width="11.7109375" style="1215" customWidth="1"/>
    <col min="3078" max="3078" width="9.140625" style="1215"/>
    <col min="3079" max="3079" width="2.85546875" style="1215" customWidth="1"/>
    <col min="3080" max="3080" width="18.5703125" style="1215" customWidth="1"/>
    <col min="3081" max="3081" width="14.42578125" style="1215" customWidth="1"/>
    <col min="3082" max="3082" width="13.7109375" style="1215" customWidth="1"/>
    <col min="3083" max="3083" width="10.140625" style="1215" customWidth="1"/>
    <col min="3084" max="3084" width="4.42578125" style="1215" customWidth="1"/>
    <col min="3085" max="3085" width="24" style="1215" customWidth="1"/>
    <col min="3086" max="3086" width="13.140625" style="1215" customWidth="1"/>
    <col min="3087" max="3087" width="13" style="1215" customWidth="1"/>
    <col min="3088" max="3088" width="10.42578125" style="1215" customWidth="1"/>
    <col min="3089" max="3324" width="9.140625" style="1215"/>
    <col min="3325" max="3325" width="5" style="1215" customWidth="1"/>
    <col min="3326" max="3326" width="17.7109375" style="1215" customWidth="1"/>
    <col min="3327" max="3327" width="13.85546875" style="1215" customWidth="1"/>
    <col min="3328" max="3328" width="13.140625" style="1215" customWidth="1"/>
    <col min="3329" max="3329" width="12.28515625" style="1215" customWidth="1"/>
    <col min="3330" max="3330" width="3" style="1215" customWidth="1"/>
    <col min="3331" max="3331" width="20.28515625" style="1215" customWidth="1"/>
    <col min="3332" max="3332" width="12.5703125" style="1215" customWidth="1"/>
    <col min="3333" max="3333" width="11.7109375" style="1215" customWidth="1"/>
    <col min="3334" max="3334" width="9.140625" style="1215"/>
    <col min="3335" max="3335" width="2.85546875" style="1215" customWidth="1"/>
    <col min="3336" max="3336" width="18.5703125" style="1215" customWidth="1"/>
    <col min="3337" max="3337" width="14.42578125" style="1215" customWidth="1"/>
    <col min="3338" max="3338" width="13.7109375" style="1215" customWidth="1"/>
    <col min="3339" max="3339" width="10.140625" style="1215" customWidth="1"/>
    <col min="3340" max="3340" width="4.42578125" style="1215" customWidth="1"/>
    <col min="3341" max="3341" width="24" style="1215" customWidth="1"/>
    <col min="3342" max="3342" width="13.140625" style="1215" customWidth="1"/>
    <col min="3343" max="3343" width="13" style="1215" customWidth="1"/>
    <col min="3344" max="3344" width="10.42578125" style="1215" customWidth="1"/>
    <col min="3345" max="3580" width="9.140625" style="1215"/>
    <col min="3581" max="3581" width="5" style="1215" customWidth="1"/>
    <col min="3582" max="3582" width="17.7109375" style="1215" customWidth="1"/>
    <col min="3583" max="3583" width="13.85546875" style="1215" customWidth="1"/>
    <col min="3584" max="3584" width="13.140625" style="1215" customWidth="1"/>
    <col min="3585" max="3585" width="12.28515625" style="1215" customWidth="1"/>
    <col min="3586" max="3586" width="3" style="1215" customWidth="1"/>
    <col min="3587" max="3587" width="20.28515625" style="1215" customWidth="1"/>
    <col min="3588" max="3588" width="12.5703125" style="1215" customWidth="1"/>
    <col min="3589" max="3589" width="11.7109375" style="1215" customWidth="1"/>
    <col min="3590" max="3590" width="9.140625" style="1215"/>
    <col min="3591" max="3591" width="2.85546875" style="1215" customWidth="1"/>
    <col min="3592" max="3592" width="18.5703125" style="1215" customWidth="1"/>
    <col min="3593" max="3593" width="14.42578125" style="1215" customWidth="1"/>
    <col min="3594" max="3594" width="13.7109375" style="1215" customWidth="1"/>
    <col min="3595" max="3595" width="10.140625" style="1215" customWidth="1"/>
    <col min="3596" max="3596" width="4.42578125" style="1215" customWidth="1"/>
    <col min="3597" max="3597" width="24" style="1215" customWidth="1"/>
    <col min="3598" max="3598" width="13.140625" style="1215" customWidth="1"/>
    <col min="3599" max="3599" width="13" style="1215" customWidth="1"/>
    <col min="3600" max="3600" width="10.42578125" style="1215" customWidth="1"/>
    <col min="3601" max="3836" width="9.140625" style="1215"/>
    <col min="3837" max="3837" width="5" style="1215" customWidth="1"/>
    <col min="3838" max="3838" width="17.7109375" style="1215" customWidth="1"/>
    <col min="3839" max="3839" width="13.85546875" style="1215" customWidth="1"/>
    <col min="3840" max="3840" width="13.140625" style="1215" customWidth="1"/>
    <col min="3841" max="3841" width="12.28515625" style="1215" customWidth="1"/>
    <col min="3842" max="3842" width="3" style="1215" customWidth="1"/>
    <col min="3843" max="3843" width="20.28515625" style="1215" customWidth="1"/>
    <col min="3844" max="3844" width="12.5703125" style="1215" customWidth="1"/>
    <col min="3845" max="3845" width="11.7109375" style="1215" customWidth="1"/>
    <col min="3846" max="3846" width="9.140625" style="1215"/>
    <col min="3847" max="3847" width="2.85546875" style="1215" customWidth="1"/>
    <col min="3848" max="3848" width="18.5703125" style="1215" customWidth="1"/>
    <col min="3849" max="3849" width="14.42578125" style="1215" customWidth="1"/>
    <col min="3850" max="3850" width="13.7109375" style="1215" customWidth="1"/>
    <col min="3851" max="3851" width="10.140625" style="1215" customWidth="1"/>
    <col min="3852" max="3852" width="4.42578125" style="1215" customWidth="1"/>
    <col min="3853" max="3853" width="24" style="1215" customWidth="1"/>
    <col min="3854" max="3854" width="13.140625" style="1215" customWidth="1"/>
    <col min="3855" max="3855" width="13" style="1215" customWidth="1"/>
    <col min="3856" max="3856" width="10.42578125" style="1215" customWidth="1"/>
    <col min="3857" max="4092" width="9.140625" style="1215"/>
    <col min="4093" max="4093" width="5" style="1215" customWidth="1"/>
    <col min="4094" max="4094" width="17.7109375" style="1215" customWidth="1"/>
    <col min="4095" max="4095" width="13.85546875" style="1215" customWidth="1"/>
    <col min="4096" max="4096" width="13.140625" style="1215" customWidth="1"/>
    <col min="4097" max="4097" width="12.28515625" style="1215" customWidth="1"/>
    <col min="4098" max="4098" width="3" style="1215" customWidth="1"/>
    <col min="4099" max="4099" width="20.28515625" style="1215" customWidth="1"/>
    <col min="4100" max="4100" width="12.5703125" style="1215" customWidth="1"/>
    <col min="4101" max="4101" width="11.7109375" style="1215" customWidth="1"/>
    <col min="4102" max="4102" width="9.140625" style="1215"/>
    <col min="4103" max="4103" width="2.85546875" style="1215" customWidth="1"/>
    <col min="4104" max="4104" width="18.5703125" style="1215" customWidth="1"/>
    <col min="4105" max="4105" width="14.42578125" style="1215" customWidth="1"/>
    <col min="4106" max="4106" width="13.7109375" style="1215" customWidth="1"/>
    <col min="4107" max="4107" width="10.140625" style="1215" customWidth="1"/>
    <col min="4108" max="4108" width="4.42578125" style="1215" customWidth="1"/>
    <col min="4109" max="4109" width="24" style="1215" customWidth="1"/>
    <col min="4110" max="4110" width="13.140625" style="1215" customWidth="1"/>
    <col min="4111" max="4111" width="13" style="1215" customWidth="1"/>
    <col min="4112" max="4112" width="10.42578125" style="1215" customWidth="1"/>
    <col min="4113" max="4348" width="9.140625" style="1215"/>
    <col min="4349" max="4349" width="5" style="1215" customWidth="1"/>
    <col min="4350" max="4350" width="17.7109375" style="1215" customWidth="1"/>
    <col min="4351" max="4351" width="13.85546875" style="1215" customWidth="1"/>
    <col min="4352" max="4352" width="13.140625" style="1215" customWidth="1"/>
    <col min="4353" max="4353" width="12.28515625" style="1215" customWidth="1"/>
    <col min="4354" max="4354" width="3" style="1215" customWidth="1"/>
    <col min="4355" max="4355" width="20.28515625" style="1215" customWidth="1"/>
    <col min="4356" max="4356" width="12.5703125" style="1215" customWidth="1"/>
    <col min="4357" max="4357" width="11.7109375" style="1215" customWidth="1"/>
    <col min="4358" max="4358" width="9.140625" style="1215"/>
    <col min="4359" max="4359" width="2.85546875" style="1215" customWidth="1"/>
    <col min="4360" max="4360" width="18.5703125" style="1215" customWidth="1"/>
    <col min="4361" max="4361" width="14.42578125" style="1215" customWidth="1"/>
    <col min="4362" max="4362" width="13.7109375" style="1215" customWidth="1"/>
    <col min="4363" max="4363" width="10.140625" style="1215" customWidth="1"/>
    <col min="4364" max="4364" width="4.42578125" style="1215" customWidth="1"/>
    <col min="4365" max="4365" width="24" style="1215" customWidth="1"/>
    <col min="4366" max="4366" width="13.140625" style="1215" customWidth="1"/>
    <col min="4367" max="4367" width="13" style="1215" customWidth="1"/>
    <col min="4368" max="4368" width="10.42578125" style="1215" customWidth="1"/>
    <col min="4369" max="4604" width="9.140625" style="1215"/>
    <col min="4605" max="4605" width="5" style="1215" customWidth="1"/>
    <col min="4606" max="4606" width="17.7109375" style="1215" customWidth="1"/>
    <col min="4607" max="4607" width="13.85546875" style="1215" customWidth="1"/>
    <col min="4608" max="4608" width="13.140625" style="1215" customWidth="1"/>
    <col min="4609" max="4609" width="12.28515625" style="1215" customWidth="1"/>
    <col min="4610" max="4610" width="3" style="1215" customWidth="1"/>
    <col min="4611" max="4611" width="20.28515625" style="1215" customWidth="1"/>
    <col min="4612" max="4612" width="12.5703125" style="1215" customWidth="1"/>
    <col min="4613" max="4613" width="11.7109375" style="1215" customWidth="1"/>
    <col min="4614" max="4614" width="9.140625" style="1215"/>
    <col min="4615" max="4615" width="2.85546875" style="1215" customWidth="1"/>
    <col min="4616" max="4616" width="18.5703125" style="1215" customWidth="1"/>
    <col min="4617" max="4617" width="14.42578125" style="1215" customWidth="1"/>
    <col min="4618" max="4618" width="13.7109375" style="1215" customWidth="1"/>
    <col min="4619" max="4619" width="10.140625" style="1215" customWidth="1"/>
    <col min="4620" max="4620" width="4.42578125" style="1215" customWidth="1"/>
    <col min="4621" max="4621" width="24" style="1215" customWidth="1"/>
    <col min="4622" max="4622" width="13.140625" style="1215" customWidth="1"/>
    <col min="4623" max="4623" width="13" style="1215" customWidth="1"/>
    <col min="4624" max="4624" width="10.42578125" style="1215" customWidth="1"/>
    <col min="4625" max="4860" width="9.140625" style="1215"/>
    <col min="4861" max="4861" width="5" style="1215" customWidth="1"/>
    <col min="4862" max="4862" width="17.7109375" style="1215" customWidth="1"/>
    <col min="4863" max="4863" width="13.85546875" style="1215" customWidth="1"/>
    <col min="4864" max="4864" width="13.140625" style="1215" customWidth="1"/>
    <col min="4865" max="4865" width="12.28515625" style="1215" customWidth="1"/>
    <col min="4866" max="4866" width="3" style="1215" customWidth="1"/>
    <col min="4867" max="4867" width="20.28515625" style="1215" customWidth="1"/>
    <col min="4868" max="4868" width="12.5703125" style="1215" customWidth="1"/>
    <col min="4869" max="4869" width="11.7109375" style="1215" customWidth="1"/>
    <col min="4870" max="4870" width="9.140625" style="1215"/>
    <col min="4871" max="4871" width="2.85546875" style="1215" customWidth="1"/>
    <col min="4872" max="4872" width="18.5703125" style="1215" customWidth="1"/>
    <col min="4873" max="4873" width="14.42578125" style="1215" customWidth="1"/>
    <col min="4874" max="4874" width="13.7109375" style="1215" customWidth="1"/>
    <col min="4875" max="4875" width="10.140625" style="1215" customWidth="1"/>
    <col min="4876" max="4876" width="4.42578125" style="1215" customWidth="1"/>
    <col min="4877" max="4877" width="24" style="1215" customWidth="1"/>
    <col min="4878" max="4878" width="13.140625" style="1215" customWidth="1"/>
    <col min="4879" max="4879" width="13" style="1215" customWidth="1"/>
    <col min="4880" max="4880" width="10.42578125" style="1215" customWidth="1"/>
    <col min="4881" max="5116" width="9.140625" style="1215"/>
    <col min="5117" max="5117" width="5" style="1215" customWidth="1"/>
    <col min="5118" max="5118" width="17.7109375" style="1215" customWidth="1"/>
    <col min="5119" max="5119" width="13.85546875" style="1215" customWidth="1"/>
    <col min="5120" max="5120" width="13.140625" style="1215" customWidth="1"/>
    <col min="5121" max="5121" width="12.28515625" style="1215" customWidth="1"/>
    <col min="5122" max="5122" width="3" style="1215" customWidth="1"/>
    <col min="5123" max="5123" width="20.28515625" style="1215" customWidth="1"/>
    <col min="5124" max="5124" width="12.5703125" style="1215" customWidth="1"/>
    <col min="5125" max="5125" width="11.7109375" style="1215" customWidth="1"/>
    <col min="5126" max="5126" width="9.140625" style="1215"/>
    <col min="5127" max="5127" width="2.85546875" style="1215" customWidth="1"/>
    <col min="5128" max="5128" width="18.5703125" style="1215" customWidth="1"/>
    <col min="5129" max="5129" width="14.42578125" style="1215" customWidth="1"/>
    <col min="5130" max="5130" width="13.7109375" style="1215" customWidth="1"/>
    <col min="5131" max="5131" width="10.140625" style="1215" customWidth="1"/>
    <col min="5132" max="5132" width="4.42578125" style="1215" customWidth="1"/>
    <col min="5133" max="5133" width="24" style="1215" customWidth="1"/>
    <col min="5134" max="5134" width="13.140625" style="1215" customWidth="1"/>
    <col min="5135" max="5135" width="13" style="1215" customWidth="1"/>
    <col min="5136" max="5136" width="10.42578125" style="1215" customWidth="1"/>
    <col min="5137" max="5372" width="9.140625" style="1215"/>
    <col min="5373" max="5373" width="5" style="1215" customWidth="1"/>
    <col min="5374" max="5374" width="17.7109375" style="1215" customWidth="1"/>
    <col min="5375" max="5375" width="13.85546875" style="1215" customWidth="1"/>
    <col min="5376" max="5376" width="13.140625" style="1215" customWidth="1"/>
    <col min="5377" max="5377" width="12.28515625" style="1215" customWidth="1"/>
    <col min="5378" max="5378" width="3" style="1215" customWidth="1"/>
    <col min="5379" max="5379" width="20.28515625" style="1215" customWidth="1"/>
    <col min="5380" max="5380" width="12.5703125" style="1215" customWidth="1"/>
    <col min="5381" max="5381" width="11.7109375" style="1215" customWidth="1"/>
    <col min="5382" max="5382" width="9.140625" style="1215"/>
    <col min="5383" max="5383" width="2.85546875" style="1215" customWidth="1"/>
    <col min="5384" max="5384" width="18.5703125" style="1215" customWidth="1"/>
    <col min="5385" max="5385" width="14.42578125" style="1215" customWidth="1"/>
    <col min="5386" max="5386" width="13.7109375" style="1215" customWidth="1"/>
    <col min="5387" max="5387" width="10.140625" style="1215" customWidth="1"/>
    <col min="5388" max="5388" width="4.42578125" style="1215" customWidth="1"/>
    <col min="5389" max="5389" width="24" style="1215" customWidth="1"/>
    <col min="5390" max="5390" width="13.140625" style="1215" customWidth="1"/>
    <col min="5391" max="5391" width="13" style="1215" customWidth="1"/>
    <col min="5392" max="5392" width="10.42578125" style="1215" customWidth="1"/>
    <col min="5393" max="5628" width="9.140625" style="1215"/>
    <col min="5629" max="5629" width="5" style="1215" customWidth="1"/>
    <col min="5630" max="5630" width="17.7109375" style="1215" customWidth="1"/>
    <col min="5631" max="5631" width="13.85546875" style="1215" customWidth="1"/>
    <col min="5632" max="5632" width="13.140625" style="1215" customWidth="1"/>
    <col min="5633" max="5633" width="12.28515625" style="1215" customWidth="1"/>
    <col min="5634" max="5634" width="3" style="1215" customWidth="1"/>
    <col min="5635" max="5635" width="20.28515625" style="1215" customWidth="1"/>
    <col min="5636" max="5636" width="12.5703125" style="1215" customWidth="1"/>
    <col min="5637" max="5637" width="11.7109375" style="1215" customWidth="1"/>
    <col min="5638" max="5638" width="9.140625" style="1215"/>
    <col min="5639" max="5639" width="2.85546875" style="1215" customWidth="1"/>
    <col min="5640" max="5640" width="18.5703125" style="1215" customWidth="1"/>
    <col min="5641" max="5641" width="14.42578125" style="1215" customWidth="1"/>
    <col min="5642" max="5642" width="13.7109375" style="1215" customWidth="1"/>
    <col min="5643" max="5643" width="10.140625" style="1215" customWidth="1"/>
    <col min="5644" max="5644" width="4.42578125" style="1215" customWidth="1"/>
    <col min="5645" max="5645" width="24" style="1215" customWidth="1"/>
    <col min="5646" max="5646" width="13.140625" style="1215" customWidth="1"/>
    <col min="5647" max="5647" width="13" style="1215" customWidth="1"/>
    <col min="5648" max="5648" width="10.42578125" style="1215" customWidth="1"/>
    <col min="5649" max="5884" width="9.140625" style="1215"/>
    <col min="5885" max="5885" width="5" style="1215" customWidth="1"/>
    <col min="5886" max="5886" width="17.7109375" style="1215" customWidth="1"/>
    <col min="5887" max="5887" width="13.85546875" style="1215" customWidth="1"/>
    <col min="5888" max="5888" width="13.140625" style="1215" customWidth="1"/>
    <col min="5889" max="5889" width="12.28515625" style="1215" customWidth="1"/>
    <col min="5890" max="5890" width="3" style="1215" customWidth="1"/>
    <col min="5891" max="5891" width="20.28515625" style="1215" customWidth="1"/>
    <col min="5892" max="5892" width="12.5703125" style="1215" customWidth="1"/>
    <col min="5893" max="5893" width="11.7109375" style="1215" customWidth="1"/>
    <col min="5894" max="5894" width="9.140625" style="1215"/>
    <col min="5895" max="5895" width="2.85546875" style="1215" customWidth="1"/>
    <col min="5896" max="5896" width="18.5703125" style="1215" customWidth="1"/>
    <col min="5897" max="5897" width="14.42578125" style="1215" customWidth="1"/>
    <col min="5898" max="5898" width="13.7109375" style="1215" customWidth="1"/>
    <col min="5899" max="5899" width="10.140625" style="1215" customWidth="1"/>
    <col min="5900" max="5900" width="4.42578125" style="1215" customWidth="1"/>
    <col min="5901" max="5901" width="24" style="1215" customWidth="1"/>
    <col min="5902" max="5902" width="13.140625" style="1215" customWidth="1"/>
    <col min="5903" max="5903" width="13" style="1215" customWidth="1"/>
    <col min="5904" max="5904" width="10.42578125" style="1215" customWidth="1"/>
    <col min="5905" max="6140" width="9.140625" style="1215"/>
    <col min="6141" max="6141" width="5" style="1215" customWidth="1"/>
    <col min="6142" max="6142" width="17.7109375" style="1215" customWidth="1"/>
    <col min="6143" max="6143" width="13.85546875" style="1215" customWidth="1"/>
    <col min="6144" max="6144" width="13.140625" style="1215" customWidth="1"/>
    <col min="6145" max="6145" width="12.28515625" style="1215" customWidth="1"/>
    <col min="6146" max="6146" width="3" style="1215" customWidth="1"/>
    <col min="6147" max="6147" width="20.28515625" style="1215" customWidth="1"/>
    <col min="6148" max="6148" width="12.5703125" style="1215" customWidth="1"/>
    <col min="6149" max="6149" width="11.7109375" style="1215" customWidth="1"/>
    <col min="6150" max="6150" width="9.140625" style="1215"/>
    <col min="6151" max="6151" width="2.85546875" style="1215" customWidth="1"/>
    <col min="6152" max="6152" width="18.5703125" style="1215" customWidth="1"/>
    <col min="6153" max="6153" width="14.42578125" style="1215" customWidth="1"/>
    <col min="6154" max="6154" width="13.7109375" style="1215" customWidth="1"/>
    <col min="6155" max="6155" width="10.140625" style="1215" customWidth="1"/>
    <col min="6156" max="6156" width="4.42578125" style="1215" customWidth="1"/>
    <col min="6157" max="6157" width="24" style="1215" customWidth="1"/>
    <col min="6158" max="6158" width="13.140625" style="1215" customWidth="1"/>
    <col min="6159" max="6159" width="13" style="1215" customWidth="1"/>
    <col min="6160" max="6160" width="10.42578125" style="1215" customWidth="1"/>
    <col min="6161" max="6396" width="9.140625" style="1215"/>
    <col min="6397" max="6397" width="5" style="1215" customWidth="1"/>
    <col min="6398" max="6398" width="17.7109375" style="1215" customWidth="1"/>
    <col min="6399" max="6399" width="13.85546875" style="1215" customWidth="1"/>
    <col min="6400" max="6400" width="13.140625" style="1215" customWidth="1"/>
    <col min="6401" max="6401" width="12.28515625" style="1215" customWidth="1"/>
    <col min="6402" max="6402" width="3" style="1215" customWidth="1"/>
    <col min="6403" max="6403" width="20.28515625" style="1215" customWidth="1"/>
    <col min="6404" max="6404" width="12.5703125" style="1215" customWidth="1"/>
    <col min="6405" max="6405" width="11.7109375" style="1215" customWidth="1"/>
    <col min="6406" max="6406" width="9.140625" style="1215"/>
    <col min="6407" max="6407" width="2.85546875" style="1215" customWidth="1"/>
    <col min="6408" max="6408" width="18.5703125" style="1215" customWidth="1"/>
    <col min="6409" max="6409" width="14.42578125" style="1215" customWidth="1"/>
    <col min="6410" max="6410" width="13.7109375" style="1215" customWidth="1"/>
    <col min="6411" max="6411" width="10.140625" style="1215" customWidth="1"/>
    <col min="6412" max="6412" width="4.42578125" style="1215" customWidth="1"/>
    <col min="6413" max="6413" width="24" style="1215" customWidth="1"/>
    <col min="6414" max="6414" width="13.140625" style="1215" customWidth="1"/>
    <col min="6415" max="6415" width="13" style="1215" customWidth="1"/>
    <col min="6416" max="6416" width="10.42578125" style="1215" customWidth="1"/>
    <col min="6417" max="6652" width="9.140625" style="1215"/>
    <col min="6653" max="6653" width="5" style="1215" customWidth="1"/>
    <col min="6654" max="6654" width="17.7109375" style="1215" customWidth="1"/>
    <col min="6655" max="6655" width="13.85546875" style="1215" customWidth="1"/>
    <col min="6656" max="6656" width="13.140625" style="1215" customWidth="1"/>
    <col min="6657" max="6657" width="12.28515625" style="1215" customWidth="1"/>
    <col min="6658" max="6658" width="3" style="1215" customWidth="1"/>
    <col min="6659" max="6659" width="20.28515625" style="1215" customWidth="1"/>
    <col min="6660" max="6660" width="12.5703125" style="1215" customWidth="1"/>
    <col min="6661" max="6661" width="11.7109375" style="1215" customWidth="1"/>
    <col min="6662" max="6662" width="9.140625" style="1215"/>
    <col min="6663" max="6663" width="2.85546875" style="1215" customWidth="1"/>
    <col min="6664" max="6664" width="18.5703125" style="1215" customWidth="1"/>
    <col min="6665" max="6665" width="14.42578125" style="1215" customWidth="1"/>
    <col min="6666" max="6666" width="13.7109375" style="1215" customWidth="1"/>
    <col min="6667" max="6667" width="10.140625" style="1215" customWidth="1"/>
    <col min="6668" max="6668" width="4.42578125" style="1215" customWidth="1"/>
    <col min="6669" max="6669" width="24" style="1215" customWidth="1"/>
    <col min="6670" max="6670" width="13.140625" style="1215" customWidth="1"/>
    <col min="6671" max="6671" width="13" style="1215" customWidth="1"/>
    <col min="6672" max="6672" width="10.42578125" style="1215" customWidth="1"/>
    <col min="6673" max="6908" width="9.140625" style="1215"/>
    <col min="6909" max="6909" width="5" style="1215" customWidth="1"/>
    <col min="6910" max="6910" width="17.7109375" style="1215" customWidth="1"/>
    <col min="6911" max="6911" width="13.85546875" style="1215" customWidth="1"/>
    <col min="6912" max="6912" width="13.140625" style="1215" customWidth="1"/>
    <col min="6913" max="6913" width="12.28515625" style="1215" customWidth="1"/>
    <col min="6914" max="6914" width="3" style="1215" customWidth="1"/>
    <col min="6915" max="6915" width="20.28515625" style="1215" customWidth="1"/>
    <col min="6916" max="6916" width="12.5703125" style="1215" customWidth="1"/>
    <col min="6917" max="6917" width="11.7109375" style="1215" customWidth="1"/>
    <col min="6918" max="6918" width="9.140625" style="1215"/>
    <col min="6919" max="6919" width="2.85546875" style="1215" customWidth="1"/>
    <col min="6920" max="6920" width="18.5703125" style="1215" customWidth="1"/>
    <col min="6921" max="6921" width="14.42578125" style="1215" customWidth="1"/>
    <col min="6922" max="6922" width="13.7109375" style="1215" customWidth="1"/>
    <col min="6923" max="6923" width="10.140625" style="1215" customWidth="1"/>
    <col min="6924" max="6924" width="4.42578125" style="1215" customWidth="1"/>
    <col min="6925" max="6925" width="24" style="1215" customWidth="1"/>
    <col min="6926" max="6926" width="13.140625" style="1215" customWidth="1"/>
    <col min="6927" max="6927" width="13" style="1215" customWidth="1"/>
    <col min="6928" max="6928" width="10.42578125" style="1215" customWidth="1"/>
    <col min="6929" max="7164" width="9.140625" style="1215"/>
    <col min="7165" max="7165" width="5" style="1215" customWidth="1"/>
    <col min="7166" max="7166" width="17.7109375" style="1215" customWidth="1"/>
    <col min="7167" max="7167" width="13.85546875" style="1215" customWidth="1"/>
    <col min="7168" max="7168" width="13.140625" style="1215" customWidth="1"/>
    <col min="7169" max="7169" width="12.28515625" style="1215" customWidth="1"/>
    <col min="7170" max="7170" width="3" style="1215" customWidth="1"/>
    <col min="7171" max="7171" width="20.28515625" style="1215" customWidth="1"/>
    <col min="7172" max="7172" width="12.5703125" style="1215" customWidth="1"/>
    <col min="7173" max="7173" width="11.7109375" style="1215" customWidth="1"/>
    <col min="7174" max="7174" width="9.140625" style="1215"/>
    <col min="7175" max="7175" width="2.85546875" style="1215" customWidth="1"/>
    <col min="7176" max="7176" width="18.5703125" style="1215" customWidth="1"/>
    <col min="7177" max="7177" width="14.42578125" style="1215" customWidth="1"/>
    <col min="7178" max="7178" width="13.7109375" style="1215" customWidth="1"/>
    <col min="7179" max="7179" width="10.140625" style="1215" customWidth="1"/>
    <col min="7180" max="7180" width="4.42578125" style="1215" customWidth="1"/>
    <col min="7181" max="7181" width="24" style="1215" customWidth="1"/>
    <col min="7182" max="7182" width="13.140625" style="1215" customWidth="1"/>
    <col min="7183" max="7183" width="13" style="1215" customWidth="1"/>
    <col min="7184" max="7184" width="10.42578125" style="1215" customWidth="1"/>
    <col min="7185" max="7420" width="9.140625" style="1215"/>
    <col min="7421" max="7421" width="5" style="1215" customWidth="1"/>
    <col min="7422" max="7422" width="17.7109375" style="1215" customWidth="1"/>
    <col min="7423" max="7423" width="13.85546875" style="1215" customWidth="1"/>
    <col min="7424" max="7424" width="13.140625" style="1215" customWidth="1"/>
    <col min="7425" max="7425" width="12.28515625" style="1215" customWidth="1"/>
    <col min="7426" max="7426" width="3" style="1215" customWidth="1"/>
    <col min="7427" max="7427" width="20.28515625" style="1215" customWidth="1"/>
    <col min="7428" max="7428" width="12.5703125" style="1215" customWidth="1"/>
    <col min="7429" max="7429" width="11.7109375" style="1215" customWidth="1"/>
    <col min="7430" max="7430" width="9.140625" style="1215"/>
    <col min="7431" max="7431" width="2.85546875" style="1215" customWidth="1"/>
    <col min="7432" max="7432" width="18.5703125" style="1215" customWidth="1"/>
    <col min="7433" max="7433" width="14.42578125" style="1215" customWidth="1"/>
    <col min="7434" max="7434" width="13.7109375" style="1215" customWidth="1"/>
    <col min="7435" max="7435" width="10.140625" style="1215" customWidth="1"/>
    <col min="7436" max="7436" width="4.42578125" style="1215" customWidth="1"/>
    <col min="7437" max="7437" width="24" style="1215" customWidth="1"/>
    <col min="7438" max="7438" width="13.140625" style="1215" customWidth="1"/>
    <col min="7439" max="7439" width="13" style="1215" customWidth="1"/>
    <col min="7440" max="7440" width="10.42578125" style="1215" customWidth="1"/>
    <col min="7441" max="7676" width="9.140625" style="1215"/>
    <col min="7677" max="7677" width="5" style="1215" customWidth="1"/>
    <col min="7678" max="7678" width="17.7109375" style="1215" customWidth="1"/>
    <col min="7679" max="7679" width="13.85546875" style="1215" customWidth="1"/>
    <col min="7680" max="7680" width="13.140625" style="1215" customWidth="1"/>
    <col min="7681" max="7681" width="12.28515625" style="1215" customWidth="1"/>
    <col min="7682" max="7682" width="3" style="1215" customWidth="1"/>
    <col min="7683" max="7683" width="20.28515625" style="1215" customWidth="1"/>
    <col min="7684" max="7684" width="12.5703125" style="1215" customWidth="1"/>
    <col min="7685" max="7685" width="11.7109375" style="1215" customWidth="1"/>
    <col min="7686" max="7686" width="9.140625" style="1215"/>
    <col min="7687" max="7687" width="2.85546875" style="1215" customWidth="1"/>
    <col min="7688" max="7688" width="18.5703125" style="1215" customWidth="1"/>
    <col min="7689" max="7689" width="14.42578125" style="1215" customWidth="1"/>
    <col min="7690" max="7690" width="13.7109375" style="1215" customWidth="1"/>
    <col min="7691" max="7691" width="10.140625" style="1215" customWidth="1"/>
    <col min="7692" max="7692" width="4.42578125" style="1215" customWidth="1"/>
    <col min="7693" max="7693" width="24" style="1215" customWidth="1"/>
    <col min="7694" max="7694" width="13.140625" style="1215" customWidth="1"/>
    <col min="7695" max="7695" width="13" style="1215" customWidth="1"/>
    <col min="7696" max="7696" width="10.42578125" style="1215" customWidth="1"/>
    <col min="7697" max="7932" width="9.140625" style="1215"/>
    <col min="7933" max="7933" width="5" style="1215" customWidth="1"/>
    <col min="7934" max="7934" width="17.7109375" style="1215" customWidth="1"/>
    <col min="7935" max="7935" width="13.85546875" style="1215" customWidth="1"/>
    <col min="7936" max="7936" width="13.140625" style="1215" customWidth="1"/>
    <col min="7937" max="7937" width="12.28515625" style="1215" customWidth="1"/>
    <col min="7938" max="7938" width="3" style="1215" customWidth="1"/>
    <col min="7939" max="7939" width="20.28515625" style="1215" customWidth="1"/>
    <col min="7940" max="7940" width="12.5703125" style="1215" customWidth="1"/>
    <col min="7941" max="7941" width="11.7109375" style="1215" customWidth="1"/>
    <col min="7942" max="7942" width="9.140625" style="1215"/>
    <col min="7943" max="7943" width="2.85546875" style="1215" customWidth="1"/>
    <col min="7944" max="7944" width="18.5703125" style="1215" customWidth="1"/>
    <col min="7945" max="7945" width="14.42578125" style="1215" customWidth="1"/>
    <col min="7946" max="7946" width="13.7109375" style="1215" customWidth="1"/>
    <col min="7947" max="7947" width="10.140625" style="1215" customWidth="1"/>
    <col min="7948" max="7948" width="4.42578125" style="1215" customWidth="1"/>
    <col min="7949" max="7949" width="24" style="1215" customWidth="1"/>
    <col min="7950" max="7950" width="13.140625" style="1215" customWidth="1"/>
    <col min="7951" max="7951" width="13" style="1215" customWidth="1"/>
    <col min="7952" max="7952" width="10.42578125" style="1215" customWidth="1"/>
    <col min="7953" max="8188" width="9.140625" style="1215"/>
    <col min="8189" max="8189" width="5" style="1215" customWidth="1"/>
    <col min="8190" max="8190" width="17.7109375" style="1215" customWidth="1"/>
    <col min="8191" max="8191" width="13.85546875" style="1215" customWidth="1"/>
    <col min="8192" max="8192" width="13.140625" style="1215" customWidth="1"/>
    <col min="8193" max="8193" width="12.28515625" style="1215" customWidth="1"/>
    <col min="8194" max="8194" width="3" style="1215" customWidth="1"/>
    <col min="8195" max="8195" width="20.28515625" style="1215" customWidth="1"/>
    <col min="8196" max="8196" width="12.5703125" style="1215" customWidth="1"/>
    <col min="8197" max="8197" width="11.7109375" style="1215" customWidth="1"/>
    <col min="8198" max="8198" width="9.140625" style="1215"/>
    <col min="8199" max="8199" width="2.85546875" style="1215" customWidth="1"/>
    <col min="8200" max="8200" width="18.5703125" style="1215" customWidth="1"/>
    <col min="8201" max="8201" width="14.42578125" style="1215" customWidth="1"/>
    <col min="8202" max="8202" width="13.7109375" style="1215" customWidth="1"/>
    <col min="8203" max="8203" width="10.140625" style="1215" customWidth="1"/>
    <col min="8204" max="8204" width="4.42578125" style="1215" customWidth="1"/>
    <col min="8205" max="8205" width="24" style="1215" customWidth="1"/>
    <col min="8206" max="8206" width="13.140625" style="1215" customWidth="1"/>
    <col min="8207" max="8207" width="13" style="1215" customWidth="1"/>
    <col min="8208" max="8208" width="10.42578125" style="1215" customWidth="1"/>
    <col min="8209" max="8444" width="9.140625" style="1215"/>
    <col min="8445" max="8445" width="5" style="1215" customWidth="1"/>
    <col min="8446" max="8446" width="17.7109375" style="1215" customWidth="1"/>
    <col min="8447" max="8447" width="13.85546875" style="1215" customWidth="1"/>
    <col min="8448" max="8448" width="13.140625" style="1215" customWidth="1"/>
    <col min="8449" max="8449" width="12.28515625" style="1215" customWidth="1"/>
    <col min="8450" max="8450" width="3" style="1215" customWidth="1"/>
    <col min="8451" max="8451" width="20.28515625" style="1215" customWidth="1"/>
    <col min="8452" max="8452" width="12.5703125" style="1215" customWidth="1"/>
    <col min="8453" max="8453" width="11.7109375" style="1215" customWidth="1"/>
    <col min="8454" max="8454" width="9.140625" style="1215"/>
    <col min="8455" max="8455" width="2.85546875" style="1215" customWidth="1"/>
    <col min="8456" max="8456" width="18.5703125" style="1215" customWidth="1"/>
    <col min="8457" max="8457" width="14.42578125" style="1215" customWidth="1"/>
    <col min="8458" max="8458" width="13.7109375" style="1215" customWidth="1"/>
    <col min="8459" max="8459" width="10.140625" style="1215" customWidth="1"/>
    <col min="8460" max="8460" width="4.42578125" style="1215" customWidth="1"/>
    <col min="8461" max="8461" width="24" style="1215" customWidth="1"/>
    <col min="8462" max="8462" width="13.140625" style="1215" customWidth="1"/>
    <col min="8463" max="8463" width="13" style="1215" customWidth="1"/>
    <col min="8464" max="8464" width="10.42578125" style="1215" customWidth="1"/>
    <col min="8465" max="8700" width="9.140625" style="1215"/>
    <col min="8701" max="8701" width="5" style="1215" customWidth="1"/>
    <col min="8702" max="8702" width="17.7109375" style="1215" customWidth="1"/>
    <col min="8703" max="8703" width="13.85546875" style="1215" customWidth="1"/>
    <col min="8704" max="8704" width="13.140625" style="1215" customWidth="1"/>
    <col min="8705" max="8705" width="12.28515625" style="1215" customWidth="1"/>
    <col min="8706" max="8706" width="3" style="1215" customWidth="1"/>
    <col min="8707" max="8707" width="20.28515625" style="1215" customWidth="1"/>
    <col min="8708" max="8708" width="12.5703125" style="1215" customWidth="1"/>
    <col min="8709" max="8709" width="11.7109375" style="1215" customWidth="1"/>
    <col min="8710" max="8710" width="9.140625" style="1215"/>
    <col min="8711" max="8711" width="2.85546875" style="1215" customWidth="1"/>
    <col min="8712" max="8712" width="18.5703125" style="1215" customWidth="1"/>
    <col min="8713" max="8713" width="14.42578125" style="1215" customWidth="1"/>
    <col min="8714" max="8714" width="13.7109375" style="1215" customWidth="1"/>
    <col min="8715" max="8715" width="10.140625" style="1215" customWidth="1"/>
    <col min="8716" max="8716" width="4.42578125" style="1215" customWidth="1"/>
    <col min="8717" max="8717" width="24" style="1215" customWidth="1"/>
    <col min="8718" max="8718" width="13.140625" style="1215" customWidth="1"/>
    <col min="8719" max="8719" width="13" style="1215" customWidth="1"/>
    <col min="8720" max="8720" width="10.42578125" style="1215" customWidth="1"/>
    <col min="8721" max="8956" width="9.140625" style="1215"/>
    <col min="8957" max="8957" width="5" style="1215" customWidth="1"/>
    <col min="8958" max="8958" width="17.7109375" style="1215" customWidth="1"/>
    <col min="8959" max="8959" width="13.85546875" style="1215" customWidth="1"/>
    <col min="8960" max="8960" width="13.140625" style="1215" customWidth="1"/>
    <col min="8961" max="8961" width="12.28515625" style="1215" customWidth="1"/>
    <col min="8962" max="8962" width="3" style="1215" customWidth="1"/>
    <col min="8963" max="8963" width="20.28515625" style="1215" customWidth="1"/>
    <col min="8964" max="8964" width="12.5703125" style="1215" customWidth="1"/>
    <col min="8965" max="8965" width="11.7109375" style="1215" customWidth="1"/>
    <col min="8966" max="8966" width="9.140625" style="1215"/>
    <col min="8967" max="8967" width="2.85546875" style="1215" customWidth="1"/>
    <col min="8968" max="8968" width="18.5703125" style="1215" customWidth="1"/>
    <col min="8969" max="8969" width="14.42578125" style="1215" customWidth="1"/>
    <col min="8970" max="8970" width="13.7109375" style="1215" customWidth="1"/>
    <col min="8971" max="8971" width="10.140625" style="1215" customWidth="1"/>
    <col min="8972" max="8972" width="4.42578125" style="1215" customWidth="1"/>
    <col min="8973" max="8973" width="24" style="1215" customWidth="1"/>
    <col min="8974" max="8974" width="13.140625" style="1215" customWidth="1"/>
    <col min="8975" max="8975" width="13" style="1215" customWidth="1"/>
    <col min="8976" max="8976" width="10.42578125" style="1215" customWidth="1"/>
    <col min="8977" max="9212" width="9.140625" style="1215"/>
    <col min="9213" max="9213" width="5" style="1215" customWidth="1"/>
    <col min="9214" max="9214" width="17.7109375" style="1215" customWidth="1"/>
    <col min="9215" max="9215" width="13.85546875" style="1215" customWidth="1"/>
    <col min="9216" max="9216" width="13.140625" style="1215" customWidth="1"/>
    <col min="9217" max="9217" width="12.28515625" style="1215" customWidth="1"/>
    <col min="9218" max="9218" width="3" style="1215" customWidth="1"/>
    <col min="9219" max="9219" width="20.28515625" style="1215" customWidth="1"/>
    <col min="9220" max="9220" width="12.5703125" style="1215" customWidth="1"/>
    <col min="9221" max="9221" width="11.7109375" style="1215" customWidth="1"/>
    <col min="9222" max="9222" width="9.140625" style="1215"/>
    <col min="9223" max="9223" width="2.85546875" style="1215" customWidth="1"/>
    <col min="9224" max="9224" width="18.5703125" style="1215" customWidth="1"/>
    <col min="9225" max="9225" width="14.42578125" style="1215" customWidth="1"/>
    <col min="9226" max="9226" width="13.7109375" style="1215" customWidth="1"/>
    <col min="9227" max="9227" width="10.140625" style="1215" customWidth="1"/>
    <col min="9228" max="9228" width="4.42578125" style="1215" customWidth="1"/>
    <col min="9229" max="9229" width="24" style="1215" customWidth="1"/>
    <col min="9230" max="9230" width="13.140625" style="1215" customWidth="1"/>
    <col min="9231" max="9231" width="13" style="1215" customWidth="1"/>
    <col min="9232" max="9232" width="10.42578125" style="1215" customWidth="1"/>
    <col min="9233" max="9468" width="9.140625" style="1215"/>
    <col min="9469" max="9469" width="5" style="1215" customWidth="1"/>
    <col min="9470" max="9470" width="17.7109375" style="1215" customWidth="1"/>
    <col min="9471" max="9471" width="13.85546875" style="1215" customWidth="1"/>
    <col min="9472" max="9472" width="13.140625" style="1215" customWidth="1"/>
    <col min="9473" max="9473" width="12.28515625" style="1215" customWidth="1"/>
    <col min="9474" max="9474" width="3" style="1215" customWidth="1"/>
    <col min="9475" max="9475" width="20.28515625" style="1215" customWidth="1"/>
    <col min="9476" max="9476" width="12.5703125" style="1215" customWidth="1"/>
    <col min="9477" max="9477" width="11.7109375" style="1215" customWidth="1"/>
    <col min="9478" max="9478" width="9.140625" style="1215"/>
    <col min="9479" max="9479" width="2.85546875" style="1215" customWidth="1"/>
    <col min="9480" max="9480" width="18.5703125" style="1215" customWidth="1"/>
    <col min="9481" max="9481" width="14.42578125" style="1215" customWidth="1"/>
    <col min="9482" max="9482" width="13.7109375" style="1215" customWidth="1"/>
    <col min="9483" max="9483" width="10.140625" style="1215" customWidth="1"/>
    <col min="9484" max="9484" width="4.42578125" style="1215" customWidth="1"/>
    <col min="9485" max="9485" width="24" style="1215" customWidth="1"/>
    <col min="9486" max="9486" width="13.140625" style="1215" customWidth="1"/>
    <col min="9487" max="9487" width="13" style="1215" customWidth="1"/>
    <col min="9488" max="9488" width="10.42578125" style="1215" customWidth="1"/>
    <col min="9489" max="9724" width="9.140625" style="1215"/>
    <col min="9725" max="9725" width="5" style="1215" customWidth="1"/>
    <col min="9726" max="9726" width="17.7109375" style="1215" customWidth="1"/>
    <col min="9727" max="9727" width="13.85546875" style="1215" customWidth="1"/>
    <col min="9728" max="9728" width="13.140625" style="1215" customWidth="1"/>
    <col min="9729" max="9729" width="12.28515625" style="1215" customWidth="1"/>
    <col min="9730" max="9730" width="3" style="1215" customWidth="1"/>
    <col min="9731" max="9731" width="20.28515625" style="1215" customWidth="1"/>
    <col min="9732" max="9732" width="12.5703125" style="1215" customWidth="1"/>
    <col min="9733" max="9733" width="11.7109375" style="1215" customWidth="1"/>
    <col min="9734" max="9734" width="9.140625" style="1215"/>
    <col min="9735" max="9735" width="2.85546875" style="1215" customWidth="1"/>
    <col min="9736" max="9736" width="18.5703125" style="1215" customWidth="1"/>
    <col min="9737" max="9737" width="14.42578125" style="1215" customWidth="1"/>
    <col min="9738" max="9738" width="13.7109375" style="1215" customWidth="1"/>
    <col min="9739" max="9739" width="10.140625" style="1215" customWidth="1"/>
    <col min="9740" max="9740" width="4.42578125" style="1215" customWidth="1"/>
    <col min="9741" max="9741" width="24" style="1215" customWidth="1"/>
    <col min="9742" max="9742" width="13.140625" style="1215" customWidth="1"/>
    <col min="9743" max="9743" width="13" style="1215" customWidth="1"/>
    <col min="9744" max="9744" width="10.42578125" style="1215" customWidth="1"/>
    <col min="9745" max="9980" width="9.140625" style="1215"/>
    <col min="9981" max="9981" width="5" style="1215" customWidth="1"/>
    <col min="9982" max="9982" width="17.7109375" style="1215" customWidth="1"/>
    <col min="9983" max="9983" width="13.85546875" style="1215" customWidth="1"/>
    <col min="9984" max="9984" width="13.140625" style="1215" customWidth="1"/>
    <col min="9985" max="9985" width="12.28515625" style="1215" customWidth="1"/>
    <col min="9986" max="9986" width="3" style="1215" customWidth="1"/>
    <col min="9987" max="9987" width="20.28515625" style="1215" customWidth="1"/>
    <col min="9988" max="9988" width="12.5703125" style="1215" customWidth="1"/>
    <col min="9989" max="9989" width="11.7109375" style="1215" customWidth="1"/>
    <col min="9990" max="9990" width="9.140625" style="1215"/>
    <col min="9991" max="9991" width="2.85546875" style="1215" customWidth="1"/>
    <col min="9992" max="9992" width="18.5703125" style="1215" customWidth="1"/>
    <col min="9993" max="9993" width="14.42578125" style="1215" customWidth="1"/>
    <col min="9994" max="9994" width="13.7109375" style="1215" customWidth="1"/>
    <col min="9995" max="9995" width="10.140625" style="1215" customWidth="1"/>
    <col min="9996" max="9996" width="4.42578125" style="1215" customWidth="1"/>
    <col min="9997" max="9997" width="24" style="1215" customWidth="1"/>
    <col min="9998" max="9998" width="13.140625" style="1215" customWidth="1"/>
    <col min="9999" max="9999" width="13" style="1215" customWidth="1"/>
    <col min="10000" max="10000" width="10.42578125" style="1215" customWidth="1"/>
    <col min="10001" max="10236" width="9.140625" style="1215"/>
    <col min="10237" max="10237" width="5" style="1215" customWidth="1"/>
    <col min="10238" max="10238" width="17.7109375" style="1215" customWidth="1"/>
    <col min="10239" max="10239" width="13.85546875" style="1215" customWidth="1"/>
    <col min="10240" max="10240" width="13.140625" style="1215" customWidth="1"/>
    <col min="10241" max="10241" width="12.28515625" style="1215" customWidth="1"/>
    <col min="10242" max="10242" width="3" style="1215" customWidth="1"/>
    <col min="10243" max="10243" width="20.28515625" style="1215" customWidth="1"/>
    <col min="10244" max="10244" width="12.5703125" style="1215" customWidth="1"/>
    <col min="10245" max="10245" width="11.7109375" style="1215" customWidth="1"/>
    <col min="10246" max="10246" width="9.140625" style="1215"/>
    <col min="10247" max="10247" width="2.85546875" style="1215" customWidth="1"/>
    <col min="10248" max="10248" width="18.5703125" style="1215" customWidth="1"/>
    <col min="10249" max="10249" width="14.42578125" style="1215" customWidth="1"/>
    <col min="10250" max="10250" width="13.7109375" style="1215" customWidth="1"/>
    <col min="10251" max="10251" width="10.140625" style="1215" customWidth="1"/>
    <col min="10252" max="10252" width="4.42578125" style="1215" customWidth="1"/>
    <col min="10253" max="10253" width="24" style="1215" customWidth="1"/>
    <col min="10254" max="10254" width="13.140625" style="1215" customWidth="1"/>
    <col min="10255" max="10255" width="13" style="1215" customWidth="1"/>
    <col min="10256" max="10256" width="10.42578125" style="1215" customWidth="1"/>
    <col min="10257" max="10492" width="9.140625" style="1215"/>
    <col min="10493" max="10493" width="5" style="1215" customWidth="1"/>
    <col min="10494" max="10494" width="17.7109375" style="1215" customWidth="1"/>
    <col min="10495" max="10495" width="13.85546875" style="1215" customWidth="1"/>
    <col min="10496" max="10496" width="13.140625" style="1215" customWidth="1"/>
    <col min="10497" max="10497" width="12.28515625" style="1215" customWidth="1"/>
    <col min="10498" max="10498" width="3" style="1215" customWidth="1"/>
    <col min="10499" max="10499" width="20.28515625" style="1215" customWidth="1"/>
    <col min="10500" max="10500" width="12.5703125" style="1215" customWidth="1"/>
    <col min="10501" max="10501" width="11.7109375" style="1215" customWidth="1"/>
    <col min="10502" max="10502" width="9.140625" style="1215"/>
    <col min="10503" max="10503" width="2.85546875" style="1215" customWidth="1"/>
    <col min="10504" max="10504" width="18.5703125" style="1215" customWidth="1"/>
    <col min="10505" max="10505" width="14.42578125" style="1215" customWidth="1"/>
    <col min="10506" max="10506" width="13.7109375" style="1215" customWidth="1"/>
    <col min="10507" max="10507" width="10.140625" style="1215" customWidth="1"/>
    <col min="10508" max="10508" width="4.42578125" style="1215" customWidth="1"/>
    <col min="10509" max="10509" width="24" style="1215" customWidth="1"/>
    <col min="10510" max="10510" width="13.140625" style="1215" customWidth="1"/>
    <col min="10511" max="10511" width="13" style="1215" customWidth="1"/>
    <col min="10512" max="10512" width="10.42578125" style="1215" customWidth="1"/>
    <col min="10513" max="10748" width="9.140625" style="1215"/>
    <col min="10749" max="10749" width="5" style="1215" customWidth="1"/>
    <col min="10750" max="10750" width="17.7109375" style="1215" customWidth="1"/>
    <col min="10751" max="10751" width="13.85546875" style="1215" customWidth="1"/>
    <col min="10752" max="10752" width="13.140625" style="1215" customWidth="1"/>
    <col min="10753" max="10753" width="12.28515625" style="1215" customWidth="1"/>
    <col min="10754" max="10754" width="3" style="1215" customWidth="1"/>
    <col min="10755" max="10755" width="20.28515625" style="1215" customWidth="1"/>
    <col min="10756" max="10756" width="12.5703125" style="1215" customWidth="1"/>
    <col min="10757" max="10757" width="11.7109375" style="1215" customWidth="1"/>
    <col min="10758" max="10758" width="9.140625" style="1215"/>
    <col min="10759" max="10759" width="2.85546875" style="1215" customWidth="1"/>
    <col min="10760" max="10760" width="18.5703125" style="1215" customWidth="1"/>
    <col min="10761" max="10761" width="14.42578125" style="1215" customWidth="1"/>
    <col min="10762" max="10762" width="13.7109375" style="1215" customWidth="1"/>
    <col min="10763" max="10763" width="10.140625" style="1215" customWidth="1"/>
    <col min="10764" max="10764" width="4.42578125" style="1215" customWidth="1"/>
    <col min="10765" max="10765" width="24" style="1215" customWidth="1"/>
    <col min="10766" max="10766" width="13.140625" style="1215" customWidth="1"/>
    <col min="10767" max="10767" width="13" style="1215" customWidth="1"/>
    <col min="10768" max="10768" width="10.42578125" style="1215" customWidth="1"/>
    <col min="10769" max="11004" width="9.140625" style="1215"/>
    <col min="11005" max="11005" width="5" style="1215" customWidth="1"/>
    <col min="11006" max="11006" width="17.7109375" style="1215" customWidth="1"/>
    <col min="11007" max="11007" width="13.85546875" style="1215" customWidth="1"/>
    <col min="11008" max="11008" width="13.140625" style="1215" customWidth="1"/>
    <col min="11009" max="11009" width="12.28515625" style="1215" customWidth="1"/>
    <col min="11010" max="11010" width="3" style="1215" customWidth="1"/>
    <col min="11011" max="11011" width="20.28515625" style="1215" customWidth="1"/>
    <col min="11012" max="11012" width="12.5703125" style="1215" customWidth="1"/>
    <col min="11013" max="11013" width="11.7109375" style="1215" customWidth="1"/>
    <col min="11014" max="11014" width="9.140625" style="1215"/>
    <col min="11015" max="11015" width="2.85546875" style="1215" customWidth="1"/>
    <col min="11016" max="11016" width="18.5703125" style="1215" customWidth="1"/>
    <col min="11017" max="11017" width="14.42578125" style="1215" customWidth="1"/>
    <col min="11018" max="11018" width="13.7109375" style="1215" customWidth="1"/>
    <col min="11019" max="11019" width="10.140625" style="1215" customWidth="1"/>
    <col min="11020" max="11020" width="4.42578125" style="1215" customWidth="1"/>
    <col min="11021" max="11021" width="24" style="1215" customWidth="1"/>
    <col min="11022" max="11022" width="13.140625" style="1215" customWidth="1"/>
    <col min="11023" max="11023" width="13" style="1215" customWidth="1"/>
    <col min="11024" max="11024" width="10.42578125" style="1215" customWidth="1"/>
    <col min="11025" max="11260" width="9.140625" style="1215"/>
    <col min="11261" max="11261" width="5" style="1215" customWidth="1"/>
    <col min="11262" max="11262" width="17.7109375" style="1215" customWidth="1"/>
    <col min="11263" max="11263" width="13.85546875" style="1215" customWidth="1"/>
    <col min="11264" max="11264" width="13.140625" style="1215" customWidth="1"/>
    <col min="11265" max="11265" width="12.28515625" style="1215" customWidth="1"/>
    <col min="11266" max="11266" width="3" style="1215" customWidth="1"/>
    <col min="11267" max="11267" width="20.28515625" style="1215" customWidth="1"/>
    <col min="11268" max="11268" width="12.5703125" style="1215" customWidth="1"/>
    <col min="11269" max="11269" width="11.7109375" style="1215" customWidth="1"/>
    <col min="11270" max="11270" width="9.140625" style="1215"/>
    <col min="11271" max="11271" width="2.85546875" style="1215" customWidth="1"/>
    <col min="11272" max="11272" width="18.5703125" style="1215" customWidth="1"/>
    <col min="11273" max="11273" width="14.42578125" style="1215" customWidth="1"/>
    <col min="11274" max="11274" width="13.7109375" style="1215" customWidth="1"/>
    <col min="11275" max="11275" width="10.140625" style="1215" customWidth="1"/>
    <col min="11276" max="11276" width="4.42578125" style="1215" customWidth="1"/>
    <col min="11277" max="11277" width="24" style="1215" customWidth="1"/>
    <col min="11278" max="11278" width="13.140625" style="1215" customWidth="1"/>
    <col min="11279" max="11279" width="13" style="1215" customWidth="1"/>
    <col min="11280" max="11280" width="10.42578125" style="1215" customWidth="1"/>
    <col min="11281" max="11516" width="9.140625" style="1215"/>
    <col min="11517" max="11517" width="5" style="1215" customWidth="1"/>
    <col min="11518" max="11518" width="17.7109375" style="1215" customWidth="1"/>
    <col min="11519" max="11519" width="13.85546875" style="1215" customWidth="1"/>
    <col min="11520" max="11520" width="13.140625" style="1215" customWidth="1"/>
    <col min="11521" max="11521" width="12.28515625" style="1215" customWidth="1"/>
    <col min="11522" max="11522" width="3" style="1215" customWidth="1"/>
    <col min="11523" max="11523" width="20.28515625" style="1215" customWidth="1"/>
    <col min="11524" max="11524" width="12.5703125" style="1215" customWidth="1"/>
    <col min="11525" max="11525" width="11.7109375" style="1215" customWidth="1"/>
    <col min="11526" max="11526" width="9.140625" style="1215"/>
    <col min="11527" max="11527" width="2.85546875" style="1215" customWidth="1"/>
    <col min="11528" max="11528" width="18.5703125" style="1215" customWidth="1"/>
    <col min="11529" max="11529" width="14.42578125" style="1215" customWidth="1"/>
    <col min="11530" max="11530" width="13.7109375" style="1215" customWidth="1"/>
    <col min="11531" max="11531" width="10.140625" style="1215" customWidth="1"/>
    <col min="11532" max="11532" width="4.42578125" style="1215" customWidth="1"/>
    <col min="11533" max="11533" width="24" style="1215" customWidth="1"/>
    <col min="11534" max="11534" width="13.140625" style="1215" customWidth="1"/>
    <col min="11535" max="11535" width="13" style="1215" customWidth="1"/>
    <col min="11536" max="11536" width="10.42578125" style="1215" customWidth="1"/>
    <col min="11537" max="11772" width="9.140625" style="1215"/>
    <col min="11773" max="11773" width="5" style="1215" customWidth="1"/>
    <col min="11774" max="11774" width="17.7109375" style="1215" customWidth="1"/>
    <col min="11775" max="11775" width="13.85546875" style="1215" customWidth="1"/>
    <col min="11776" max="11776" width="13.140625" style="1215" customWidth="1"/>
    <col min="11777" max="11777" width="12.28515625" style="1215" customWidth="1"/>
    <col min="11778" max="11778" width="3" style="1215" customWidth="1"/>
    <col min="11779" max="11779" width="20.28515625" style="1215" customWidth="1"/>
    <col min="11780" max="11780" width="12.5703125" style="1215" customWidth="1"/>
    <col min="11781" max="11781" width="11.7109375" style="1215" customWidth="1"/>
    <col min="11782" max="11782" width="9.140625" style="1215"/>
    <col min="11783" max="11783" width="2.85546875" style="1215" customWidth="1"/>
    <col min="11784" max="11784" width="18.5703125" style="1215" customWidth="1"/>
    <col min="11785" max="11785" width="14.42578125" style="1215" customWidth="1"/>
    <col min="11786" max="11786" width="13.7109375" style="1215" customWidth="1"/>
    <col min="11787" max="11787" width="10.140625" style="1215" customWidth="1"/>
    <col min="11788" max="11788" width="4.42578125" style="1215" customWidth="1"/>
    <col min="11789" max="11789" width="24" style="1215" customWidth="1"/>
    <col min="11790" max="11790" width="13.140625" style="1215" customWidth="1"/>
    <col min="11791" max="11791" width="13" style="1215" customWidth="1"/>
    <col min="11792" max="11792" width="10.42578125" style="1215" customWidth="1"/>
    <col min="11793" max="12028" width="9.140625" style="1215"/>
    <col min="12029" max="12029" width="5" style="1215" customWidth="1"/>
    <col min="12030" max="12030" width="17.7109375" style="1215" customWidth="1"/>
    <col min="12031" max="12031" width="13.85546875" style="1215" customWidth="1"/>
    <col min="12032" max="12032" width="13.140625" style="1215" customWidth="1"/>
    <col min="12033" max="12033" width="12.28515625" style="1215" customWidth="1"/>
    <col min="12034" max="12034" width="3" style="1215" customWidth="1"/>
    <col min="12035" max="12035" width="20.28515625" style="1215" customWidth="1"/>
    <col min="12036" max="12036" width="12.5703125" style="1215" customWidth="1"/>
    <col min="12037" max="12037" width="11.7109375" style="1215" customWidth="1"/>
    <col min="12038" max="12038" width="9.140625" style="1215"/>
    <col min="12039" max="12039" width="2.85546875" style="1215" customWidth="1"/>
    <col min="12040" max="12040" width="18.5703125" style="1215" customWidth="1"/>
    <col min="12041" max="12041" width="14.42578125" style="1215" customWidth="1"/>
    <col min="12042" max="12042" width="13.7109375" style="1215" customWidth="1"/>
    <col min="12043" max="12043" width="10.140625" style="1215" customWidth="1"/>
    <col min="12044" max="12044" width="4.42578125" style="1215" customWidth="1"/>
    <col min="12045" max="12045" width="24" style="1215" customWidth="1"/>
    <col min="12046" max="12046" width="13.140625" style="1215" customWidth="1"/>
    <col min="12047" max="12047" width="13" style="1215" customWidth="1"/>
    <col min="12048" max="12048" width="10.42578125" style="1215" customWidth="1"/>
    <col min="12049" max="12284" width="9.140625" style="1215"/>
    <col min="12285" max="12285" width="5" style="1215" customWidth="1"/>
    <col min="12286" max="12286" width="17.7109375" style="1215" customWidth="1"/>
    <col min="12287" max="12287" width="13.85546875" style="1215" customWidth="1"/>
    <col min="12288" max="12288" width="13.140625" style="1215" customWidth="1"/>
    <col min="12289" max="12289" width="12.28515625" style="1215" customWidth="1"/>
    <col min="12290" max="12290" width="3" style="1215" customWidth="1"/>
    <col min="12291" max="12291" width="20.28515625" style="1215" customWidth="1"/>
    <col min="12292" max="12292" width="12.5703125" style="1215" customWidth="1"/>
    <col min="12293" max="12293" width="11.7109375" style="1215" customWidth="1"/>
    <col min="12294" max="12294" width="9.140625" style="1215"/>
    <col min="12295" max="12295" width="2.85546875" style="1215" customWidth="1"/>
    <col min="12296" max="12296" width="18.5703125" style="1215" customWidth="1"/>
    <col min="12297" max="12297" width="14.42578125" style="1215" customWidth="1"/>
    <col min="12298" max="12298" width="13.7109375" style="1215" customWidth="1"/>
    <col min="12299" max="12299" width="10.140625" style="1215" customWidth="1"/>
    <col min="12300" max="12300" width="4.42578125" style="1215" customWidth="1"/>
    <col min="12301" max="12301" width="24" style="1215" customWidth="1"/>
    <col min="12302" max="12302" width="13.140625" style="1215" customWidth="1"/>
    <col min="12303" max="12303" width="13" style="1215" customWidth="1"/>
    <col min="12304" max="12304" width="10.42578125" style="1215" customWidth="1"/>
    <col min="12305" max="12540" width="9.140625" style="1215"/>
    <col min="12541" max="12541" width="5" style="1215" customWidth="1"/>
    <col min="12542" max="12542" width="17.7109375" style="1215" customWidth="1"/>
    <col min="12543" max="12543" width="13.85546875" style="1215" customWidth="1"/>
    <col min="12544" max="12544" width="13.140625" style="1215" customWidth="1"/>
    <col min="12545" max="12545" width="12.28515625" style="1215" customWidth="1"/>
    <col min="12546" max="12546" width="3" style="1215" customWidth="1"/>
    <col min="12547" max="12547" width="20.28515625" style="1215" customWidth="1"/>
    <col min="12548" max="12548" width="12.5703125" style="1215" customWidth="1"/>
    <col min="12549" max="12549" width="11.7109375" style="1215" customWidth="1"/>
    <col min="12550" max="12550" width="9.140625" style="1215"/>
    <col min="12551" max="12551" width="2.85546875" style="1215" customWidth="1"/>
    <col min="12552" max="12552" width="18.5703125" style="1215" customWidth="1"/>
    <col min="12553" max="12553" width="14.42578125" style="1215" customWidth="1"/>
    <col min="12554" max="12554" width="13.7109375" style="1215" customWidth="1"/>
    <col min="12555" max="12555" width="10.140625" style="1215" customWidth="1"/>
    <col min="12556" max="12556" width="4.42578125" style="1215" customWidth="1"/>
    <col min="12557" max="12557" width="24" style="1215" customWidth="1"/>
    <col min="12558" max="12558" width="13.140625" style="1215" customWidth="1"/>
    <col min="12559" max="12559" width="13" style="1215" customWidth="1"/>
    <col min="12560" max="12560" width="10.42578125" style="1215" customWidth="1"/>
    <col min="12561" max="12796" width="9.140625" style="1215"/>
    <col min="12797" max="12797" width="5" style="1215" customWidth="1"/>
    <col min="12798" max="12798" width="17.7109375" style="1215" customWidth="1"/>
    <col min="12799" max="12799" width="13.85546875" style="1215" customWidth="1"/>
    <col min="12800" max="12800" width="13.140625" style="1215" customWidth="1"/>
    <col min="12801" max="12801" width="12.28515625" style="1215" customWidth="1"/>
    <col min="12802" max="12802" width="3" style="1215" customWidth="1"/>
    <col min="12803" max="12803" width="20.28515625" style="1215" customWidth="1"/>
    <col min="12804" max="12804" width="12.5703125" style="1215" customWidth="1"/>
    <col min="12805" max="12805" width="11.7109375" style="1215" customWidth="1"/>
    <col min="12806" max="12806" width="9.140625" style="1215"/>
    <col min="12807" max="12807" width="2.85546875" style="1215" customWidth="1"/>
    <col min="12808" max="12808" width="18.5703125" style="1215" customWidth="1"/>
    <col min="12809" max="12809" width="14.42578125" style="1215" customWidth="1"/>
    <col min="12810" max="12810" width="13.7109375" style="1215" customWidth="1"/>
    <col min="12811" max="12811" width="10.140625" style="1215" customWidth="1"/>
    <col min="12812" max="12812" width="4.42578125" style="1215" customWidth="1"/>
    <col min="12813" max="12813" width="24" style="1215" customWidth="1"/>
    <col min="12814" max="12814" width="13.140625" style="1215" customWidth="1"/>
    <col min="12815" max="12815" width="13" style="1215" customWidth="1"/>
    <col min="12816" max="12816" width="10.42578125" style="1215" customWidth="1"/>
    <col min="12817" max="13052" width="9.140625" style="1215"/>
    <col min="13053" max="13053" width="5" style="1215" customWidth="1"/>
    <col min="13054" max="13054" width="17.7109375" style="1215" customWidth="1"/>
    <col min="13055" max="13055" width="13.85546875" style="1215" customWidth="1"/>
    <col min="13056" max="13056" width="13.140625" style="1215" customWidth="1"/>
    <col min="13057" max="13057" width="12.28515625" style="1215" customWidth="1"/>
    <col min="13058" max="13058" width="3" style="1215" customWidth="1"/>
    <col min="13059" max="13059" width="20.28515625" style="1215" customWidth="1"/>
    <col min="13060" max="13060" width="12.5703125" style="1215" customWidth="1"/>
    <col min="13061" max="13061" width="11.7109375" style="1215" customWidth="1"/>
    <col min="13062" max="13062" width="9.140625" style="1215"/>
    <col min="13063" max="13063" width="2.85546875" style="1215" customWidth="1"/>
    <col min="13064" max="13064" width="18.5703125" style="1215" customWidth="1"/>
    <col min="13065" max="13065" width="14.42578125" style="1215" customWidth="1"/>
    <col min="13066" max="13066" width="13.7109375" style="1215" customWidth="1"/>
    <col min="13067" max="13067" width="10.140625" style="1215" customWidth="1"/>
    <col min="13068" max="13068" width="4.42578125" style="1215" customWidth="1"/>
    <col min="13069" max="13069" width="24" style="1215" customWidth="1"/>
    <col min="13070" max="13070" width="13.140625" style="1215" customWidth="1"/>
    <col min="13071" max="13071" width="13" style="1215" customWidth="1"/>
    <col min="13072" max="13072" width="10.42578125" style="1215" customWidth="1"/>
    <col min="13073" max="13308" width="9.140625" style="1215"/>
    <col min="13309" max="13309" width="5" style="1215" customWidth="1"/>
    <col min="13310" max="13310" width="17.7109375" style="1215" customWidth="1"/>
    <col min="13311" max="13311" width="13.85546875" style="1215" customWidth="1"/>
    <col min="13312" max="13312" width="13.140625" style="1215" customWidth="1"/>
    <col min="13313" max="13313" width="12.28515625" style="1215" customWidth="1"/>
    <col min="13314" max="13314" width="3" style="1215" customWidth="1"/>
    <col min="13315" max="13315" width="20.28515625" style="1215" customWidth="1"/>
    <col min="13316" max="13316" width="12.5703125" style="1215" customWidth="1"/>
    <col min="13317" max="13317" width="11.7109375" style="1215" customWidth="1"/>
    <col min="13318" max="13318" width="9.140625" style="1215"/>
    <col min="13319" max="13319" width="2.85546875" style="1215" customWidth="1"/>
    <col min="13320" max="13320" width="18.5703125" style="1215" customWidth="1"/>
    <col min="13321" max="13321" width="14.42578125" style="1215" customWidth="1"/>
    <col min="13322" max="13322" width="13.7109375" style="1215" customWidth="1"/>
    <col min="13323" max="13323" width="10.140625" style="1215" customWidth="1"/>
    <col min="13324" max="13324" width="4.42578125" style="1215" customWidth="1"/>
    <col min="13325" max="13325" width="24" style="1215" customWidth="1"/>
    <col min="13326" max="13326" width="13.140625" style="1215" customWidth="1"/>
    <col min="13327" max="13327" width="13" style="1215" customWidth="1"/>
    <col min="13328" max="13328" width="10.42578125" style="1215" customWidth="1"/>
    <col min="13329" max="13564" width="9.140625" style="1215"/>
    <col min="13565" max="13565" width="5" style="1215" customWidth="1"/>
    <col min="13566" max="13566" width="17.7109375" style="1215" customWidth="1"/>
    <col min="13567" max="13567" width="13.85546875" style="1215" customWidth="1"/>
    <col min="13568" max="13568" width="13.140625" style="1215" customWidth="1"/>
    <col min="13569" max="13569" width="12.28515625" style="1215" customWidth="1"/>
    <col min="13570" max="13570" width="3" style="1215" customWidth="1"/>
    <col min="13571" max="13571" width="20.28515625" style="1215" customWidth="1"/>
    <col min="13572" max="13572" width="12.5703125" style="1215" customWidth="1"/>
    <col min="13573" max="13573" width="11.7109375" style="1215" customWidth="1"/>
    <col min="13574" max="13574" width="9.140625" style="1215"/>
    <col min="13575" max="13575" width="2.85546875" style="1215" customWidth="1"/>
    <col min="13576" max="13576" width="18.5703125" style="1215" customWidth="1"/>
    <col min="13577" max="13577" width="14.42578125" style="1215" customWidth="1"/>
    <col min="13578" max="13578" width="13.7109375" style="1215" customWidth="1"/>
    <col min="13579" max="13579" width="10.140625" style="1215" customWidth="1"/>
    <col min="13580" max="13580" width="4.42578125" style="1215" customWidth="1"/>
    <col min="13581" max="13581" width="24" style="1215" customWidth="1"/>
    <col min="13582" max="13582" width="13.140625" style="1215" customWidth="1"/>
    <col min="13583" max="13583" width="13" style="1215" customWidth="1"/>
    <col min="13584" max="13584" width="10.42578125" style="1215" customWidth="1"/>
    <col min="13585" max="13820" width="9.140625" style="1215"/>
    <col min="13821" max="13821" width="5" style="1215" customWidth="1"/>
    <col min="13822" max="13822" width="17.7109375" style="1215" customWidth="1"/>
    <col min="13823" max="13823" width="13.85546875" style="1215" customWidth="1"/>
    <col min="13824" max="13824" width="13.140625" style="1215" customWidth="1"/>
    <col min="13825" max="13825" width="12.28515625" style="1215" customWidth="1"/>
    <col min="13826" max="13826" width="3" style="1215" customWidth="1"/>
    <col min="13827" max="13827" width="20.28515625" style="1215" customWidth="1"/>
    <col min="13828" max="13828" width="12.5703125" style="1215" customWidth="1"/>
    <col min="13829" max="13829" width="11.7109375" style="1215" customWidth="1"/>
    <col min="13830" max="13830" width="9.140625" style="1215"/>
    <col min="13831" max="13831" width="2.85546875" style="1215" customWidth="1"/>
    <col min="13832" max="13832" width="18.5703125" style="1215" customWidth="1"/>
    <col min="13833" max="13833" width="14.42578125" style="1215" customWidth="1"/>
    <col min="13834" max="13834" width="13.7109375" style="1215" customWidth="1"/>
    <col min="13835" max="13835" width="10.140625" style="1215" customWidth="1"/>
    <col min="13836" max="13836" width="4.42578125" style="1215" customWidth="1"/>
    <col min="13837" max="13837" width="24" style="1215" customWidth="1"/>
    <col min="13838" max="13838" width="13.140625" style="1215" customWidth="1"/>
    <col min="13839" max="13839" width="13" style="1215" customWidth="1"/>
    <col min="13840" max="13840" width="10.42578125" style="1215" customWidth="1"/>
    <col min="13841" max="14076" width="9.140625" style="1215"/>
    <col min="14077" max="14077" width="5" style="1215" customWidth="1"/>
    <col min="14078" max="14078" width="17.7109375" style="1215" customWidth="1"/>
    <col min="14079" max="14079" width="13.85546875" style="1215" customWidth="1"/>
    <col min="14080" max="14080" width="13.140625" style="1215" customWidth="1"/>
    <col min="14081" max="14081" width="12.28515625" style="1215" customWidth="1"/>
    <col min="14082" max="14082" width="3" style="1215" customWidth="1"/>
    <col min="14083" max="14083" width="20.28515625" style="1215" customWidth="1"/>
    <col min="14084" max="14084" width="12.5703125" style="1215" customWidth="1"/>
    <col min="14085" max="14085" width="11.7109375" style="1215" customWidth="1"/>
    <col min="14086" max="14086" width="9.140625" style="1215"/>
    <col min="14087" max="14087" width="2.85546875" style="1215" customWidth="1"/>
    <col min="14088" max="14088" width="18.5703125" style="1215" customWidth="1"/>
    <col min="14089" max="14089" width="14.42578125" style="1215" customWidth="1"/>
    <col min="14090" max="14090" width="13.7109375" style="1215" customWidth="1"/>
    <col min="14091" max="14091" width="10.140625" style="1215" customWidth="1"/>
    <col min="14092" max="14092" width="4.42578125" style="1215" customWidth="1"/>
    <col min="14093" max="14093" width="24" style="1215" customWidth="1"/>
    <col min="14094" max="14094" width="13.140625" style="1215" customWidth="1"/>
    <col min="14095" max="14095" width="13" style="1215" customWidth="1"/>
    <col min="14096" max="14096" width="10.42578125" style="1215" customWidth="1"/>
    <col min="14097" max="14332" width="9.140625" style="1215"/>
    <col min="14333" max="14333" width="5" style="1215" customWidth="1"/>
    <col min="14334" max="14334" width="17.7109375" style="1215" customWidth="1"/>
    <col min="14335" max="14335" width="13.85546875" style="1215" customWidth="1"/>
    <col min="14336" max="14336" width="13.140625" style="1215" customWidth="1"/>
    <col min="14337" max="14337" width="12.28515625" style="1215" customWidth="1"/>
    <col min="14338" max="14338" width="3" style="1215" customWidth="1"/>
    <col min="14339" max="14339" width="20.28515625" style="1215" customWidth="1"/>
    <col min="14340" max="14340" width="12.5703125" style="1215" customWidth="1"/>
    <col min="14341" max="14341" width="11.7109375" style="1215" customWidth="1"/>
    <col min="14342" max="14342" width="9.140625" style="1215"/>
    <col min="14343" max="14343" width="2.85546875" style="1215" customWidth="1"/>
    <col min="14344" max="14344" width="18.5703125" style="1215" customWidth="1"/>
    <col min="14345" max="14345" width="14.42578125" style="1215" customWidth="1"/>
    <col min="14346" max="14346" width="13.7109375" style="1215" customWidth="1"/>
    <col min="14347" max="14347" width="10.140625" style="1215" customWidth="1"/>
    <col min="14348" max="14348" width="4.42578125" style="1215" customWidth="1"/>
    <col min="14349" max="14349" width="24" style="1215" customWidth="1"/>
    <col min="14350" max="14350" width="13.140625" style="1215" customWidth="1"/>
    <col min="14351" max="14351" width="13" style="1215" customWidth="1"/>
    <col min="14352" max="14352" width="10.42578125" style="1215" customWidth="1"/>
    <col min="14353" max="14588" width="9.140625" style="1215"/>
    <col min="14589" max="14589" width="5" style="1215" customWidth="1"/>
    <col min="14590" max="14590" width="17.7109375" style="1215" customWidth="1"/>
    <col min="14591" max="14591" width="13.85546875" style="1215" customWidth="1"/>
    <col min="14592" max="14592" width="13.140625" style="1215" customWidth="1"/>
    <col min="14593" max="14593" width="12.28515625" style="1215" customWidth="1"/>
    <col min="14594" max="14594" width="3" style="1215" customWidth="1"/>
    <col min="14595" max="14595" width="20.28515625" style="1215" customWidth="1"/>
    <col min="14596" max="14596" width="12.5703125" style="1215" customWidth="1"/>
    <col min="14597" max="14597" width="11.7109375" style="1215" customWidth="1"/>
    <col min="14598" max="14598" width="9.140625" style="1215"/>
    <col min="14599" max="14599" width="2.85546875" style="1215" customWidth="1"/>
    <col min="14600" max="14600" width="18.5703125" style="1215" customWidth="1"/>
    <col min="14601" max="14601" width="14.42578125" style="1215" customWidth="1"/>
    <col min="14602" max="14602" width="13.7109375" style="1215" customWidth="1"/>
    <col min="14603" max="14603" width="10.140625" style="1215" customWidth="1"/>
    <col min="14604" max="14604" width="4.42578125" style="1215" customWidth="1"/>
    <col min="14605" max="14605" width="24" style="1215" customWidth="1"/>
    <col min="14606" max="14606" width="13.140625" style="1215" customWidth="1"/>
    <col min="14607" max="14607" width="13" style="1215" customWidth="1"/>
    <col min="14608" max="14608" width="10.42578125" style="1215" customWidth="1"/>
    <col min="14609" max="14844" width="9.140625" style="1215"/>
    <col min="14845" max="14845" width="5" style="1215" customWidth="1"/>
    <col min="14846" max="14846" width="17.7109375" style="1215" customWidth="1"/>
    <col min="14847" max="14847" width="13.85546875" style="1215" customWidth="1"/>
    <col min="14848" max="14848" width="13.140625" style="1215" customWidth="1"/>
    <col min="14849" max="14849" width="12.28515625" style="1215" customWidth="1"/>
    <col min="14850" max="14850" width="3" style="1215" customWidth="1"/>
    <col min="14851" max="14851" width="20.28515625" style="1215" customWidth="1"/>
    <col min="14852" max="14852" width="12.5703125" style="1215" customWidth="1"/>
    <col min="14853" max="14853" width="11.7109375" style="1215" customWidth="1"/>
    <col min="14854" max="14854" width="9.140625" style="1215"/>
    <col min="14855" max="14855" width="2.85546875" style="1215" customWidth="1"/>
    <col min="14856" max="14856" width="18.5703125" style="1215" customWidth="1"/>
    <col min="14857" max="14857" width="14.42578125" style="1215" customWidth="1"/>
    <col min="14858" max="14858" width="13.7109375" style="1215" customWidth="1"/>
    <col min="14859" max="14859" width="10.140625" style="1215" customWidth="1"/>
    <col min="14860" max="14860" width="4.42578125" style="1215" customWidth="1"/>
    <col min="14861" max="14861" width="24" style="1215" customWidth="1"/>
    <col min="14862" max="14862" width="13.140625" style="1215" customWidth="1"/>
    <col min="14863" max="14863" width="13" style="1215" customWidth="1"/>
    <col min="14864" max="14864" width="10.42578125" style="1215" customWidth="1"/>
    <col min="14865" max="15100" width="9.140625" style="1215"/>
    <col min="15101" max="15101" width="5" style="1215" customWidth="1"/>
    <col min="15102" max="15102" width="17.7109375" style="1215" customWidth="1"/>
    <col min="15103" max="15103" width="13.85546875" style="1215" customWidth="1"/>
    <col min="15104" max="15104" width="13.140625" style="1215" customWidth="1"/>
    <col min="15105" max="15105" width="12.28515625" style="1215" customWidth="1"/>
    <col min="15106" max="15106" width="3" style="1215" customWidth="1"/>
    <col min="15107" max="15107" width="20.28515625" style="1215" customWidth="1"/>
    <col min="15108" max="15108" width="12.5703125" style="1215" customWidth="1"/>
    <col min="15109" max="15109" width="11.7109375" style="1215" customWidth="1"/>
    <col min="15110" max="15110" width="9.140625" style="1215"/>
    <col min="15111" max="15111" width="2.85546875" style="1215" customWidth="1"/>
    <col min="15112" max="15112" width="18.5703125" style="1215" customWidth="1"/>
    <col min="15113" max="15113" width="14.42578125" style="1215" customWidth="1"/>
    <col min="15114" max="15114" width="13.7109375" style="1215" customWidth="1"/>
    <col min="15115" max="15115" width="10.140625" style="1215" customWidth="1"/>
    <col min="15116" max="15116" width="4.42578125" style="1215" customWidth="1"/>
    <col min="15117" max="15117" width="24" style="1215" customWidth="1"/>
    <col min="15118" max="15118" width="13.140625" style="1215" customWidth="1"/>
    <col min="15119" max="15119" width="13" style="1215" customWidth="1"/>
    <col min="15120" max="15120" width="10.42578125" style="1215" customWidth="1"/>
    <col min="15121" max="15356" width="9.140625" style="1215"/>
    <col min="15357" max="15357" width="5" style="1215" customWidth="1"/>
    <col min="15358" max="15358" width="17.7109375" style="1215" customWidth="1"/>
    <col min="15359" max="15359" width="13.85546875" style="1215" customWidth="1"/>
    <col min="15360" max="15360" width="13.140625" style="1215" customWidth="1"/>
    <col min="15361" max="15361" width="12.28515625" style="1215" customWidth="1"/>
    <col min="15362" max="15362" width="3" style="1215" customWidth="1"/>
    <col min="15363" max="15363" width="20.28515625" style="1215" customWidth="1"/>
    <col min="15364" max="15364" width="12.5703125" style="1215" customWidth="1"/>
    <col min="15365" max="15365" width="11.7109375" style="1215" customWidth="1"/>
    <col min="15366" max="15366" width="9.140625" style="1215"/>
    <col min="15367" max="15367" width="2.85546875" style="1215" customWidth="1"/>
    <col min="15368" max="15368" width="18.5703125" style="1215" customWidth="1"/>
    <col min="15369" max="15369" width="14.42578125" style="1215" customWidth="1"/>
    <col min="15370" max="15370" width="13.7109375" style="1215" customWidth="1"/>
    <col min="15371" max="15371" width="10.140625" style="1215" customWidth="1"/>
    <col min="15372" max="15372" width="4.42578125" style="1215" customWidth="1"/>
    <col min="15373" max="15373" width="24" style="1215" customWidth="1"/>
    <col min="15374" max="15374" width="13.140625" style="1215" customWidth="1"/>
    <col min="15375" max="15375" width="13" style="1215" customWidth="1"/>
    <col min="15376" max="15376" width="10.42578125" style="1215" customWidth="1"/>
    <col min="15377" max="15612" width="9.140625" style="1215"/>
    <col min="15613" max="15613" width="5" style="1215" customWidth="1"/>
    <col min="15614" max="15614" width="17.7109375" style="1215" customWidth="1"/>
    <col min="15615" max="15615" width="13.85546875" style="1215" customWidth="1"/>
    <col min="15616" max="15616" width="13.140625" style="1215" customWidth="1"/>
    <col min="15617" max="15617" width="12.28515625" style="1215" customWidth="1"/>
    <col min="15618" max="15618" width="3" style="1215" customWidth="1"/>
    <col min="15619" max="15619" width="20.28515625" style="1215" customWidth="1"/>
    <col min="15620" max="15620" width="12.5703125" style="1215" customWidth="1"/>
    <col min="15621" max="15621" width="11.7109375" style="1215" customWidth="1"/>
    <col min="15622" max="15622" width="9.140625" style="1215"/>
    <col min="15623" max="15623" width="2.85546875" style="1215" customWidth="1"/>
    <col min="15624" max="15624" width="18.5703125" style="1215" customWidth="1"/>
    <col min="15625" max="15625" width="14.42578125" style="1215" customWidth="1"/>
    <col min="15626" max="15626" width="13.7109375" style="1215" customWidth="1"/>
    <col min="15627" max="15627" width="10.140625" style="1215" customWidth="1"/>
    <col min="15628" max="15628" width="4.42578125" style="1215" customWidth="1"/>
    <col min="15629" max="15629" width="24" style="1215" customWidth="1"/>
    <col min="15630" max="15630" width="13.140625" style="1215" customWidth="1"/>
    <col min="15631" max="15631" width="13" style="1215" customWidth="1"/>
    <col min="15632" max="15632" width="10.42578125" style="1215" customWidth="1"/>
    <col min="15633" max="15868" width="9.140625" style="1215"/>
    <col min="15869" max="15869" width="5" style="1215" customWidth="1"/>
    <col min="15870" max="15870" width="17.7109375" style="1215" customWidth="1"/>
    <col min="15871" max="15871" width="13.85546875" style="1215" customWidth="1"/>
    <col min="15872" max="15872" width="13.140625" style="1215" customWidth="1"/>
    <col min="15873" max="15873" width="12.28515625" style="1215" customWidth="1"/>
    <col min="15874" max="15874" width="3" style="1215" customWidth="1"/>
    <col min="15875" max="15875" width="20.28515625" style="1215" customWidth="1"/>
    <col min="15876" max="15876" width="12.5703125" style="1215" customWidth="1"/>
    <col min="15877" max="15877" width="11.7109375" style="1215" customWidth="1"/>
    <col min="15878" max="15878" width="9.140625" style="1215"/>
    <col min="15879" max="15879" width="2.85546875" style="1215" customWidth="1"/>
    <col min="15880" max="15880" width="18.5703125" style="1215" customWidth="1"/>
    <col min="15881" max="15881" width="14.42578125" style="1215" customWidth="1"/>
    <col min="15882" max="15882" width="13.7109375" style="1215" customWidth="1"/>
    <col min="15883" max="15883" width="10.140625" style="1215" customWidth="1"/>
    <col min="15884" max="15884" width="4.42578125" style="1215" customWidth="1"/>
    <col min="15885" max="15885" width="24" style="1215" customWidth="1"/>
    <col min="15886" max="15886" width="13.140625" style="1215" customWidth="1"/>
    <col min="15887" max="15887" width="13" style="1215" customWidth="1"/>
    <col min="15888" max="15888" width="10.42578125" style="1215" customWidth="1"/>
    <col min="15889" max="16124" width="9.140625" style="1215"/>
    <col min="16125" max="16125" width="5" style="1215" customWidth="1"/>
    <col min="16126" max="16126" width="17.7109375" style="1215" customWidth="1"/>
    <col min="16127" max="16127" width="13.85546875" style="1215" customWidth="1"/>
    <col min="16128" max="16128" width="13.140625" style="1215" customWidth="1"/>
    <col min="16129" max="16129" width="12.28515625" style="1215" customWidth="1"/>
    <col min="16130" max="16130" width="3" style="1215" customWidth="1"/>
    <col min="16131" max="16131" width="20.28515625" style="1215" customWidth="1"/>
    <col min="16132" max="16132" width="12.5703125" style="1215" customWidth="1"/>
    <col min="16133" max="16133" width="11.7109375" style="1215" customWidth="1"/>
    <col min="16134" max="16134" width="9.140625" style="1215"/>
    <col min="16135" max="16135" width="2.85546875" style="1215" customWidth="1"/>
    <col min="16136" max="16136" width="18.5703125" style="1215" customWidth="1"/>
    <col min="16137" max="16137" width="14.42578125" style="1215" customWidth="1"/>
    <col min="16138" max="16138" width="13.7109375" style="1215" customWidth="1"/>
    <col min="16139" max="16139" width="10.140625" style="1215" customWidth="1"/>
    <col min="16140" max="16140" width="4.42578125" style="1215" customWidth="1"/>
    <col min="16141" max="16141" width="24" style="1215" customWidth="1"/>
    <col min="16142" max="16142" width="13.140625" style="1215" customWidth="1"/>
    <col min="16143" max="16143" width="13" style="1215" customWidth="1"/>
    <col min="16144" max="16144" width="10.42578125" style="1215" customWidth="1"/>
    <col min="16145" max="16384" width="9.140625" style="1215"/>
  </cols>
  <sheetData>
    <row r="1" spans="1:24" ht="18.75">
      <c r="A1" s="604" t="s">
        <v>304</v>
      </c>
    </row>
    <row r="2" spans="1:24" ht="28.5" customHeight="1">
      <c r="A2" s="1311" t="s">
        <v>467</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row>
    <row r="3" spans="1:24" ht="15.75" customHeight="1">
      <c r="A3" s="1312" t="s">
        <v>465</v>
      </c>
      <c r="B3" s="1312"/>
      <c r="C3" s="1312"/>
      <c r="D3" s="1312"/>
      <c r="E3" s="1312"/>
      <c r="F3" s="1312"/>
      <c r="P3" s="606"/>
    </row>
    <row r="4" spans="1:24" ht="4.5" customHeight="1">
      <c r="A4" s="607"/>
      <c r="B4" s="607"/>
      <c r="C4" s="605"/>
      <c r="D4" s="605"/>
    </row>
    <row r="5" spans="1:24" ht="15.75" thickBot="1">
      <c r="A5" s="608" t="s">
        <v>179</v>
      </c>
      <c r="B5" s="1313" t="s">
        <v>180</v>
      </c>
      <c r="C5" s="1313"/>
      <c r="D5" s="609"/>
      <c r="E5" s="609"/>
      <c r="F5" s="608" t="s">
        <v>181</v>
      </c>
      <c r="G5" s="610" t="s">
        <v>182</v>
      </c>
      <c r="H5" s="987"/>
      <c r="I5" s="609"/>
      <c r="J5" s="609"/>
      <c r="K5" s="608" t="s">
        <v>183</v>
      </c>
      <c r="L5" s="611" t="s">
        <v>184</v>
      </c>
      <c r="M5" s="609"/>
      <c r="N5" s="612"/>
      <c r="O5" s="609"/>
      <c r="P5" s="608" t="s">
        <v>185</v>
      </c>
      <c r="Q5" s="611" t="s">
        <v>186</v>
      </c>
      <c r="R5" s="609"/>
    </row>
    <row r="6" spans="1:24" ht="43.5" thickBot="1">
      <c r="A6" s="613" t="s">
        <v>187</v>
      </c>
      <c r="B6" s="614" t="s">
        <v>188</v>
      </c>
      <c r="C6" s="615" t="s">
        <v>189</v>
      </c>
      <c r="D6" s="645" t="s">
        <v>190</v>
      </c>
      <c r="F6" s="613" t="s">
        <v>187</v>
      </c>
      <c r="G6" s="614" t="s">
        <v>188</v>
      </c>
      <c r="H6" s="988" t="s">
        <v>189</v>
      </c>
      <c r="I6" s="645" t="s">
        <v>190</v>
      </c>
      <c r="K6" s="613" t="s">
        <v>187</v>
      </c>
      <c r="L6" s="614" t="s">
        <v>188</v>
      </c>
      <c r="M6" s="615" t="s">
        <v>191</v>
      </c>
      <c r="N6" s="645" t="s">
        <v>190</v>
      </c>
      <c r="P6" s="617" t="s">
        <v>187</v>
      </c>
      <c r="Q6" s="618" t="s">
        <v>188</v>
      </c>
      <c r="R6" s="619" t="s">
        <v>191</v>
      </c>
      <c r="S6" s="671" t="s">
        <v>190</v>
      </c>
    </row>
    <row r="7" spans="1:24" ht="15.75">
      <c r="A7" s="773" t="s">
        <v>192</v>
      </c>
      <c r="B7" s="620">
        <v>1038.5519999999999</v>
      </c>
      <c r="C7" s="620">
        <v>1870</v>
      </c>
      <c r="D7" s="912">
        <v>2.1653868206790863</v>
      </c>
      <c r="F7" s="773" t="s">
        <v>192</v>
      </c>
      <c r="G7" s="620">
        <v>290767</v>
      </c>
      <c r="H7" s="620">
        <v>1281</v>
      </c>
      <c r="I7" s="912">
        <v>3.0440112645386876</v>
      </c>
      <c r="K7" s="773" t="s">
        <v>192</v>
      </c>
      <c r="L7" s="620">
        <v>23692.277999999998</v>
      </c>
      <c r="M7" s="620">
        <v>5960.5119999999997</v>
      </c>
      <c r="N7" s="759">
        <v>3.9748729639332998</v>
      </c>
      <c r="P7" s="773" t="s">
        <v>195</v>
      </c>
      <c r="Q7" s="620">
        <v>6354.058</v>
      </c>
      <c r="R7" s="620">
        <v>1054.837</v>
      </c>
      <c r="S7" s="759">
        <v>6.0237344727194815</v>
      </c>
    </row>
    <row r="8" spans="1:24" ht="16.5" thickBot="1">
      <c r="A8" s="621" t="s">
        <v>202</v>
      </c>
      <c r="B8" s="622">
        <v>486.97699999999998</v>
      </c>
      <c r="C8" s="622">
        <v>369</v>
      </c>
      <c r="D8" s="894">
        <v>2.3643447736773369</v>
      </c>
      <c r="F8" s="621" t="s">
        <v>194</v>
      </c>
      <c r="G8" s="622">
        <v>100353</v>
      </c>
      <c r="H8" s="622">
        <v>589</v>
      </c>
      <c r="I8" s="894">
        <v>2.5465133982947625</v>
      </c>
      <c r="K8" s="621" t="s">
        <v>195</v>
      </c>
      <c r="L8" s="622">
        <v>12917.502</v>
      </c>
      <c r="M8" s="622">
        <v>3573.9029999999998</v>
      </c>
      <c r="N8" s="669">
        <v>3.614396361624812</v>
      </c>
      <c r="P8" s="621" t="s">
        <v>193</v>
      </c>
      <c r="Q8" s="622">
        <v>6208.8450000000003</v>
      </c>
      <c r="R8" s="622">
        <v>1679.8869999999999</v>
      </c>
      <c r="S8" s="669">
        <v>3.6959896707338058</v>
      </c>
    </row>
    <row r="9" spans="1:24" ht="16.5" thickBot="1">
      <c r="A9" s="621" t="s">
        <v>355</v>
      </c>
      <c r="B9" s="622">
        <v>258.50400000000002</v>
      </c>
      <c r="C9" s="622">
        <v>181</v>
      </c>
      <c r="D9" s="894">
        <v>2.5385091276894522</v>
      </c>
      <c r="F9" s="990" t="s">
        <v>323</v>
      </c>
      <c r="G9" s="625">
        <v>391120</v>
      </c>
      <c r="H9" s="625">
        <v>1870</v>
      </c>
      <c r="I9" s="991">
        <v>2.8987096917638167</v>
      </c>
      <c r="K9" s="621" t="s">
        <v>437</v>
      </c>
      <c r="L9" s="622">
        <v>6451.2610000000004</v>
      </c>
      <c r="M9" s="622">
        <v>2024.8240000000001</v>
      </c>
      <c r="N9" s="669">
        <v>3.1860848152728338</v>
      </c>
      <c r="P9" s="621" t="s">
        <v>199</v>
      </c>
      <c r="Q9" s="622">
        <v>3683.3670000000002</v>
      </c>
      <c r="R9" s="622">
        <v>661.24599999999998</v>
      </c>
      <c r="S9" s="669">
        <v>5.5703429585963473</v>
      </c>
    </row>
    <row r="10" spans="1:24" ht="15.75">
      <c r="A10" s="621" t="s">
        <v>205</v>
      </c>
      <c r="B10" s="622">
        <v>167.839</v>
      </c>
      <c r="C10" s="622">
        <v>111</v>
      </c>
      <c r="D10" s="894">
        <v>2.2829026115342765</v>
      </c>
      <c r="H10" s="1215"/>
      <c r="K10" s="621" t="s">
        <v>194</v>
      </c>
      <c r="L10" s="622">
        <v>5830.4350000000004</v>
      </c>
      <c r="M10" s="622">
        <v>1466.24</v>
      </c>
      <c r="N10" s="669">
        <v>3.9764533773461372</v>
      </c>
      <c r="P10" s="621" t="s">
        <v>194</v>
      </c>
      <c r="Q10" s="622">
        <v>2572.3449999999998</v>
      </c>
      <c r="R10" s="622">
        <v>695.55399999999997</v>
      </c>
      <c r="S10" s="669">
        <v>3.6982678555511144</v>
      </c>
    </row>
    <row r="11" spans="1:24" ht="15.75">
      <c r="A11" s="621" t="s">
        <v>200</v>
      </c>
      <c r="B11" s="622">
        <v>139.10900000000001</v>
      </c>
      <c r="C11" s="622">
        <v>190</v>
      </c>
      <c r="D11" s="894">
        <v>2.9263926287445305</v>
      </c>
      <c r="K11" s="621" t="s">
        <v>201</v>
      </c>
      <c r="L11" s="622">
        <v>4934.692</v>
      </c>
      <c r="M11" s="622">
        <v>1020.2619999999999</v>
      </c>
      <c r="N11" s="669">
        <v>4.8366909676142011</v>
      </c>
      <c r="P11" s="621" t="s">
        <v>196</v>
      </c>
      <c r="Q11" s="622">
        <v>2020.8</v>
      </c>
      <c r="R11" s="622">
        <v>500.64299999999997</v>
      </c>
      <c r="S11" s="669">
        <v>4.0364091777973528</v>
      </c>
    </row>
    <row r="12" spans="1:24" ht="16.5" thickBot="1">
      <c r="A12" s="621" t="s">
        <v>194</v>
      </c>
      <c r="B12" s="622">
        <v>100.35299999999999</v>
      </c>
      <c r="C12" s="622">
        <v>589</v>
      </c>
      <c r="D12" s="894">
        <v>2.5465133982947625</v>
      </c>
      <c r="H12" s="1215"/>
      <c r="K12" s="621" t="s">
        <v>202</v>
      </c>
      <c r="L12" s="622">
        <v>3654.3510000000001</v>
      </c>
      <c r="M12" s="622">
        <v>975.85599999999999</v>
      </c>
      <c r="N12" s="669">
        <v>3.7447645964158647</v>
      </c>
      <c r="P12" s="621" t="s">
        <v>437</v>
      </c>
      <c r="Q12" s="622">
        <v>1913.6569999999999</v>
      </c>
      <c r="R12" s="622">
        <v>763.14700000000005</v>
      </c>
      <c r="S12" s="669">
        <v>2.5075863496809916</v>
      </c>
    </row>
    <row r="13" spans="1:24" ht="16.5" thickBot="1">
      <c r="A13" s="1219" t="s">
        <v>464</v>
      </c>
      <c r="B13" s="1218">
        <v>2344.9540000000002</v>
      </c>
      <c r="C13" s="1218">
        <v>3556</v>
      </c>
      <c r="D13" s="1217">
        <v>2.3332504159137764</v>
      </c>
      <c r="H13" s="1215"/>
      <c r="K13" s="621" t="s">
        <v>193</v>
      </c>
      <c r="L13" s="622">
        <v>3161.8380000000002</v>
      </c>
      <c r="M13" s="622">
        <v>713.16600000000005</v>
      </c>
      <c r="N13" s="669">
        <v>4.4335231909541397</v>
      </c>
      <c r="P13" s="621" t="s">
        <v>201</v>
      </c>
      <c r="Q13" s="622">
        <v>1734.549</v>
      </c>
      <c r="R13" s="622">
        <v>488.08199999999999</v>
      </c>
      <c r="S13" s="669">
        <v>3.5538065325088817</v>
      </c>
    </row>
    <row r="14" spans="1:24" ht="15.75">
      <c r="K14" s="621" t="s">
        <v>356</v>
      </c>
      <c r="L14" s="622">
        <v>2765.6210000000001</v>
      </c>
      <c r="M14" s="622">
        <v>516.01800000000003</v>
      </c>
      <c r="N14" s="669">
        <v>5.359543659329713</v>
      </c>
      <c r="P14" s="621" t="s">
        <v>342</v>
      </c>
      <c r="Q14" s="622">
        <v>1329.91</v>
      </c>
      <c r="R14" s="622">
        <v>375.80900000000003</v>
      </c>
      <c r="S14" s="669">
        <v>3.538792312052133</v>
      </c>
    </row>
    <row r="15" spans="1:24" ht="15.75">
      <c r="E15" s="865"/>
      <c r="K15" s="621" t="s">
        <v>197</v>
      </c>
      <c r="L15" s="622">
        <v>2705.5189999999998</v>
      </c>
      <c r="M15" s="622">
        <v>618.37900000000002</v>
      </c>
      <c r="N15" s="669">
        <v>4.3751792994264029</v>
      </c>
      <c r="P15" s="621" t="s">
        <v>192</v>
      </c>
      <c r="Q15" s="622">
        <v>1267.183</v>
      </c>
      <c r="R15" s="622">
        <v>368.70400000000001</v>
      </c>
      <c r="S15" s="669">
        <v>3.4368572079500086</v>
      </c>
    </row>
    <row r="16" spans="1:24" ht="15.75">
      <c r="E16" s="681"/>
      <c r="K16" s="621" t="s">
        <v>199</v>
      </c>
      <c r="L16" s="622">
        <v>2528.1129999999998</v>
      </c>
      <c r="M16" s="622">
        <v>383.17399999999998</v>
      </c>
      <c r="N16" s="669">
        <v>6.5978197894429158</v>
      </c>
      <c r="P16" s="621" t="s">
        <v>208</v>
      </c>
      <c r="Q16" s="622">
        <v>634.79499999999996</v>
      </c>
      <c r="R16" s="622">
        <v>227.86099999999999</v>
      </c>
      <c r="S16" s="669">
        <v>2.7858870100631523</v>
      </c>
    </row>
    <row r="17" spans="8:19" ht="15.75">
      <c r="K17" s="621" t="s">
        <v>206</v>
      </c>
      <c r="L17" s="622">
        <v>1725.838</v>
      </c>
      <c r="M17" s="622">
        <v>422.48099999999999</v>
      </c>
      <c r="N17" s="669">
        <v>4.0850073731126368</v>
      </c>
      <c r="P17" s="621" t="s">
        <v>202</v>
      </c>
      <c r="Q17" s="622">
        <v>631.50300000000004</v>
      </c>
      <c r="R17" s="622">
        <v>178.15100000000001</v>
      </c>
      <c r="S17" s="669">
        <v>3.5447625890396348</v>
      </c>
    </row>
    <row r="18" spans="8:19" ht="15.75">
      <c r="K18" s="621" t="s">
        <v>209</v>
      </c>
      <c r="L18" s="622">
        <v>1657.654</v>
      </c>
      <c r="M18" s="622">
        <v>524.423</v>
      </c>
      <c r="N18" s="669">
        <v>3.1609101812849549</v>
      </c>
      <c r="P18" s="621" t="s">
        <v>356</v>
      </c>
      <c r="Q18" s="622">
        <v>418.76799999999997</v>
      </c>
      <c r="R18" s="622">
        <v>106.03</v>
      </c>
      <c r="S18" s="669">
        <v>3.949523719701971</v>
      </c>
    </row>
    <row r="19" spans="8:19" ht="15.75">
      <c r="K19" s="621" t="s">
        <v>207</v>
      </c>
      <c r="L19" s="622">
        <v>1236.701</v>
      </c>
      <c r="M19" s="622">
        <v>288.21899999999999</v>
      </c>
      <c r="N19" s="669">
        <v>4.2908378698142737</v>
      </c>
      <c r="P19" s="621" t="s">
        <v>206</v>
      </c>
      <c r="Q19" s="622">
        <v>407.41199999999998</v>
      </c>
      <c r="R19" s="622">
        <v>116.02800000000001</v>
      </c>
      <c r="S19" s="669">
        <v>3.5113248526217804</v>
      </c>
    </row>
    <row r="20" spans="8:19" ht="15.75">
      <c r="K20" s="621" t="s">
        <v>357</v>
      </c>
      <c r="L20" s="622">
        <v>994.00300000000004</v>
      </c>
      <c r="M20" s="622">
        <v>301.28100000000001</v>
      </c>
      <c r="N20" s="669">
        <v>3.2992555122958303</v>
      </c>
      <c r="P20" s="621" t="s">
        <v>203</v>
      </c>
      <c r="Q20" s="622">
        <v>389.19099999999997</v>
      </c>
      <c r="R20" s="622">
        <v>227.703</v>
      </c>
      <c r="S20" s="669">
        <v>1.709204533976276</v>
      </c>
    </row>
    <row r="21" spans="8:19" ht="15.75">
      <c r="K21" s="621" t="s">
        <v>200</v>
      </c>
      <c r="L21" s="622">
        <v>815.14099999999996</v>
      </c>
      <c r="M21" s="622">
        <v>294.005</v>
      </c>
      <c r="N21" s="669">
        <v>2.7725412833115084</v>
      </c>
      <c r="P21" s="621" t="s">
        <v>210</v>
      </c>
      <c r="Q21" s="622">
        <v>380.01400000000001</v>
      </c>
      <c r="R21" s="622">
        <v>106.88</v>
      </c>
      <c r="S21" s="669">
        <v>3.5555202095808385</v>
      </c>
    </row>
    <row r="22" spans="8:19" ht="15.75">
      <c r="H22" s="1215"/>
      <c r="K22" s="621" t="s">
        <v>196</v>
      </c>
      <c r="L22" s="622">
        <v>686.50800000000004</v>
      </c>
      <c r="M22" s="622">
        <v>151.71299999999999</v>
      </c>
      <c r="N22" s="669">
        <v>4.5250439975480026</v>
      </c>
      <c r="P22" s="621" t="s">
        <v>205</v>
      </c>
      <c r="Q22" s="622">
        <v>368.26100000000002</v>
      </c>
      <c r="R22" s="622">
        <v>124.479</v>
      </c>
      <c r="S22" s="669">
        <v>2.958418689096153</v>
      </c>
    </row>
    <row r="23" spans="8:19" ht="16.5" thickBot="1">
      <c r="H23" s="1215"/>
      <c r="K23" s="621" t="s">
        <v>198</v>
      </c>
      <c r="L23" s="622">
        <v>465.19499999999999</v>
      </c>
      <c r="M23" s="622">
        <v>187.047</v>
      </c>
      <c r="N23" s="669">
        <v>2.4870487096825933</v>
      </c>
      <c r="P23" s="621" t="s">
        <v>213</v>
      </c>
      <c r="Q23" s="622">
        <v>307.75</v>
      </c>
      <c r="R23" s="622">
        <v>115.47799999999999</v>
      </c>
      <c r="S23" s="669">
        <v>2.6650097854136718</v>
      </c>
    </row>
    <row r="24" spans="8:19" ht="16.5" thickBot="1">
      <c r="H24" s="1215"/>
      <c r="K24" s="621" t="s">
        <v>450</v>
      </c>
      <c r="L24" s="622">
        <v>392.88499999999999</v>
      </c>
      <c r="M24" s="622">
        <v>137.351</v>
      </c>
      <c r="N24" s="669">
        <v>2.860445136911999</v>
      </c>
      <c r="P24" s="990" t="s">
        <v>323</v>
      </c>
      <c r="Q24" s="625">
        <v>33184.978999999999</v>
      </c>
      <c r="R24" s="625">
        <v>8705.2389999999996</v>
      </c>
      <c r="S24" s="758">
        <v>3.8120698351877533</v>
      </c>
    </row>
    <row r="25" spans="8:19" ht="16.5" thickBot="1">
      <c r="H25" s="1215"/>
      <c r="K25" s="990" t="s">
        <v>323</v>
      </c>
      <c r="L25" s="625">
        <v>78590.888000000006</v>
      </c>
      <c r="M25" s="625">
        <v>20046.95</v>
      </c>
      <c r="N25" s="758">
        <v>3.9203413985668645</v>
      </c>
    </row>
    <row r="26" spans="8:19">
      <c r="H26" s="1215"/>
    </row>
    <row r="27" spans="8:19">
      <c r="H27" s="1215"/>
    </row>
    <row r="28" spans="8:19">
      <c r="H28" s="1215"/>
    </row>
    <row r="29" spans="8:19">
      <c r="H29" s="1215"/>
    </row>
    <row r="30" spans="8:19">
      <c r="H30" s="1215"/>
    </row>
    <row r="31" spans="8:19">
      <c r="H31" s="1215"/>
    </row>
    <row r="32" spans="8:19">
      <c r="H32" s="1215"/>
    </row>
    <row r="33" spans="8:8">
      <c r="H33" s="1215"/>
    </row>
    <row r="34" spans="8:8">
      <c r="H34" s="1215"/>
    </row>
    <row r="35" spans="8:8">
      <c r="H35" s="1215"/>
    </row>
    <row r="36" spans="8:8">
      <c r="H36" s="1215"/>
    </row>
    <row r="37" spans="8:8" ht="17.25" customHeight="1">
      <c r="H37" s="1215"/>
    </row>
    <row r="38" spans="8:8">
      <c r="H38" s="1215"/>
    </row>
    <row r="39" spans="8:8">
      <c r="H39" s="1215"/>
    </row>
    <row r="40" spans="8:8">
      <c r="H40" s="1215"/>
    </row>
    <row r="41" spans="8:8">
      <c r="H41" s="1215"/>
    </row>
    <row r="42" spans="8:8" ht="14.25" customHeight="1">
      <c r="H42" s="1215"/>
    </row>
    <row r="43" spans="8:8">
      <c r="H43" s="1215"/>
    </row>
    <row r="44" spans="8:8">
      <c r="H44" s="1215"/>
    </row>
    <row r="45" spans="8:8">
      <c r="H45" s="1215"/>
    </row>
    <row r="46" spans="8:8">
      <c r="H46" s="1215"/>
    </row>
    <row r="47" spans="8:8">
      <c r="H47" s="1215"/>
    </row>
    <row r="48" spans="8:8" ht="14.25" customHeight="1">
      <c r="H48" s="1215"/>
    </row>
    <row r="49" spans="8:8">
      <c r="H49" s="1215"/>
    </row>
    <row r="50" spans="8:8">
      <c r="H50" s="1215"/>
    </row>
    <row r="51" spans="8:8">
      <c r="H51" s="1215"/>
    </row>
    <row r="52" spans="8:8">
      <c r="H52" s="1215"/>
    </row>
    <row r="53" spans="8:8">
      <c r="H53" s="1215"/>
    </row>
    <row r="54" spans="8:8">
      <c r="H54" s="1215"/>
    </row>
    <row r="55" spans="8:8">
      <c r="H55" s="1215"/>
    </row>
    <row r="56" spans="8:8">
      <c r="H56" s="1215"/>
    </row>
    <row r="57" spans="8:8">
      <c r="H57" s="1215"/>
    </row>
    <row r="58" spans="8:8">
      <c r="H58" s="1215"/>
    </row>
    <row r="59" spans="8:8">
      <c r="H59" s="1215"/>
    </row>
    <row r="60" spans="8:8">
      <c r="H60" s="1215"/>
    </row>
    <row r="61" spans="8:8">
      <c r="H61" s="1215"/>
    </row>
    <row r="62" spans="8:8">
      <c r="H62" s="1215"/>
    </row>
    <row r="63" spans="8:8">
      <c r="H63" s="1215"/>
    </row>
    <row r="64" spans="8:8">
      <c r="H64" s="1215"/>
    </row>
    <row r="65" spans="8:8">
      <c r="H65" s="1215"/>
    </row>
    <row r="66" spans="8:8">
      <c r="H66" s="1215"/>
    </row>
    <row r="67" spans="8:8">
      <c r="H67" s="1215"/>
    </row>
    <row r="68" spans="8:8">
      <c r="H68" s="1215"/>
    </row>
    <row r="69" spans="8:8">
      <c r="H69" s="1215"/>
    </row>
    <row r="70" spans="8:8">
      <c r="H70" s="1215"/>
    </row>
    <row r="71" spans="8:8">
      <c r="H71" s="1215"/>
    </row>
    <row r="72" spans="8:8">
      <c r="H72" s="1215"/>
    </row>
    <row r="73" spans="8:8">
      <c r="H73" s="1215"/>
    </row>
    <row r="74" spans="8:8">
      <c r="H74" s="1215"/>
    </row>
    <row r="75" spans="8:8">
      <c r="H75" s="1215"/>
    </row>
    <row r="76" spans="8:8">
      <c r="H76" s="1215"/>
    </row>
    <row r="77" spans="8:8">
      <c r="H77" s="1215"/>
    </row>
    <row r="78" spans="8:8">
      <c r="H78" s="1215"/>
    </row>
    <row r="79" spans="8:8">
      <c r="H79" s="1215"/>
    </row>
    <row r="80" spans="8:8">
      <c r="H80" s="1215"/>
    </row>
    <row r="81" spans="8:8">
      <c r="H81" s="1215"/>
    </row>
    <row r="82" spans="8:8">
      <c r="H82" s="1215"/>
    </row>
    <row r="83" spans="8:8">
      <c r="H83" s="1215"/>
    </row>
    <row r="84" spans="8:8">
      <c r="H84" s="1215"/>
    </row>
    <row r="85" spans="8:8">
      <c r="H85" s="1215"/>
    </row>
    <row r="86" spans="8:8">
      <c r="H86" s="1215"/>
    </row>
    <row r="87" spans="8:8">
      <c r="H87" s="1215"/>
    </row>
    <row r="88" spans="8:8">
      <c r="H88" s="1215"/>
    </row>
    <row r="89" spans="8:8">
      <c r="H89" s="1215"/>
    </row>
    <row r="90" spans="8:8">
      <c r="H90" s="1215"/>
    </row>
    <row r="91" spans="8:8">
      <c r="H91" s="1215"/>
    </row>
    <row r="92" spans="8:8">
      <c r="H92" s="1215"/>
    </row>
    <row r="93" spans="8:8">
      <c r="H93" s="1215"/>
    </row>
    <row r="94" spans="8:8">
      <c r="H94" s="1215"/>
    </row>
    <row r="95" spans="8:8">
      <c r="H95" s="1215"/>
    </row>
    <row r="96" spans="8:8">
      <c r="H96" s="1215"/>
    </row>
    <row r="97" spans="8:8">
      <c r="H97" s="1215"/>
    </row>
    <row r="98" spans="8:8">
      <c r="H98" s="1215"/>
    </row>
    <row r="99" spans="8:8">
      <c r="H99" s="1215"/>
    </row>
    <row r="100" spans="8:8">
      <c r="H100" s="1215"/>
    </row>
    <row r="101" spans="8:8">
      <c r="H101" s="1215"/>
    </row>
    <row r="102" spans="8:8">
      <c r="H102" s="1215"/>
    </row>
    <row r="103" spans="8:8">
      <c r="H103" s="1215"/>
    </row>
    <row r="104" spans="8:8">
      <c r="H104" s="1215"/>
    </row>
    <row r="105" spans="8:8">
      <c r="H105" s="1215"/>
    </row>
    <row r="106" spans="8:8">
      <c r="H106" s="1215"/>
    </row>
    <row r="107" spans="8:8">
      <c r="H107" s="1215"/>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B22"/>
  <sheetViews>
    <sheetView zoomScaleNormal="100" workbookViewId="0">
      <selection activeCell="E23" sqref="E23"/>
    </sheetView>
  </sheetViews>
  <sheetFormatPr defaultRowHeight="12.75"/>
  <cols>
    <col min="1" max="1" width="4" style="1215" customWidth="1"/>
    <col min="2" max="2" width="16.85546875" style="1215" customWidth="1"/>
    <col min="3" max="3" width="12.28515625" style="1215" bestFit="1" customWidth="1"/>
    <col min="4" max="4" width="10.140625" style="1215" customWidth="1"/>
    <col min="5" max="5" width="9.140625" style="1215"/>
    <col min="6" max="6" width="6" style="1215" customWidth="1"/>
    <col min="7" max="7" width="16.7109375" style="1215" customWidth="1"/>
    <col min="8" max="8" width="11.28515625" style="1215" customWidth="1"/>
    <col min="9" max="9" width="10.42578125" style="1215" customWidth="1"/>
    <col min="10" max="10" width="9.140625" style="1215"/>
    <col min="11" max="11" width="3.5703125" style="1215" customWidth="1"/>
    <col min="12" max="12" width="18" style="1215" customWidth="1"/>
    <col min="13" max="13" width="11.7109375" style="1215" customWidth="1"/>
    <col min="14" max="14" width="12.28515625" style="1215" customWidth="1"/>
    <col min="15" max="15" width="10.42578125" style="1215" customWidth="1"/>
    <col min="16" max="16" width="3.85546875" style="1215" customWidth="1"/>
    <col min="17" max="17" width="22.5703125" style="1215" customWidth="1"/>
    <col min="18" max="18" width="11.28515625" style="1215" customWidth="1"/>
    <col min="19" max="19" width="10.28515625" style="1215" customWidth="1"/>
    <col min="20" max="20" width="10" style="1215" customWidth="1"/>
    <col min="21" max="256" width="9.140625" style="1215"/>
    <col min="257" max="257" width="4" style="1215" customWidth="1"/>
    <col min="258" max="258" width="15.140625" style="1215" customWidth="1"/>
    <col min="259" max="259" width="13.85546875" style="1215" customWidth="1"/>
    <col min="260" max="260" width="10.140625" style="1215" customWidth="1"/>
    <col min="261" max="261" width="9.140625" style="1215"/>
    <col min="262" max="262" width="3.42578125" style="1215" customWidth="1"/>
    <col min="263" max="263" width="19.5703125" style="1215" customWidth="1"/>
    <col min="264" max="264" width="12.28515625" style="1215" customWidth="1"/>
    <col min="265" max="265" width="10.42578125" style="1215" customWidth="1"/>
    <col min="266" max="266" width="9.140625" style="1215"/>
    <col min="267" max="267" width="3.5703125" style="1215" customWidth="1"/>
    <col min="268" max="268" width="16.42578125" style="1215" customWidth="1"/>
    <col min="269" max="269" width="11.7109375" style="1215" customWidth="1"/>
    <col min="270" max="270" width="10.140625" style="1215" customWidth="1"/>
    <col min="271" max="271" width="15.85546875" style="1215" customWidth="1"/>
    <col min="272" max="272" width="3.85546875" style="1215" customWidth="1"/>
    <col min="273" max="273" width="16.42578125" style="1215" customWidth="1"/>
    <col min="274" max="274" width="11.28515625" style="1215" customWidth="1"/>
    <col min="275" max="275" width="10.28515625" style="1215" customWidth="1"/>
    <col min="276" max="276" width="10" style="1215" customWidth="1"/>
    <col min="277" max="512" width="9.140625" style="1215"/>
    <col min="513" max="513" width="4" style="1215" customWidth="1"/>
    <col min="514" max="514" width="15.140625" style="1215" customWidth="1"/>
    <col min="515" max="515" width="13.85546875" style="1215" customWidth="1"/>
    <col min="516" max="516" width="10.140625" style="1215" customWidth="1"/>
    <col min="517" max="517" width="9.140625" style="1215"/>
    <col min="518" max="518" width="3.42578125" style="1215" customWidth="1"/>
    <col min="519" max="519" width="19.5703125" style="1215" customWidth="1"/>
    <col min="520" max="520" width="12.28515625" style="1215" customWidth="1"/>
    <col min="521" max="521" width="10.42578125" style="1215" customWidth="1"/>
    <col min="522" max="522" width="9.140625" style="1215"/>
    <col min="523" max="523" width="3.5703125" style="1215" customWidth="1"/>
    <col min="524" max="524" width="16.42578125" style="1215" customWidth="1"/>
    <col min="525" max="525" width="11.7109375" style="1215" customWidth="1"/>
    <col min="526" max="526" width="10.140625" style="1215" customWidth="1"/>
    <col min="527" max="527" width="15.85546875" style="1215" customWidth="1"/>
    <col min="528" max="528" width="3.85546875" style="1215" customWidth="1"/>
    <col min="529" max="529" width="16.42578125" style="1215" customWidth="1"/>
    <col min="530" max="530" width="11.28515625" style="1215" customWidth="1"/>
    <col min="531" max="531" width="10.28515625" style="1215" customWidth="1"/>
    <col min="532" max="532" width="10" style="1215" customWidth="1"/>
    <col min="533" max="768" width="9.140625" style="1215"/>
    <col min="769" max="769" width="4" style="1215" customWidth="1"/>
    <col min="770" max="770" width="15.140625" style="1215" customWidth="1"/>
    <col min="771" max="771" width="13.85546875" style="1215" customWidth="1"/>
    <col min="772" max="772" width="10.140625" style="1215" customWidth="1"/>
    <col min="773" max="773" width="9.140625" style="1215"/>
    <col min="774" max="774" width="3.42578125" style="1215" customWidth="1"/>
    <col min="775" max="775" width="19.5703125" style="1215" customWidth="1"/>
    <col min="776" max="776" width="12.28515625" style="1215" customWidth="1"/>
    <col min="777" max="777" width="10.42578125" style="1215" customWidth="1"/>
    <col min="778" max="778" width="9.140625" style="1215"/>
    <col min="779" max="779" width="3.5703125" style="1215" customWidth="1"/>
    <col min="780" max="780" width="16.42578125" style="1215" customWidth="1"/>
    <col min="781" max="781" width="11.7109375" style="1215" customWidth="1"/>
    <col min="782" max="782" width="10.140625" style="1215" customWidth="1"/>
    <col min="783" max="783" width="15.85546875" style="1215" customWidth="1"/>
    <col min="784" max="784" width="3.85546875" style="1215" customWidth="1"/>
    <col min="785" max="785" width="16.42578125" style="1215" customWidth="1"/>
    <col min="786" max="786" width="11.28515625" style="1215" customWidth="1"/>
    <col min="787" max="787" width="10.28515625" style="1215" customWidth="1"/>
    <col min="788" max="788" width="10" style="1215" customWidth="1"/>
    <col min="789" max="1024" width="9.140625" style="1215"/>
    <col min="1025" max="1025" width="4" style="1215" customWidth="1"/>
    <col min="1026" max="1026" width="15.140625" style="1215" customWidth="1"/>
    <col min="1027" max="1027" width="13.85546875" style="1215" customWidth="1"/>
    <col min="1028" max="1028" width="10.140625" style="1215" customWidth="1"/>
    <col min="1029" max="1029" width="9.140625" style="1215"/>
    <col min="1030" max="1030" width="3.42578125" style="1215" customWidth="1"/>
    <col min="1031" max="1031" width="19.5703125" style="1215" customWidth="1"/>
    <col min="1032" max="1032" width="12.28515625" style="1215" customWidth="1"/>
    <col min="1033" max="1033" width="10.42578125" style="1215" customWidth="1"/>
    <col min="1034" max="1034" width="9.140625" style="1215"/>
    <col min="1035" max="1035" width="3.5703125" style="1215" customWidth="1"/>
    <col min="1036" max="1036" width="16.42578125" style="1215" customWidth="1"/>
    <col min="1037" max="1037" width="11.7109375" style="1215" customWidth="1"/>
    <col min="1038" max="1038" width="10.140625" style="1215" customWidth="1"/>
    <col min="1039" max="1039" width="15.85546875" style="1215" customWidth="1"/>
    <col min="1040" max="1040" width="3.85546875" style="1215" customWidth="1"/>
    <col min="1041" max="1041" width="16.42578125" style="1215" customWidth="1"/>
    <col min="1042" max="1042" width="11.28515625" style="1215" customWidth="1"/>
    <col min="1043" max="1043" width="10.28515625" style="1215" customWidth="1"/>
    <col min="1044" max="1044" width="10" style="1215" customWidth="1"/>
    <col min="1045" max="1280" width="9.140625" style="1215"/>
    <col min="1281" max="1281" width="4" style="1215" customWidth="1"/>
    <col min="1282" max="1282" width="15.140625" style="1215" customWidth="1"/>
    <col min="1283" max="1283" width="13.85546875" style="1215" customWidth="1"/>
    <col min="1284" max="1284" width="10.140625" style="1215" customWidth="1"/>
    <col min="1285" max="1285" width="9.140625" style="1215"/>
    <col min="1286" max="1286" width="3.42578125" style="1215" customWidth="1"/>
    <col min="1287" max="1287" width="19.5703125" style="1215" customWidth="1"/>
    <col min="1288" max="1288" width="12.28515625" style="1215" customWidth="1"/>
    <col min="1289" max="1289" width="10.42578125" style="1215" customWidth="1"/>
    <col min="1290" max="1290" width="9.140625" style="1215"/>
    <col min="1291" max="1291" width="3.5703125" style="1215" customWidth="1"/>
    <col min="1292" max="1292" width="16.42578125" style="1215" customWidth="1"/>
    <col min="1293" max="1293" width="11.7109375" style="1215" customWidth="1"/>
    <col min="1294" max="1294" width="10.140625" style="1215" customWidth="1"/>
    <col min="1295" max="1295" width="15.85546875" style="1215" customWidth="1"/>
    <col min="1296" max="1296" width="3.85546875" style="1215" customWidth="1"/>
    <col min="1297" max="1297" width="16.42578125" style="1215" customWidth="1"/>
    <col min="1298" max="1298" width="11.28515625" style="1215" customWidth="1"/>
    <col min="1299" max="1299" width="10.28515625" style="1215" customWidth="1"/>
    <col min="1300" max="1300" width="10" style="1215" customWidth="1"/>
    <col min="1301" max="1536" width="9.140625" style="1215"/>
    <col min="1537" max="1537" width="4" style="1215" customWidth="1"/>
    <col min="1538" max="1538" width="15.140625" style="1215" customWidth="1"/>
    <col min="1539" max="1539" width="13.85546875" style="1215" customWidth="1"/>
    <col min="1540" max="1540" width="10.140625" style="1215" customWidth="1"/>
    <col min="1541" max="1541" width="9.140625" style="1215"/>
    <col min="1542" max="1542" width="3.42578125" style="1215" customWidth="1"/>
    <col min="1543" max="1543" width="19.5703125" style="1215" customWidth="1"/>
    <col min="1544" max="1544" width="12.28515625" style="1215" customWidth="1"/>
    <col min="1545" max="1545" width="10.42578125" style="1215" customWidth="1"/>
    <col min="1546" max="1546" width="9.140625" style="1215"/>
    <col min="1547" max="1547" width="3.5703125" style="1215" customWidth="1"/>
    <col min="1548" max="1548" width="16.42578125" style="1215" customWidth="1"/>
    <col min="1549" max="1549" width="11.7109375" style="1215" customWidth="1"/>
    <col min="1550" max="1550" width="10.140625" style="1215" customWidth="1"/>
    <col min="1551" max="1551" width="15.85546875" style="1215" customWidth="1"/>
    <col min="1552" max="1552" width="3.85546875" style="1215" customWidth="1"/>
    <col min="1553" max="1553" width="16.42578125" style="1215" customWidth="1"/>
    <col min="1554" max="1554" width="11.28515625" style="1215" customWidth="1"/>
    <col min="1555" max="1555" width="10.28515625" style="1215" customWidth="1"/>
    <col min="1556" max="1556" width="10" style="1215" customWidth="1"/>
    <col min="1557" max="1792" width="9.140625" style="1215"/>
    <col min="1793" max="1793" width="4" style="1215" customWidth="1"/>
    <col min="1794" max="1794" width="15.140625" style="1215" customWidth="1"/>
    <col min="1795" max="1795" width="13.85546875" style="1215" customWidth="1"/>
    <col min="1796" max="1796" width="10.140625" style="1215" customWidth="1"/>
    <col min="1797" max="1797" width="9.140625" style="1215"/>
    <col min="1798" max="1798" width="3.42578125" style="1215" customWidth="1"/>
    <col min="1799" max="1799" width="19.5703125" style="1215" customWidth="1"/>
    <col min="1800" max="1800" width="12.28515625" style="1215" customWidth="1"/>
    <col min="1801" max="1801" width="10.42578125" style="1215" customWidth="1"/>
    <col min="1802" max="1802" width="9.140625" style="1215"/>
    <col min="1803" max="1803" width="3.5703125" style="1215" customWidth="1"/>
    <col min="1804" max="1804" width="16.42578125" style="1215" customWidth="1"/>
    <col min="1805" max="1805" width="11.7109375" style="1215" customWidth="1"/>
    <col min="1806" max="1806" width="10.140625" style="1215" customWidth="1"/>
    <col min="1807" max="1807" width="15.85546875" style="1215" customWidth="1"/>
    <col min="1808" max="1808" width="3.85546875" style="1215" customWidth="1"/>
    <col min="1809" max="1809" width="16.42578125" style="1215" customWidth="1"/>
    <col min="1810" max="1810" width="11.28515625" style="1215" customWidth="1"/>
    <col min="1811" max="1811" width="10.28515625" style="1215" customWidth="1"/>
    <col min="1812" max="1812" width="10" style="1215" customWidth="1"/>
    <col min="1813" max="2048" width="9.140625" style="1215"/>
    <col min="2049" max="2049" width="4" style="1215" customWidth="1"/>
    <col min="2050" max="2050" width="15.140625" style="1215" customWidth="1"/>
    <col min="2051" max="2051" width="13.85546875" style="1215" customWidth="1"/>
    <col min="2052" max="2052" width="10.140625" style="1215" customWidth="1"/>
    <col min="2053" max="2053" width="9.140625" style="1215"/>
    <col min="2054" max="2054" width="3.42578125" style="1215" customWidth="1"/>
    <col min="2055" max="2055" width="19.5703125" style="1215" customWidth="1"/>
    <col min="2056" max="2056" width="12.28515625" style="1215" customWidth="1"/>
    <col min="2057" max="2057" width="10.42578125" style="1215" customWidth="1"/>
    <col min="2058" max="2058" width="9.140625" style="1215"/>
    <col min="2059" max="2059" width="3.5703125" style="1215" customWidth="1"/>
    <col min="2060" max="2060" width="16.42578125" style="1215" customWidth="1"/>
    <col min="2061" max="2061" width="11.7109375" style="1215" customWidth="1"/>
    <col min="2062" max="2062" width="10.140625" style="1215" customWidth="1"/>
    <col min="2063" max="2063" width="15.85546875" style="1215" customWidth="1"/>
    <col min="2064" max="2064" width="3.85546875" style="1215" customWidth="1"/>
    <col min="2065" max="2065" width="16.42578125" style="1215" customWidth="1"/>
    <col min="2066" max="2066" width="11.28515625" style="1215" customWidth="1"/>
    <col min="2067" max="2067" width="10.28515625" style="1215" customWidth="1"/>
    <col min="2068" max="2068" width="10" style="1215" customWidth="1"/>
    <col min="2069" max="2304" width="9.140625" style="1215"/>
    <col min="2305" max="2305" width="4" style="1215" customWidth="1"/>
    <col min="2306" max="2306" width="15.140625" style="1215" customWidth="1"/>
    <col min="2307" max="2307" width="13.85546875" style="1215" customWidth="1"/>
    <col min="2308" max="2308" width="10.140625" style="1215" customWidth="1"/>
    <col min="2309" max="2309" width="9.140625" style="1215"/>
    <col min="2310" max="2310" width="3.42578125" style="1215" customWidth="1"/>
    <col min="2311" max="2311" width="19.5703125" style="1215" customWidth="1"/>
    <col min="2312" max="2312" width="12.28515625" style="1215" customWidth="1"/>
    <col min="2313" max="2313" width="10.42578125" style="1215" customWidth="1"/>
    <col min="2314" max="2314" width="9.140625" style="1215"/>
    <col min="2315" max="2315" width="3.5703125" style="1215" customWidth="1"/>
    <col min="2316" max="2316" width="16.42578125" style="1215" customWidth="1"/>
    <col min="2317" max="2317" width="11.7109375" style="1215" customWidth="1"/>
    <col min="2318" max="2318" width="10.140625" style="1215" customWidth="1"/>
    <col min="2319" max="2319" width="15.85546875" style="1215" customWidth="1"/>
    <col min="2320" max="2320" width="3.85546875" style="1215" customWidth="1"/>
    <col min="2321" max="2321" width="16.42578125" style="1215" customWidth="1"/>
    <col min="2322" max="2322" width="11.28515625" style="1215" customWidth="1"/>
    <col min="2323" max="2323" width="10.28515625" style="1215" customWidth="1"/>
    <col min="2324" max="2324" width="10" style="1215" customWidth="1"/>
    <col min="2325" max="2560" width="9.140625" style="1215"/>
    <col min="2561" max="2561" width="4" style="1215" customWidth="1"/>
    <col min="2562" max="2562" width="15.140625" style="1215" customWidth="1"/>
    <col min="2563" max="2563" width="13.85546875" style="1215" customWidth="1"/>
    <col min="2564" max="2564" width="10.140625" style="1215" customWidth="1"/>
    <col min="2565" max="2565" width="9.140625" style="1215"/>
    <col min="2566" max="2566" width="3.42578125" style="1215" customWidth="1"/>
    <col min="2567" max="2567" width="19.5703125" style="1215" customWidth="1"/>
    <col min="2568" max="2568" width="12.28515625" style="1215" customWidth="1"/>
    <col min="2569" max="2569" width="10.42578125" style="1215" customWidth="1"/>
    <col min="2570" max="2570" width="9.140625" style="1215"/>
    <col min="2571" max="2571" width="3.5703125" style="1215" customWidth="1"/>
    <col min="2572" max="2572" width="16.42578125" style="1215" customWidth="1"/>
    <col min="2573" max="2573" width="11.7109375" style="1215" customWidth="1"/>
    <col min="2574" max="2574" width="10.140625" style="1215" customWidth="1"/>
    <col min="2575" max="2575" width="15.85546875" style="1215" customWidth="1"/>
    <col min="2576" max="2576" width="3.85546875" style="1215" customWidth="1"/>
    <col min="2577" max="2577" width="16.42578125" style="1215" customWidth="1"/>
    <col min="2578" max="2578" width="11.28515625" style="1215" customWidth="1"/>
    <col min="2579" max="2579" width="10.28515625" style="1215" customWidth="1"/>
    <col min="2580" max="2580" width="10" style="1215" customWidth="1"/>
    <col min="2581" max="2816" width="9.140625" style="1215"/>
    <col min="2817" max="2817" width="4" style="1215" customWidth="1"/>
    <col min="2818" max="2818" width="15.140625" style="1215" customWidth="1"/>
    <col min="2819" max="2819" width="13.85546875" style="1215" customWidth="1"/>
    <col min="2820" max="2820" width="10.140625" style="1215" customWidth="1"/>
    <col min="2821" max="2821" width="9.140625" style="1215"/>
    <col min="2822" max="2822" width="3.42578125" style="1215" customWidth="1"/>
    <col min="2823" max="2823" width="19.5703125" style="1215" customWidth="1"/>
    <col min="2824" max="2824" width="12.28515625" style="1215" customWidth="1"/>
    <col min="2825" max="2825" width="10.42578125" style="1215" customWidth="1"/>
    <col min="2826" max="2826" width="9.140625" style="1215"/>
    <col min="2827" max="2827" width="3.5703125" style="1215" customWidth="1"/>
    <col min="2828" max="2828" width="16.42578125" style="1215" customWidth="1"/>
    <col min="2829" max="2829" width="11.7109375" style="1215" customWidth="1"/>
    <col min="2830" max="2830" width="10.140625" style="1215" customWidth="1"/>
    <col min="2831" max="2831" width="15.85546875" style="1215" customWidth="1"/>
    <col min="2832" max="2832" width="3.85546875" style="1215" customWidth="1"/>
    <col min="2833" max="2833" width="16.42578125" style="1215" customWidth="1"/>
    <col min="2834" max="2834" width="11.28515625" style="1215" customWidth="1"/>
    <col min="2835" max="2835" width="10.28515625" style="1215" customWidth="1"/>
    <col min="2836" max="2836" width="10" style="1215" customWidth="1"/>
    <col min="2837" max="3072" width="9.140625" style="1215"/>
    <col min="3073" max="3073" width="4" style="1215" customWidth="1"/>
    <col min="3074" max="3074" width="15.140625" style="1215" customWidth="1"/>
    <col min="3075" max="3075" width="13.85546875" style="1215" customWidth="1"/>
    <col min="3076" max="3076" width="10.140625" style="1215" customWidth="1"/>
    <col min="3077" max="3077" width="9.140625" style="1215"/>
    <col min="3078" max="3078" width="3.42578125" style="1215" customWidth="1"/>
    <col min="3079" max="3079" width="19.5703125" style="1215" customWidth="1"/>
    <col min="3080" max="3080" width="12.28515625" style="1215" customWidth="1"/>
    <col min="3081" max="3081" width="10.42578125" style="1215" customWidth="1"/>
    <col min="3082" max="3082" width="9.140625" style="1215"/>
    <col min="3083" max="3083" width="3.5703125" style="1215" customWidth="1"/>
    <col min="3084" max="3084" width="16.42578125" style="1215" customWidth="1"/>
    <col min="3085" max="3085" width="11.7109375" style="1215" customWidth="1"/>
    <col min="3086" max="3086" width="10.140625" style="1215" customWidth="1"/>
    <col min="3087" max="3087" width="15.85546875" style="1215" customWidth="1"/>
    <col min="3088" max="3088" width="3.85546875" style="1215" customWidth="1"/>
    <col min="3089" max="3089" width="16.42578125" style="1215" customWidth="1"/>
    <col min="3090" max="3090" width="11.28515625" style="1215" customWidth="1"/>
    <col min="3091" max="3091" width="10.28515625" style="1215" customWidth="1"/>
    <col min="3092" max="3092" width="10" style="1215" customWidth="1"/>
    <col min="3093" max="3328" width="9.140625" style="1215"/>
    <col min="3329" max="3329" width="4" style="1215" customWidth="1"/>
    <col min="3330" max="3330" width="15.140625" style="1215" customWidth="1"/>
    <col min="3331" max="3331" width="13.85546875" style="1215" customWidth="1"/>
    <col min="3332" max="3332" width="10.140625" style="1215" customWidth="1"/>
    <col min="3333" max="3333" width="9.140625" style="1215"/>
    <col min="3334" max="3334" width="3.42578125" style="1215" customWidth="1"/>
    <col min="3335" max="3335" width="19.5703125" style="1215" customWidth="1"/>
    <col min="3336" max="3336" width="12.28515625" style="1215" customWidth="1"/>
    <col min="3337" max="3337" width="10.42578125" style="1215" customWidth="1"/>
    <col min="3338" max="3338" width="9.140625" style="1215"/>
    <col min="3339" max="3339" width="3.5703125" style="1215" customWidth="1"/>
    <col min="3340" max="3340" width="16.42578125" style="1215" customWidth="1"/>
    <col min="3341" max="3341" width="11.7109375" style="1215" customWidth="1"/>
    <col min="3342" max="3342" width="10.140625" style="1215" customWidth="1"/>
    <col min="3343" max="3343" width="15.85546875" style="1215" customWidth="1"/>
    <col min="3344" max="3344" width="3.85546875" style="1215" customWidth="1"/>
    <col min="3345" max="3345" width="16.42578125" style="1215" customWidth="1"/>
    <col min="3346" max="3346" width="11.28515625" style="1215" customWidth="1"/>
    <col min="3347" max="3347" width="10.28515625" style="1215" customWidth="1"/>
    <col min="3348" max="3348" width="10" style="1215" customWidth="1"/>
    <col min="3349" max="3584" width="9.140625" style="1215"/>
    <col min="3585" max="3585" width="4" style="1215" customWidth="1"/>
    <col min="3586" max="3586" width="15.140625" style="1215" customWidth="1"/>
    <col min="3587" max="3587" width="13.85546875" style="1215" customWidth="1"/>
    <col min="3588" max="3588" width="10.140625" style="1215" customWidth="1"/>
    <col min="3589" max="3589" width="9.140625" style="1215"/>
    <col min="3590" max="3590" width="3.42578125" style="1215" customWidth="1"/>
    <col min="3591" max="3591" width="19.5703125" style="1215" customWidth="1"/>
    <col min="3592" max="3592" width="12.28515625" style="1215" customWidth="1"/>
    <col min="3593" max="3593" width="10.42578125" style="1215" customWidth="1"/>
    <col min="3594" max="3594" width="9.140625" style="1215"/>
    <col min="3595" max="3595" width="3.5703125" style="1215" customWidth="1"/>
    <col min="3596" max="3596" width="16.42578125" style="1215" customWidth="1"/>
    <col min="3597" max="3597" width="11.7109375" style="1215" customWidth="1"/>
    <col min="3598" max="3598" width="10.140625" style="1215" customWidth="1"/>
    <col min="3599" max="3599" width="15.85546875" style="1215" customWidth="1"/>
    <col min="3600" max="3600" width="3.85546875" style="1215" customWidth="1"/>
    <col min="3601" max="3601" width="16.42578125" style="1215" customWidth="1"/>
    <col min="3602" max="3602" width="11.28515625" style="1215" customWidth="1"/>
    <col min="3603" max="3603" width="10.28515625" style="1215" customWidth="1"/>
    <col min="3604" max="3604" width="10" style="1215" customWidth="1"/>
    <col min="3605" max="3840" width="9.140625" style="1215"/>
    <col min="3841" max="3841" width="4" style="1215" customWidth="1"/>
    <col min="3842" max="3842" width="15.140625" style="1215" customWidth="1"/>
    <col min="3843" max="3843" width="13.85546875" style="1215" customWidth="1"/>
    <col min="3844" max="3844" width="10.140625" style="1215" customWidth="1"/>
    <col min="3845" max="3845" width="9.140625" style="1215"/>
    <col min="3846" max="3846" width="3.42578125" style="1215" customWidth="1"/>
    <col min="3847" max="3847" width="19.5703125" style="1215" customWidth="1"/>
    <col min="3848" max="3848" width="12.28515625" style="1215" customWidth="1"/>
    <col min="3849" max="3849" width="10.42578125" style="1215" customWidth="1"/>
    <col min="3850" max="3850" width="9.140625" style="1215"/>
    <col min="3851" max="3851" width="3.5703125" style="1215" customWidth="1"/>
    <col min="3852" max="3852" width="16.42578125" style="1215" customWidth="1"/>
    <col min="3853" max="3853" width="11.7109375" style="1215" customWidth="1"/>
    <col min="3854" max="3854" width="10.140625" style="1215" customWidth="1"/>
    <col min="3855" max="3855" width="15.85546875" style="1215" customWidth="1"/>
    <col min="3856" max="3856" width="3.85546875" style="1215" customWidth="1"/>
    <col min="3857" max="3857" width="16.42578125" style="1215" customWidth="1"/>
    <col min="3858" max="3858" width="11.28515625" style="1215" customWidth="1"/>
    <col min="3859" max="3859" width="10.28515625" style="1215" customWidth="1"/>
    <col min="3860" max="3860" width="10" style="1215" customWidth="1"/>
    <col min="3861" max="4096" width="9.140625" style="1215"/>
    <col min="4097" max="4097" width="4" style="1215" customWidth="1"/>
    <col min="4098" max="4098" width="15.140625" style="1215" customWidth="1"/>
    <col min="4099" max="4099" width="13.85546875" style="1215" customWidth="1"/>
    <col min="4100" max="4100" width="10.140625" style="1215" customWidth="1"/>
    <col min="4101" max="4101" width="9.140625" style="1215"/>
    <col min="4102" max="4102" width="3.42578125" style="1215" customWidth="1"/>
    <col min="4103" max="4103" width="19.5703125" style="1215" customWidth="1"/>
    <col min="4104" max="4104" width="12.28515625" style="1215" customWidth="1"/>
    <col min="4105" max="4105" width="10.42578125" style="1215" customWidth="1"/>
    <col min="4106" max="4106" width="9.140625" style="1215"/>
    <col min="4107" max="4107" width="3.5703125" style="1215" customWidth="1"/>
    <col min="4108" max="4108" width="16.42578125" style="1215" customWidth="1"/>
    <col min="4109" max="4109" width="11.7109375" style="1215" customWidth="1"/>
    <col min="4110" max="4110" width="10.140625" style="1215" customWidth="1"/>
    <col min="4111" max="4111" width="15.85546875" style="1215" customWidth="1"/>
    <col min="4112" max="4112" width="3.85546875" style="1215" customWidth="1"/>
    <col min="4113" max="4113" width="16.42578125" style="1215" customWidth="1"/>
    <col min="4114" max="4114" width="11.28515625" style="1215" customWidth="1"/>
    <col min="4115" max="4115" width="10.28515625" style="1215" customWidth="1"/>
    <col min="4116" max="4116" width="10" style="1215" customWidth="1"/>
    <col min="4117" max="4352" width="9.140625" style="1215"/>
    <col min="4353" max="4353" width="4" style="1215" customWidth="1"/>
    <col min="4354" max="4354" width="15.140625" style="1215" customWidth="1"/>
    <col min="4355" max="4355" width="13.85546875" style="1215" customWidth="1"/>
    <col min="4356" max="4356" width="10.140625" style="1215" customWidth="1"/>
    <col min="4357" max="4357" width="9.140625" style="1215"/>
    <col min="4358" max="4358" width="3.42578125" style="1215" customWidth="1"/>
    <col min="4359" max="4359" width="19.5703125" style="1215" customWidth="1"/>
    <col min="4360" max="4360" width="12.28515625" style="1215" customWidth="1"/>
    <col min="4361" max="4361" width="10.42578125" style="1215" customWidth="1"/>
    <col min="4362" max="4362" width="9.140625" style="1215"/>
    <col min="4363" max="4363" width="3.5703125" style="1215" customWidth="1"/>
    <col min="4364" max="4364" width="16.42578125" style="1215" customWidth="1"/>
    <col min="4365" max="4365" width="11.7109375" style="1215" customWidth="1"/>
    <col min="4366" max="4366" width="10.140625" style="1215" customWidth="1"/>
    <col min="4367" max="4367" width="15.85546875" style="1215" customWidth="1"/>
    <col min="4368" max="4368" width="3.85546875" style="1215" customWidth="1"/>
    <col min="4369" max="4369" width="16.42578125" style="1215" customWidth="1"/>
    <col min="4370" max="4370" width="11.28515625" style="1215" customWidth="1"/>
    <col min="4371" max="4371" width="10.28515625" style="1215" customWidth="1"/>
    <col min="4372" max="4372" width="10" style="1215" customWidth="1"/>
    <col min="4373" max="4608" width="9.140625" style="1215"/>
    <col min="4609" max="4609" width="4" style="1215" customWidth="1"/>
    <col min="4610" max="4610" width="15.140625" style="1215" customWidth="1"/>
    <col min="4611" max="4611" width="13.85546875" style="1215" customWidth="1"/>
    <col min="4612" max="4612" width="10.140625" style="1215" customWidth="1"/>
    <col min="4613" max="4613" width="9.140625" style="1215"/>
    <col min="4614" max="4614" width="3.42578125" style="1215" customWidth="1"/>
    <col min="4615" max="4615" width="19.5703125" style="1215" customWidth="1"/>
    <col min="4616" max="4616" width="12.28515625" style="1215" customWidth="1"/>
    <col min="4617" max="4617" width="10.42578125" style="1215" customWidth="1"/>
    <col min="4618" max="4618" width="9.140625" style="1215"/>
    <col min="4619" max="4619" width="3.5703125" style="1215" customWidth="1"/>
    <col min="4620" max="4620" width="16.42578125" style="1215" customWidth="1"/>
    <col min="4621" max="4621" width="11.7109375" style="1215" customWidth="1"/>
    <col min="4622" max="4622" width="10.140625" style="1215" customWidth="1"/>
    <col min="4623" max="4623" width="15.85546875" style="1215" customWidth="1"/>
    <col min="4624" max="4624" width="3.85546875" style="1215" customWidth="1"/>
    <col min="4625" max="4625" width="16.42578125" style="1215" customWidth="1"/>
    <col min="4626" max="4626" width="11.28515625" style="1215" customWidth="1"/>
    <col min="4627" max="4627" width="10.28515625" style="1215" customWidth="1"/>
    <col min="4628" max="4628" width="10" style="1215" customWidth="1"/>
    <col min="4629" max="4864" width="9.140625" style="1215"/>
    <col min="4865" max="4865" width="4" style="1215" customWidth="1"/>
    <col min="4866" max="4866" width="15.140625" style="1215" customWidth="1"/>
    <col min="4867" max="4867" width="13.85546875" style="1215" customWidth="1"/>
    <col min="4868" max="4868" width="10.140625" style="1215" customWidth="1"/>
    <col min="4869" max="4869" width="9.140625" style="1215"/>
    <col min="4870" max="4870" width="3.42578125" style="1215" customWidth="1"/>
    <col min="4871" max="4871" width="19.5703125" style="1215" customWidth="1"/>
    <col min="4872" max="4872" width="12.28515625" style="1215" customWidth="1"/>
    <col min="4873" max="4873" width="10.42578125" style="1215" customWidth="1"/>
    <col min="4874" max="4874" width="9.140625" style="1215"/>
    <col min="4875" max="4875" width="3.5703125" style="1215" customWidth="1"/>
    <col min="4876" max="4876" width="16.42578125" style="1215" customWidth="1"/>
    <col min="4877" max="4877" width="11.7109375" style="1215" customWidth="1"/>
    <col min="4878" max="4878" width="10.140625" style="1215" customWidth="1"/>
    <col min="4879" max="4879" width="15.85546875" style="1215" customWidth="1"/>
    <col min="4880" max="4880" width="3.85546875" style="1215" customWidth="1"/>
    <col min="4881" max="4881" width="16.42578125" style="1215" customWidth="1"/>
    <col min="4882" max="4882" width="11.28515625" style="1215" customWidth="1"/>
    <col min="4883" max="4883" width="10.28515625" style="1215" customWidth="1"/>
    <col min="4884" max="4884" width="10" style="1215" customWidth="1"/>
    <col min="4885" max="5120" width="9.140625" style="1215"/>
    <col min="5121" max="5121" width="4" style="1215" customWidth="1"/>
    <col min="5122" max="5122" width="15.140625" style="1215" customWidth="1"/>
    <col min="5123" max="5123" width="13.85546875" style="1215" customWidth="1"/>
    <col min="5124" max="5124" width="10.140625" style="1215" customWidth="1"/>
    <col min="5125" max="5125" width="9.140625" style="1215"/>
    <col min="5126" max="5126" width="3.42578125" style="1215" customWidth="1"/>
    <col min="5127" max="5127" width="19.5703125" style="1215" customWidth="1"/>
    <col min="5128" max="5128" width="12.28515625" style="1215" customWidth="1"/>
    <col min="5129" max="5129" width="10.42578125" style="1215" customWidth="1"/>
    <col min="5130" max="5130" width="9.140625" style="1215"/>
    <col min="5131" max="5131" width="3.5703125" style="1215" customWidth="1"/>
    <col min="5132" max="5132" width="16.42578125" style="1215" customWidth="1"/>
    <col min="5133" max="5133" width="11.7109375" style="1215" customWidth="1"/>
    <col min="5134" max="5134" width="10.140625" style="1215" customWidth="1"/>
    <col min="5135" max="5135" width="15.85546875" style="1215" customWidth="1"/>
    <col min="5136" max="5136" width="3.85546875" style="1215" customWidth="1"/>
    <col min="5137" max="5137" width="16.42578125" style="1215" customWidth="1"/>
    <col min="5138" max="5138" width="11.28515625" style="1215" customWidth="1"/>
    <col min="5139" max="5139" width="10.28515625" style="1215" customWidth="1"/>
    <col min="5140" max="5140" width="10" style="1215" customWidth="1"/>
    <col min="5141" max="5376" width="9.140625" style="1215"/>
    <col min="5377" max="5377" width="4" style="1215" customWidth="1"/>
    <col min="5378" max="5378" width="15.140625" style="1215" customWidth="1"/>
    <col min="5379" max="5379" width="13.85546875" style="1215" customWidth="1"/>
    <col min="5380" max="5380" width="10.140625" style="1215" customWidth="1"/>
    <col min="5381" max="5381" width="9.140625" style="1215"/>
    <col min="5382" max="5382" width="3.42578125" style="1215" customWidth="1"/>
    <col min="5383" max="5383" width="19.5703125" style="1215" customWidth="1"/>
    <col min="5384" max="5384" width="12.28515625" style="1215" customWidth="1"/>
    <col min="5385" max="5385" width="10.42578125" style="1215" customWidth="1"/>
    <col min="5386" max="5386" width="9.140625" style="1215"/>
    <col min="5387" max="5387" width="3.5703125" style="1215" customWidth="1"/>
    <col min="5388" max="5388" width="16.42578125" style="1215" customWidth="1"/>
    <col min="5389" max="5389" width="11.7109375" style="1215" customWidth="1"/>
    <col min="5390" max="5390" width="10.140625" style="1215" customWidth="1"/>
    <col min="5391" max="5391" width="15.85546875" style="1215" customWidth="1"/>
    <col min="5392" max="5392" width="3.85546875" style="1215" customWidth="1"/>
    <col min="5393" max="5393" width="16.42578125" style="1215" customWidth="1"/>
    <col min="5394" max="5394" width="11.28515625" style="1215" customWidth="1"/>
    <col min="5395" max="5395" width="10.28515625" style="1215" customWidth="1"/>
    <col min="5396" max="5396" width="10" style="1215" customWidth="1"/>
    <col min="5397" max="5632" width="9.140625" style="1215"/>
    <col min="5633" max="5633" width="4" style="1215" customWidth="1"/>
    <col min="5634" max="5634" width="15.140625" style="1215" customWidth="1"/>
    <col min="5635" max="5635" width="13.85546875" style="1215" customWidth="1"/>
    <col min="5636" max="5636" width="10.140625" style="1215" customWidth="1"/>
    <col min="5637" max="5637" width="9.140625" style="1215"/>
    <col min="5638" max="5638" width="3.42578125" style="1215" customWidth="1"/>
    <col min="5639" max="5639" width="19.5703125" style="1215" customWidth="1"/>
    <col min="5640" max="5640" width="12.28515625" style="1215" customWidth="1"/>
    <col min="5641" max="5641" width="10.42578125" style="1215" customWidth="1"/>
    <col min="5642" max="5642" width="9.140625" style="1215"/>
    <col min="5643" max="5643" width="3.5703125" style="1215" customWidth="1"/>
    <col min="5644" max="5644" width="16.42578125" style="1215" customWidth="1"/>
    <col min="5645" max="5645" width="11.7109375" style="1215" customWidth="1"/>
    <col min="5646" max="5646" width="10.140625" style="1215" customWidth="1"/>
    <col min="5647" max="5647" width="15.85546875" style="1215" customWidth="1"/>
    <col min="5648" max="5648" width="3.85546875" style="1215" customWidth="1"/>
    <col min="5649" max="5649" width="16.42578125" style="1215" customWidth="1"/>
    <col min="5650" max="5650" width="11.28515625" style="1215" customWidth="1"/>
    <col min="5651" max="5651" width="10.28515625" style="1215" customWidth="1"/>
    <col min="5652" max="5652" width="10" style="1215" customWidth="1"/>
    <col min="5653" max="5888" width="9.140625" style="1215"/>
    <col min="5889" max="5889" width="4" style="1215" customWidth="1"/>
    <col min="5890" max="5890" width="15.140625" style="1215" customWidth="1"/>
    <col min="5891" max="5891" width="13.85546875" style="1215" customWidth="1"/>
    <col min="5892" max="5892" width="10.140625" style="1215" customWidth="1"/>
    <col min="5893" max="5893" width="9.140625" style="1215"/>
    <col min="5894" max="5894" width="3.42578125" style="1215" customWidth="1"/>
    <col min="5895" max="5895" width="19.5703125" style="1215" customWidth="1"/>
    <col min="5896" max="5896" width="12.28515625" style="1215" customWidth="1"/>
    <col min="5897" max="5897" width="10.42578125" style="1215" customWidth="1"/>
    <col min="5898" max="5898" width="9.140625" style="1215"/>
    <col min="5899" max="5899" width="3.5703125" style="1215" customWidth="1"/>
    <col min="5900" max="5900" width="16.42578125" style="1215" customWidth="1"/>
    <col min="5901" max="5901" width="11.7109375" style="1215" customWidth="1"/>
    <col min="5902" max="5902" width="10.140625" style="1215" customWidth="1"/>
    <col min="5903" max="5903" width="15.85546875" style="1215" customWidth="1"/>
    <col min="5904" max="5904" width="3.85546875" style="1215" customWidth="1"/>
    <col min="5905" max="5905" width="16.42578125" style="1215" customWidth="1"/>
    <col min="5906" max="5906" width="11.28515625" style="1215" customWidth="1"/>
    <col min="5907" max="5907" width="10.28515625" style="1215" customWidth="1"/>
    <col min="5908" max="5908" width="10" style="1215" customWidth="1"/>
    <col min="5909" max="6144" width="9.140625" style="1215"/>
    <col min="6145" max="6145" width="4" style="1215" customWidth="1"/>
    <col min="6146" max="6146" width="15.140625" style="1215" customWidth="1"/>
    <col min="6147" max="6147" width="13.85546875" style="1215" customWidth="1"/>
    <col min="6148" max="6148" width="10.140625" style="1215" customWidth="1"/>
    <col min="6149" max="6149" width="9.140625" style="1215"/>
    <col min="6150" max="6150" width="3.42578125" style="1215" customWidth="1"/>
    <col min="6151" max="6151" width="19.5703125" style="1215" customWidth="1"/>
    <col min="6152" max="6152" width="12.28515625" style="1215" customWidth="1"/>
    <col min="6153" max="6153" width="10.42578125" style="1215" customWidth="1"/>
    <col min="6154" max="6154" width="9.140625" style="1215"/>
    <col min="6155" max="6155" width="3.5703125" style="1215" customWidth="1"/>
    <col min="6156" max="6156" width="16.42578125" style="1215" customWidth="1"/>
    <col min="6157" max="6157" width="11.7109375" style="1215" customWidth="1"/>
    <col min="6158" max="6158" width="10.140625" style="1215" customWidth="1"/>
    <col min="6159" max="6159" width="15.85546875" style="1215" customWidth="1"/>
    <col min="6160" max="6160" width="3.85546875" style="1215" customWidth="1"/>
    <col min="6161" max="6161" width="16.42578125" style="1215" customWidth="1"/>
    <col min="6162" max="6162" width="11.28515625" style="1215" customWidth="1"/>
    <col min="6163" max="6163" width="10.28515625" style="1215" customWidth="1"/>
    <col min="6164" max="6164" width="10" style="1215" customWidth="1"/>
    <col min="6165" max="6400" width="9.140625" style="1215"/>
    <col min="6401" max="6401" width="4" style="1215" customWidth="1"/>
    <col min="6402" max="6402" width="15.140625" style="1215" customWidth="1"/>
    <col min="6403" max="6403" width="13.85546875" style="1215" customWidth="1"/>
    <col min="6404" max="6404" width="10.140625" style="1215" customWidth="1"/>
    <col min="6405" max="6405" width="9.140625" style="1215"/>
    <col min="6406" max="6406" width="3.42578125" style="1215" customWidth="1"/>
    <col min="6407" max="6407" width="19.5703125" style="1215" customWidth="1"/>
    <col min="6408" max="6408" width="12.28515625" style="1215" customWidth="1"/>
    <col min="6409" max="6409" width="10.42578125" style="1215" customWidth="1"/>
    <col min="6410" max="6410" width="9.140625" style="1215"/>
    <col min="6411" max="6411" width="3.5703125" style="1215" customWidth="1"/>
    <col min="6412" max="6412" width="16.42578125" style="1215" customWidth="1"/>
    <col min="6413" max="6413" width="11.7109375" style="1215" customWidth="1"/>
    <col min="6414" max="6414" width="10.140625" style="1215" customWidth="1"/>
    <col min="6415" max="6415" width="15.85546875" style="1215" customWidth="1"/>
    <col min="6416" max="6416" width="3.85546875" style="1215" customWidth="1"/>
    <col min="6417" max="6417" width="16.42578125" style="1215" customWidth="1"/>
    <col min="6418" max="6418" width="11.28515625" style="1215" customWidth="1"/>
    <col min="6419" max="6419" width="10.28515625" style="1215" customWidth="1"/>
    <col min="6420" max="6420" width="10" style="1215" customWidth="1"/>
    <col min="6421" max="6656" width="9.140625" style="1215"/>
    <col min="6657" max="6657" width="4" style="1215" customWidth="1"/>
    <col min="6658" max="6658" width="15.140625" style="1215" customWidth="1"/>
    <col min="6659" max="6659" width="13.85546875" style="1215" customWidth="1"/>
    <col min="6660" max="6660" width="10.140625" style="1215" customWidth="1"/>
    <col min="6661" max="6661" width="9.140625" style="1215"/>
    <col min="6662" max="6662" width="3.42578125" style="1215" customWidth="1"/>
    <col min="6663" max="6663" width="19.5703125" style="1215" customWidth="1"/>
    <col min="6664" max="6664" width="12.28515625" style="1215" customWidth="1"/>
    <col min="6665" max="6665" width="10.42578125" style="1215" customWidth="1"/>
    <col min="6666" max="6666" width="9.140625" style="1215"/>
    <col min="6667" max="6667" width="3.5703125" style="1215" customWidth="1"/>
    <col min="6668" max="6668" width="16.42578125" style="1215" customWidth="1"/>
    <col min="6669" max="6669" width="11.7109375" style="1215" customWidth="1"/>
    <col min="6670" max="6670" width="10.140625" style="1215" customWidth="1"/>
    <col min="6671" max="6671" width="15.85546875" style="1215" customWidth="1"/>
    <col min="6672" max="6672" width="3.85546875" style="1215" customWidth="1"/>
    <col min="6673" max="6673" width="16.42578125" style="1215" customWidth="1"/>
    <col min="6674" max="6674" width="11.28515625" style="1215" customWidth="1"/>
    <col min="6675" max="6675" width="10.28515625" style="1215" customWidth="1"/>
    <col min="6676" max="6676" width="10" style="1215" customWidth="1"/>
    <col min="6677" max="6912" width="9.140625" style="1215"/>
    <col min="6913" max="6913" width="4" style="1215" customWidth="1"/>
    <col min="6914" max="6914" width="15.140625" style="1215" customWidth="1"/>
    <col min="6915" max="6915" width="13.85546875" style="1215" customWidth="1"/>
    <col min="6916" max="6916" width="10.140625" style="1215" customWidth="1"/>
    <col min="6917" max="6917" width="9.140625" style="1215"/>
    <col min="6918" max="6918" width="3.42578125" style="1215" customWidth="1"/>
    <col min="6919" max="6919" width="19.5703125" style="1215" customWidth="1"/>
    <col min="6920" max="6920" width="12.28515625" style="1215" customWidth="1"/>
    <col min="6921" max="6921" width="10.42578125" style="1215" customWidth="1"/>
    <col min="6922" max="6922" width="9.140625" style="1215"/>
    <col min="6923" max="6923" width="3.5703125" style="1215" customWidth="1"/>
    <col min="6924" max="6924" width="16.42578125" style="1215" customWidth="1"/>
    <col min="6925" max="6925" width="11.7109375" style="1215" customWidth="1"/>
    <col min="6926" max="6926" width="10.140625" style="1215" customWidth="1"/>
    <col min="6927" max="6927" width="15.85546875" style="1215" customWidth="1"/>
    <col min="6928" max="6928" width="3.85546875" style="1215" customWidth="1"/>
    <col min="6929" max="6929" width="16.42578125" style="1215" customWidth="1"/>
    <col min="6930" max="6930" width="11.28515625" style="1215" customWidth="1"/>
    <col min="6931" max="6931" width="10.28515625" style="1215" customWidth="1"/>
    <col min="6932" max="6932" width="10" style="1215" customWidth="1"/>
    <col min="6933" max="7168" width="9.140625" style="1215"/>
    <col min="7169" max="7169" width="4" style="1215" customWidth="1"/>
    <col min="7170" max="7170" width="15.140625" style="1215" customWidth="1"/>
    <col min="7171" max="7171" width="13.85546875" style="1215" customWidth="1"/>
    <col min="7172" max="7172" width="10.140625" style="1215" customWidth="1"/>
    <col min="7173" max="7173" width="9.140625" style="1215"/>
    <col min="7174" max="7174" width="3.42578125" style="1215" customWidth="1"/>
    <col min="7175" max="7175" width="19.5703125" style="1215" customWidth="1"/>
    <col min="7176" max="7176" width="12.28515625" style="1215" customWidth="1"/>
    <col min="7177" max="7177" width="10.42578125" style="1215" customWidth="1"/>
    <col min="7178" max="7178" width="9.140625" style="1215"/>
    <col min="7179" max="7179" width="3.5703125" style="1215" customWidth="1"/>
    <col min="7180" max="7180" width="16.42578125" style="1215" customWidth="1"/>
    <col min="7181" max="7181" width="11.7109375" style="1215" customWidth="1"/>
    <col min="7182" max="7182" width="10.140625" style="1215" customWidth="1"/>
    <col min="7183" max="7183" width="15.85546875" style="1215" customWidth="1"/>
    <col min="7184" max="7184" width="3.85546875" style="1215" customWidth="1"/>
    <col min="7185" max="7185" width="16.42578125" style="1215" customWidth="1"/>
    <col min="7186" max="7186" width="11.28515625" style="1215" customWidth="1"/>
    <col min="7187" max="7187" width="10.28515625" style="1215" customWidth="1"/>
    <col min="7188" max="7188" width="10" style="1215" customWidth="1"/>
    <col min="7189" max="7424" width="9.140625" style="1215"/>
    <col min="7425" max="7425" width="4" style="1215" customWidth="1"/>
    <col min="7426" max="7426" width="15.140625" style="1215" customWidth="1"/>
    <col min="7427" max="7427" width="13.85546875" style="1215" customWidth="1"/>
    <col min="7428" max="7428" width="10.140625" style="1215" customWidth="1"/>
    <col min="7429" max="7429" width="9.140625" style="1215"/>
    <col min="7430" max="7430" width="3.42578125" style="1215" customWidth="1"/>
    <col min="7431" max="7431" width="19.5703125" style="1215" customWidth="1"/>
    <col min="7432" max="7432" width="12.28515625" style="1215" customWidth="1"/>
    <col min="7433" max="7433" width="10.42578125" style="1215" customWidth="1"/>
    <col min="7434" max="7434" width="9.140625" style="1215"/>
    <col min="7435" max="7435" width="3.5703125" style="1215" customWidth="1"/>
    <col min="7436" max="7436" width="16.42578125" style="1215" customWidth="1"/>
    <col min="7437" max="7437" width="11.7109375" style="1215" customWidth="1"/>
    <col min="7438" max="7438" width="10.140625" style="1215" customWidth="1"/>
    <col min="7439" max="7439" width="15.85546875" style="1215" customWidth="1"/>
    <col min="7440" max="7440" width="3.85546875" style="1215" customWidth="1"/>
    <col min="7441" max="7441" width="16.42578125" style="1215" customWidth="1"/>
    <col min="7442" max="7442" width="11.28515625" style="1215" customWidth="1"/>
    <col min="7443" max="7443" width="10.28515625" style="1215" customWidth="1"/>
    <col min="7444" max="7444" width="10" style="1215" customWidth="1"/>
    <col min="7445" max="7680" width="9.140625" style="1215"/>
    <col min="7681" max="7681" width="4" style="1215" customWidth="1"/>
    <col min="7682" max="7682" width="15.140625" style="1215" customWidth="1"/>
    <col min="7683" max="7683" width="13.85546875" style="1215" customWidth="1"/>
    <col min="7684" max="7684" width="10.140625" style="1215" customWidth="1"/>
    <col min="7685" max="7685" width="9.140625" style="1215"/>
    <col min="7686" max="7686" width="3.42578125" style="1215" customWidth="1"/>
    <col min="7687" max="7687" width="19.5703125" style="1215" customWidth="1"/>
    <col min="7688" max="7688" width="12.28515625" style="1215" customWidth="1"/>
    <col min="7689" max="7689" width="10.42578125" style="1215" customWidth="1"/>
    <col min="7690" max="7690" width="9.140625" style="1215"/>
    <col min="7691" max="7691" width="3.5703125" style="1215" customWidth="1"/>
    <col min="7692" max="7692" width="16.42578125" style="1215" customWidth="1"/>
    <col min="7693" max="7693" width="11.7109375" style="1215" customWidth="1"/>
    <col min="7694" max="7694" width="10.140625" style="1215" customWidth="1"/>
    <col min="7695" max="7695" width="15.85546875" style="1215" customWidth="1"/>
    <col min="7696" max="7696" width="3.85546875" style="1215" customWidth="1"/>
    <col min="7697" max="7697" width="16.42578125" style="1215" customWidth="1"/>
    <col min="7698" max="7698" width="11.28515625" style="1215" customWidth="1"/>
    <col min="7699" max="7699" width="10.28515625" style="1215" customWidth="1"/>
    <col min="7700" max="7700" width="10" style="1215" customWidth="1"/>
    <col min="7701" max="7936" width="9.140625" style="1215"/>
    <col min="7937" max="7937" width="4" style="1215" customWidth="1"/>
    <col min="7938" max="7938" width="15.140625" style="1215" customWidth="1"/>
    <col min="7939" max="7939" width="13.85546875" style="1215" customWidth="1"/>
    <col min="7940" max="7940" width="10.140625" style="1215" customWidth="1"/>
    <col min="7941" max="7941" width="9.140625" style="1215"/>
    <col min="7942" max="7942" width="3.42578125" style="1215" customWidth="1"/>
    <col min="7943" max="7943" width="19.5703125" style="1215" customWidth="1"/>
    <col min="7944" max="7944" width="12.28515625" style="1215" customWidth="1"/>
    <col min="7945" max="7945" width="10.42578125" style="1215" customWidth="1"/>
    <col min="7946" max="7946" width="9.140625" style="1215"/>
    <col min="7947" max="7947" width="3.5703125" style="1215" customWidth="1"/>
    <col min="7948" max="7948" width="16.42578125" style="1215" customWidth="1"/>
    <col min="7949" max="7949" width="11.7109375" style="1215" customWidth="1"/>
    <col min="7950" max="7950" width="10.140625" style="1215" customWidth="1"/>
    <col min="7951" max="7951" width="15.85546875" style="1215" customWidth="1"/>
    <col min="7952" max="7952" width="3.85546875" style="1215" customWidth="1"/>
    <col min="7953" max="7953" width="16.42578125" style="1215" customWidth="1"/>
    <col min="7954" max="7954" width="11.28515625" style="1215" customWidth="1"/>
    <col min="7955" max="7955" width="10.28515625" style="1215" customWidth="1"/>
    <col min="7956" max="7956" width="10" style="1215" customWidth="1"/>
    <col min="7957" max="8192" width="9.140625" style="1215"/>
    <col min="8193" max="8193" width="4" style="1215" customWidth="1"/>
    <col min="8194" max="8194" width="15.140625" style="1215" customWidth="1"/>
    <col min="8195" max="8195" width="13.85546875" style="1215" customWidth="1"/>
    <col min="8196" max="8196" width="10.140625" style="1215" customWidth="1"/>
    <col min="8197" max="8197" width="9.140625" style="1215"/>
    <col min="8198" max="8198" width="3.42578125" style="1215" customWidth="1"/>
    <col min="8199" max="8199" width="19.5703125" style="1215" customWidth="1"/>
    <col min="8200" max="8200" width="12.28515625" style="1215" customWidth="1"/>
    <col min="8201" max="8201" width="10.42578125" style="1215" customWidth="1"/>
    <col min="8202" max="8202" width="9.140625" style="1215"/>
    <col min="8203" max="8203" width="3.5703125" style="1215" customWidth="1"/>
    <col min="8204" max="8204" width="16.42578125" style="1215" customWidth="1"/>
    <col min="8205" max="8205" width="11.7109375" style="1215" customWidth="1"/>
    <col min="8206" max="8206" width="10.140625" style="1215" customWidth="1"/>
    <col min="8207" max="8207" width="15.85546875" style="1215" customWidth="1"/>
    <col min="8208" max="8208" width="3.85546875" style="1215" customWidth="1"/>
    <col min="8209" max="8209" width="16.42578125" style="1215" customWidth="1"/>
    <col min="8210" max="8210" width="11.28515625" style="1215" customWidth="1"/>
    <col min="8211" max="8211" width="10.28515625" style="1215" customWidth="1"/>
    <col min="8212" max="8212" width="10" style="1215" customWidth="1"/>
    <col min="8213" max="8448" width="9.140625" style="1215"/>
    <col min="8449" max="8449" width="4" style="1215" customWidth="1"/>
    <col min="8450" max="8450" width="15.140625" style="1215" customWidth="1"/>
    <col min="8451" max="8451" width="13.85546875" style="1215" customWidth="1"/>
    <col min="8452" max="8452" width="10.140625" style="1215" customWidth="1"/>
    <col min="8453" max="8453" width="9.140625" style="1215"/>
    <col min="8454" max="8454" width="3.42578125" style="1215" customWidth="1"/>
    <col min="8455" max="8455" width="19.5703125" style="1215" customWidth="1"/>
    <col min="8456" max="8456" width="12.28515625" style="1215" customWidth="1"/>
    <col min="8457" max="8457" width="10.42578125" style="1215" customWidth="1"/>
    <col min="8458" max="8458" width="9.140625" style="1215"/>
    <col min="8459" max="8459" width="3.5703125" style="1215" customWidth="1"/>
    <col min="8460" max="8460" width="16.42578125" style="1215" customWidth="1"/>
    <col min="8461" max="8461" width="11.7109375" style="1215" customWidth="1"/>
    <col min="8462" max="8462" width="10.140625" style="1215" customWidth="1"/>
    <col min="8463" max="8463" width="15.85546875" style="1215" customWidth="1"/>
    <col min="8464" max="8464" width="3.85546875" style="1215" customWidth="1"/>
    <col min="8465" max="8465" width="16.42578125" style="1215" customWidth="1"/>
    <col min="8466" max="8466" width="11.28515625" style="1215" customWidth="1"/>
    <col min="8467" max="8467" width="10.28515625" style="1215" customWidth="1"/>
    <col min="8468" max="8468" width="10" style="1215" customWidth="1"/>
    <col min="8469" max="8704" width="9.140625" style="1215"/>
    <col min="8705" max="8705" width="4" style="1215" customWidth="1"/>
    <col min="8706" max="8706" width="15.140625" style="1215" customWidth="1"/>
    <col min="8707" max="8707" width="13.85546875" style="1215" customWidth="1"/>
    <col min="8708" max="8708" width="10.140625" style="1215" customWidth="1"/>
    <col min="8709" max="8709" width="9.140625" style="1215"/>
    <col min="8710" max="8710" width="3.42578125" style="1215" customWidth="1"/>
    <col min="8711" max="8711" width="19.5703125" style="1215" customWidth="1"/>
    <col min="8712" max="8712" width="12.28515625" style="1215" customWidth="1"/>
    <col min="8713" max="8713" width="10.42578125" style="1215" customWidth="1"/>
    <col min="8714" max="8714" width="9.140625" style="1215"/>
    <col min="8715" max="8715" width="3.5703125" style="1215" customWidth="1"/>
    <col min="8716" max="8716" width="16.42578125" style="1215" customWidth="1"/>
    <col min="8717" max="8717" width="11.7109375" style="1215" customWidth="1"/>
    <col min="8718" max="8718" width="10.140625" style="1215" customWidth="1"/>
    <col min="8719" max="8719" width="15.85546875" style="1215" customWidth="1"/>
    <col min="8720" max="8720" width="3.85546875" style="1215" customWidth="1"/>
    <col min="8721" max="8721" width="16.42578125" style="1215" customWidth="1"/>
    <col min="8722" max="8722" width="11.28515625" style="1215" customWidth="1"/>
    <col min="8723" max="8723" width="10.28515625" style="1215" customWidth="1"/>
    <col min="8724" max="8724" width="10" style="1215" customWidth="1"/>
    <col min="8725" max="8960" width="9.140625" style="1215"/>
    <col min="8961" max="8961" width="4" style="1215" customWidth="1"/>
    <col min="8962" max="8962" width="15.140625" style="1215" customWidth="1"/>
    <col min="8963" max="8963" width="13.85546875" style="1215" customWidth="1"/>
    <col min="8964" max="8964" width="10.140625" style="1215" customWidth="1"/>
    <col min="8965" max="8965" width="9.140625" style="1215"/>
    <col min="8966" max="8966" width="3.42578125" style="1215" customWidth="1"/>
    <col min="8967" max="8967" width="19.5703125" style="1215" customWidth="1"/>
    <col min="8968" max="8968" width="12.28515625" style="1215" customWidth="1"/>
    <col min="8969" max="8969" width="10.42578125" style="1215" customWidth="1"/>
    <col min="8970" max="8970" width="9.140625" style="1215"/>
    <col min="8971" max="8971" width="3.5703125" style="1215" customWidth="1"/>
    <col min="8972" max="8972" width="16.42578125" style="1215" customWidth="1"/>
    <col min="8973" max="8973" width="11.7109375" style="1215" customWidth="1"/>
    <col min="8974" max="8974" width="10.140625" style="1215" customWidth="1"/>
    <col min="8975" max="8975" width="15.85546875" style="1215" customWidth="1"/>
    <col min="8976" max="8976" width="3.85546875" style="1215" customWidth="1"/>
    <col min="8977" max="8977" width="16.42578125" style="1215" customWidth="1"/>
    <col min="8978" max="8978" width="11.28515625" style="1215" customWidth="1"/>
    <col min="8979" max="8979" width="10.28515625" style="1215" customWidth="1"/>
    <col min="8980" max="8980" width="10" style="1215" customWidth="1"/>
    <col min="8981" max="9216" width="9.140625" style="1215"/>
    <col min="9217" max="9217" width="4" style="1215" customWidth="1"/>
    <col min="9218" max="9218" width="15.140625" style="1215" customWidth="1"/>
    <col min="9219" max="9219" width="13.85546875" style="1215" customWidth="1"/>
    <col min="9220" max="9220" width="10.140625" style="1215" customWidth="1"/>
    <col min="9221" max="9221" width="9.140625" style="1215"/>
    <col min="9222" max="9222" width="3.42578125" style="1215" customWidth="1"/>
    <col min="9223" max="9223" width="19.5703125" style="1215" customWidth="1"/>
    <col min="9224" max="9224" width="12.28515625" style="1215" customWidth="1"/>
    <col min="9225" max="9225" width="10.42578125" style="1215" customWidth="1"/>
    <col min="9226" max="9226" width="9.140625" style="1215"/>
    <col min="9227" max="9227" width="3.5703125" style="1215" customWidth="1"/>
    <col min="9228" max="9228" width="16.42578125" style="1215" customWidth="1"/>
    <col min="9229" max="9229" width="11.7109375" style="1215" customWidth="1"/>
    <col min="9230" max="9230" width="10.140625" style="1215" customWidth="1"/>
    <col min="9231" max="9231" width="15.85546875" style="1215" customWidth="1"/>
    <col min="9232" max="9232" width="3.85546875" style="1215" customWidth="1"/>
    <col min="9233" max="9233" width="16.42578125" style="1215" customWidth="1"/>
    <col min="9234" max="9234" width="11.28515625" style="1215" customWidth="1"/>
    <col min="9235" max="9235" width="10.28515625" style="1215" customWidth="1"/>
    <col min="9236" max="9236" width="10" style="1215" customWidth="1"/>
    <col min="9237" max="9472" width="9.140625" style="1215"/>
    <col min="9473" max="9473" width="4" style="1215" customWidth="1"/>
    <col min="9474" max="9474" width="15.140625" style="1215" customWidth="1"/>
    <col min="9475" max="9475" width="13.85546875" style="1215" customWidth="1"/>
    <col min="9476" max="9476" width="10.140625" style="1215" customWidth="1"/>
    <col min="9477" max="9477" width="9.140625" style="1215"/>
    <col min="9478" max="9478" width="3.42578125" style="1215" customWidth="1"/>
    <col min="9479" max="9479" width="19.5703125" style="1215" customWidth="1"/>
    <col min="9480" max="9480" width="12.28515625" style="1215" customWidth="1"/>
    <col min="9481" max="9481" width="10.42578125" style="1215" customWidth="1"/>
    <col min="9482" max="9482" width="9.140625" style="1215"/>
    <col min="9483" max="9483" width="3.5703125" style="1215" customWidth="1"/>
    <col min="9484" max="9484" width="16.42578125" style="1215" customWidth="1"/>
    <col min="9485" max="9485" width="11.7109375" style="1215" customWidth="1"/>
    <col min="9486" max="9486" width="10.140625" style="1215" customWidth="1"/>
    <col min="9487" max="9487" width="15.85546875" style="1215" customWidth="1"/>
    <col min="9488" max="9488" width="3.85546875" style="1215" customWidth="1"/>
    <col min="9489" max="9489" width="16.42578125" style="1215" customWidth="1"/>
    <col min="9490" max="9490" width="11.28515625" style="1215" customWidth="1"/>
    <col min="9491" max="9491" width="10.28515625" style="1215" customWidth="1"/>
    <col min="9492" max="9492" width="10" style="1215" customWidth="1"/>
    <col min="9493" max="9728" width="9.140625" style="1215"/>
    <col min="9729" max="9729" width="4" style="1215" customWidth="1"/>
    <col min="9730" max="9730" width="15.140625" style="1215" customWidth="1"/>
    <col min="9731" max="9731" width="13.85546875" style="1215" customWidth="1"/>
    <col min="9732" max="9732" width="10.140625" style="1215" customWidth="1"/>
    <col min="9733" max="9733" width="9.140625" style="1215"/>
    <col min="9734" max="9734" width="3.42578125" style="1215" customWidth="1"/>
    <col min="9735" max="9735" width="19.5703125" style="1215" customWidth="1"/>
    <col min="9736" max="9736" width="12.28515625" style="1215" customWidth="1"/>
    <col min="9737" max="9737" width="10.42578125" style="1215" customWidth="1"/>
    <col min="9738" max="9738" width="9.140625" style="1215"/>
    <col min="9739" max="9739" width="3.5703125" style="1215" customWidth="1"/>
    <col min="9740" max="9740" width="16.42578125" style="1215" customWidth="1"/>
    <col min="9741" max="9741" width="11.7109375" style="1215" customWidth="1"/>
    <col min="9742" max="9742" width="10.140625" style="1215" customWidth="1"/>
    <col min="9743" max="9743" width="15.85546875" style="1215" customWidth="1"/>
    <col min="9744" max="9744" width="3.85546875" style="1215" customWidth="1"/>
    <col min="9745" max="9745" width="16.42578125" style="1215" customWidth="1"/>
    <col min="9746" max="9746" width="11.28515625" style="1215" customWidth="1"/>
    <col min="9747" max="9747" width="10.28515625" style="1215" customWidth="1"/>
    <col min="9748" max="9748" width="10" style="1215" customWidth="1"/>
    <col min="9749" max="9984" width="9.140625" style="1215"/>
    <col min="9985" max="9985" width="4" style="1215" customWidth="1"/>
    <col min="9986" max="9986" width="15.140625" style="1215" customWidth="1"/>
    <col min="9987" max="9987" width="13.85546875" style="1215" customWidth="1"/>
    <col min="9988" max="9988" width="10.140625" style="1215" customWidth="1"/>
    <col min="9989" max="9989" width="9.140625" style="1215"/>
    <col min="9990" max="9990" width="3.42578125" style="1215" customWidth="1"/>
    <col min="9991" max="9991" width="19.5703125" style="1215" customWidth="1"/>
    <col min="9992" max="9992" width="12.28515625" style="1215" customWidth="1"/>
    <col min="9993" max="9993" width="10.42578125" style="1215" customWidth="1"/>
    <col min="9994" max="9994" width="9.140625" style="1215"/>
    <col min="9995" max="9995" width="3.5703125" style="1215" customWidth="1"/>
    <col min="9996" max="9996" width="16.42578125" style="1215" customWidth="1"/>
    <col min="9997" max="9997" width="11.7109375" style="1215" customWidth="1"/>
    <col min="9998" max="9998" width="10.140625" style="1215" customWidth="1"/>
    <col min="9999" max="9999" width="15.85546875" style="1215" customWidth="1"/>
    <col min="10000" max="10000" width="3.85546875" style="1215" customWidth="1"/>
    <col min="10001" max="10001" width="16.42578125" style="1215" customWidth="1"/>
    <col min="10002" max="10002" width="11.28515625" style="1215" customWidth="1"/>
    <col min="10003" max="10003" width="10.28515625" style="1215" customWidth="1"/>
    <col min="10004" max="10004" width="10" style="1215" customWidth="1"/>
    <col min="10005" max="10240" width="9.140625" style="1215"/>
    <col min="10241" max="10241" width="4" style="1215" customWidth="1"/>
    <col min="10242" max="10242" width="15.140625" style="1215" customWidth="1"/>
    <col min="10243" max="10243" width="13.85546875" style="1215" customWidth="1"/>
    <col min="10244" max="10244" width="10.140625" style="1215" customWidth="1"/>
    <col min="10245" max="10245" width="9.140625" style="1215"/>
    <col min="10246" max="10246" width="3.42578125" style="1215" customWidth="1"/>
    <col min="10247" max="10247" width="19.5703125" style="1215" customWidth="1"/>
    <col min="10248" max="10248" width="12.28515625" style="1215" customWidth="1"/>
    <col min="10249" max="10249" width="10.42578125" style="1215" customWidth="1"/>
    <col min="10250" max="10250" width="9.140625" style="1215"/>
    <col min="10251" max="10251" width="3.5703125" style="1215" customWidth="1"/>
    <col min="10252" max="10252" width="16.42578125" style="1215" customWidth="1"/>
    <col min="10253" max="10253" width="11.7109375" style="1215" customWidth="1"/>
    <col min="10254" max="10254" width="10.140625" style="1215" customWidth="1"/>
    <col min="10255" max="10255" width="15.85546875" style="1215" customWidth="1"/>
    <col min="10256" max="10256" width="3.85546875" style="1215" customWidth="1"/>
    <col min="10257" max="10257" width="16.42578125" style="1215" customWidth="1"/>
    <col min="10258" max="10258" width="11.28515625" style="1215" customWidth="1"/>
    <col min="10259" max="10259" width="10.28515625" style="1215" customWidth="1"/>
    <col min="10260" max="10260" width="10" style="1215" customWidth="1"/>
    <col min="10261" max="10496" width="9.140625" style="1215"/>
    <col min="10497" max="10497" width="4" style="1215" customWidth="1"/>
    <col min="10498" max="10498" width="15.140625" style="1215" customWidth="1"/>
    <col min="10499" max="10499" width="13.85546875" style="1215" customWidth="1"/>
    <col min="10500" max="10500" width="10.140625" style="1215" customWidth="1"/>
    <col min="10501" max="10501" width="9.140625" style="1215"/>
    <col min="10502" max="10502" width="3.42578125" style="1215" customWidth="1"/>
    <col min="10503" max="10503" width="19.5703125" style="1215" customWidth="1"/>
    <col min="10504" max="10504" width="12.28515625" style="1215" customWidth="1"/>
    <col min="10505" max="10505" width="10.42578125" style="1215" customWidth="1"/>
    <col min="10506" max="10506" width="9.140625" style="1215"/>
    <col min="10507" max="10507" width="3.5703125" style="1215" customWidth="1"/>
    <col min="10508" max="10508" width="16.42578125" style="1215" customWidth="1"/>
    <col min="10509" max="10509" width="11.7109375" style="1215" customWidth="1"/>
    <col min="10510" max="10510" width="10.140625" style="1215" customWidth="1"/>
    <col min="10511" max="10511" width="15.85546875" style="1215" customWidth="1"/>
    <col min="10512" max="10512" width="3.85546875" style="1215" customWidth="1"/>
    <col min="10513" max="10513" width="16.42578125" style="1215" customWidth="1"/>
    <col min="10514" max="10514" width="11.28515625" style="1215" customWidth="1"/>
    <col min="10515" max="10515" width="10.28515625" style="1215" customWidth="1"/>
    <col min="10516" max="10516" width="10" style="1215" customWidth="1"/>
    <col min="10517" max="10752" width="9.140625" style="1215"/>
    <col min="10753" max="10753" width="4" style="1215" customWidth="1"/>
    <col min="10754" max="10754" width="15.140625" style="1215" customWidth="1"/>
    <col min="10755" max="10755" width="13.85546875" style="1215" customWidth="1"/>
    <col min="10756" max="10756" width="10.140625" style="1215" customWidth="1"/>
    <col min="10757" max="10757" width="9.140625" style="1215"/>
    <col min="10758" max="10758" width="3.42578125" style="1215" customWidth="1"/>
    <col min="10759" max="10759" width="19.5703125" style="1215" customWidth="1"/>
    <col min="10760" max="10760" width="12.28515625" style="1215" customWidth="1"/>
    <col min="10761" max="10761" width="10.42578125" style="1215" customWidth="1"/>
    <col min="10762" max="10762" width="9.140625" style="1215"/>
    <col min="10763" max="10763" width="3.5703125" style="1215" customWidth="1"/>
    <col min="10764" max="10764" width="16.42578125" style="1215" customWidth="1"/>
    <col min="10765" max="10765" width="11.7109375" style="1215" customWidth="1"/>
    <col min="10766" max="10766" width="10.140625" style="1215" customWidth="1"/>
    <col min="10767" max="10767" width="15.85546875" style="1215" customWidth="1"/>
    <col min="10768" max="10768" width="3.85546875" style="1215" customWidth="1"/>
    <col min="10769" max="10769" width="16.42578125" style="1215" customWidth="1"/>
    <col min="10770" max="10770" width="11.28515625" style="1215" customWidth="1"/>
    <col min="10771" max="10771" width="10.28515625" style="1215" customWidth="1"/>
    <col min="10772" max="10772" width="10" style="1215" customWidth="1"/>
    <col min="10773" max="11008" width="9.140625" style="1215"/>
    <col min="11009" max="11009" width="4" style="1215" customWidth="1"/>
    <col min="11010" max="11010" width="15.140625" style="1215" customWidth="1"/>
    <col min="11011" max="11011" width="13.85546875" style="1215" customWidth="1"/>
    <col min="11012" max="11012" width="10.140625" style="1215" customWidth="1"/>
    <col min="11013" max="11013" width="9.140625" style="1215"/>
    <col min="11014" max="11014" width="3.42578125" style="1215" customWidth="1"/>
    <col min="11015" max="11015" width="19.5703125" style="1215" customWidth="1"/>
    <col min="11016" max="11016" width="12.28515625" style="1215" customWidth="1"/>
    <col min="11017" max="11017" width="10.42578125" style="1215" customWidth="1"/>
    <col min="11018" max="11018" width="9.140625" style="1215"/>
    <col min="11019" max="11019" width="3.5703125" style="1215" customWidth="1"/>
    <col min="11020" max="11020" width="16.42578125" style="1215" customWidth="1"/>
    <col min="11021" max="11021" width="11.7109375" style="1215" customWidth="1"/>
    <col min="11022" max="11022" width="10.140625" style="1215" customWidth="1"/>
    <col min="11023" max="11023" width="15.85546875" style="1215" customWidth="1"/>
    <col min="11024" max="11024" width="3.85546875" style="1215" customWidth="1"/>
    <col min="11025" max="11025" width="16.42578125" style="1215" customWidth="1"/>
    <col min="11026" max="11026" width="11.28515625" style="1215" customWidth="1"/>
    <col min="11027" max="11027" width="10.28515625" style="1215" customWidth="1"/>
    <col min="11028" max="11028" width="10" style="1215" customWidth="1"/>
    <col min="11029" max="11264" width="9.140625" style="1215"/>
    <col min="11265" max="11265" width="4" style="1215" customWidth="1"/>
    <col min="11266" max="11266" width="15.140625" style="1215" customWidth="1"/>
    <col min="11267" max="11267" width="13.85546875" style="1215" customWidth="1"/>
    <col min="11268" max="11268" width="10.140625" style="1215" customWidth="1"/>
    <col min="11269" max="11269" width="9.140625" style="1215"/>
    <col min="11270" max="11270" width="3.42578125" style="1215" customWidth="1"/>
    <col min="11271" max="11271" width="19.5703125" style="1215" customWidth="1"/>
    <col min="11272" max="11272" width="12.28515625" style="1215" customWidth="1"/>
    <col min="11273" max="11273" width="10.42578125" style="1215" customWidth="1"/>
    <col min="11274" max="11274" width="9.140625" style="1215"/>
    <col min="11275" max="11275" width="3.5703125" style="1215" customWidth="1"/>
    <col min="11276" max="11276" width="16.42578125" style="1215" customWidth="1"/>
    <col min="11277" max="11277" width="11.7109375" style="1215" customWidth="1"/>
    <col min="11278" max="11278" width="10.140625" style="1215" customWidth="1"/>
    <col min="11279" max="11279" width="15.85546875" style="1215" customWidth="1"/>
    <col min="11280" max="11280" width="3.85546875" style="1215" customWidth="1"/>
    <col min="11281" max="11281" width="16.42578125" style="1215" customWidth="1"/>
    <col min="11282" max="11282" width="11.28515625" style="1215" customWidth="1"/>
    <col min="11283" max="11283" width="10.28515625" style="1215" customWidth="1"/>
    <col min="11284" max="11284" width="10" style="1215" customWidth="1"/>
    <col min="11285" max="11520" width="9.140625" style="1215"/>
    <col min="11521" max="11521" width="4" style="1215" customWidth="1"/>
    <col min="11522" max="11522" width="15.140625" style="1215" customWidth="1"/>
    <col min="11523" max="11523" width="13.85546875" style="1215" customWidth="1"/>
    <col min="11524" max="11524" width="10.140625" style="1215" customWidth="1"/>
    <col min="11525" max="11525" width="9.140625" style="1215"/>
    <col min="11526" max="11526" width="3.42578125" style="1215" customWidth="1"/>
    <col min="11527" max="11527" width="19.5703125" style="1215" customWidth="1"/>
    <col min="11528" max="11528" width="12.28515625" style="1215" customWidth="1"/>
    <col min="11529" max="11529" width="10.42578125" style="1215" customWidth="1"/>
    <col min="11530" max="11530" width="9.140625" style="1215"/>
    <col min="11531" max="11531" width="3.5703125" style="1215" customWidth="1"/>
    <col min="11532" max="11532" width="16.42578125" style="1215" customWidth="1"/>
    <col min="11533" max="11533" width="11.7109375" style="1215" customWidth="1"/>
    <col min="11534" max="11534" width="10.140625" style="1215" customWidth="1"/>
    <col min="11535" max="11535" width="15.85546875" style="1215" customWidth="1"/>
    <col min="11536" max="11536" width="3.85546875" style="1215" customWidth="1"/>
    <col min="11537" max="11537" width="16.42578125" style="1215" customWidth="1"/>
    <col min="11538" max="11538" width="11.28515625" style="1215" customWidth="1"/>
    <col min="11539" max="11539" width="10.28515625" style="1215" customWidth="1"/>
    <col min="11540" max="11540" width="10" style="1215" customWidth="1"/>
    <col min="11541" max="11776" width="9.140625" style="1215"/>
    <col min="11777" max="11777" width="4" style="1215" customWidth="1"/>
    <col min="11778" max="11778" width="15.140625" style="1215" customWidth="1"/>
    <col min="11779" max="11779" width="13.85546875" style="1215" customWidth="1"/>
    <col min="11780" max="11780" width="10.140625" style="1215" customWidth="1"/>
    <col min="11781" max="11781" width="9.140625" style="1215"/>
    <col min="11782" max="11782" width="3.42578125" style="1215" customWidth="1"/>
    <col min="11783" max="11783" width="19.5703125" style="1215" customWidth="1"/>
    <col min="11784" max="11784" width="12.28515625" style="1215" customWidth="1"/>
    <col min="11785" max="11785" width="10.42578125" style="1215" customWidth="1"/>
    <col min="11786" max="11786" width="9.140625" style="1215"/>
    <col min="11787" max="11787" width="3.5703125" style="1215" customWidth="1"/>
    <col min="11788" max="11788" width="16.42578125" style="1215" customWidth="1"/>
    <col min="11789" max="11789" width="11.7109375" style="1215" customWidth="1"/>
    <col min="11790" max="11790" width="10.140625" style="1215" customWidth="1"/>
    <col min="11791" max="11791" width="15.85546875" style="1215" customWidth="1"/>
    <col min="11792" max="11792" width="3.85546875" style="1215" customWidth="1"/>
    <col min="11793" max="11793" width="16.42578125" style="1215" customWidth="1"/>
    <col min="11794" max="11794" width="11.28515625" style="1215" customWidth="1"/>
    <col min="11795" max="11795" width="10.28515625" style="1215" customWidth="1"/>
    <col min="11796" max="11796" width="10" style="1215" customWidth="1"/>
    <col min="11797" max="12032" width="9.140625" style="1215"/>
    <col min="12033" max="12033" width="4" style="1215" customWidth="1"/>
    <col min="12034" max="12034" width="15.140625" style="1215" customWidth="1"/>
    <col min="12035" max="12035" width="13.85546875" style="1215" customWidth="1"/>
    <col min="12036" max="12036" width="10.140625" style="1215" customWidth="1"/>
    <col min="12037" max="12037" width="9.140625" style="1215"/>
    <col min="12038" max="12038" width="3.42578125" style="1215" customWidth="1"/>
    <col min="12039" max="12039" width="19.5703125" style="1215" customWidth="1"/>
    <col min="12040" max="12040" width="12.28515625" style="1215" customWidth="1"/>
    <col min="12041" max="12041" width="10.42578125" style="1215" customWidth="1"/>
    <col min="12042" max="12042" width="9.140625" style="1215"/>
    <col min="12043" max="12043" width="3.5703125" style="1215" customWidth="1"/>
    <col min="12044" max="12044" width="16.42578125" style="1215" customWidth="1"/>
    <col min="12045" max="12045" width="11.7109375" style="1215" customWidth="1"/>
    <col min="12046" max="12046" width="10.140625" style="1215" customWidth="1"/>
    <col min="12047" max="12047" width="15.85546875" style="1215" customWidth="1"/>
    <col min="12048" max="12048" width="3.85546875" style="1215" customWidth="1"/>
    <col min="12049" max="12049" width="16.42578125" style="1215" customWidth="1"/>
    <col min="12050" max="12050" width="11.28515625" style="1215" customWidth="1"/>
    <col min="12051" max="12051" width="10.28515625" style="1215" customWidth="1"/>
    <col min="12052" max="12052" width="10" style="1215" customWidth="1"/>
    <col min="12053" max="12288" width="9.140625" style="1215"/>
    <col min="12289" max="12289" width="4" style="1215" customWidth="1"/>
    <col min="12290" max="12290" width="15.140625" style="1215" customWidth="1"/>
    <col min="12291" max="12291" width="13.85546875" style="1215" customWidth="1"/>
    <col min="12292" max="12292" width="10.140625" style="1215" customWidth="1"/>
    <col min="12293" max="12293" width="9.140625" style="1215"/>
    <col min="12294" max="12294" width="3.42578125" style="1215" customWidth="1"/>
    <col min="12295" max="12295" width="19.5703125" style="1215" customWidth="1"/>
    <col min="12296" max="12296" width="12.28515625" style="1215" customWidth="1"/>
    <col min="12297" max="12297" width="10.42578125" style="1215" customWidth="1"/>
    <col min="12298" max="12298" width="9.140625" style="1215"/>
    <col min="12299" max="12299" width="3.5703125" style="1215" customWidth="1"/>
    <col min="12300" max="12300" width="16.42578125" style="1215" customWidth="1"/>
    <col min="12301" max="12301" width="11.7109375" style="1215" customWidth="1"/>
    <col min="12302" max="12302" width="10.140625" style="1215" customWidth="1"/>
    <col min="12303" max="12303" width="15.85546875" style="1215" customWidth="1"/>
    <col min="12304" max="12304" width="3.85546875" style="1215" customWidth="1"/>
    <col min="12305" max="12305" width="16.42578125" style="1215" customWidth="1"/>
    <col min="12306" max="12306" width="11.28515625" style="1215" customWidth="1"/>
    <col min="12307" max="12307" width="10.28515625" style="1215" customWidth="1"/>
    <col min="12308" max="12308" width="10" style="1215" customWidth="1"/>
    <col min="12309" max="12544" width="9.140625" style="1215"/>
    <col min="12545" max="12545" width="4" style="1215" customWidth="1"/>
    <col min="12546" max="12546" width="15.140625" style="1215" customWidth="1"/>
    <col min="12547" max="12547" width="13.85546875" style="1215" customWidth="1"/>
    <col min="12548" max="12548" width="10.140625" style="1215" customWidth="1"/>
    <col min="12549" max="12549" width="9.140625" style="1215"/>
    <col min="12550" max="12550" width="3.42578125" style="1215" customWidth="1"/>
    <col min="12551" max="12551" width="19.5703125" style="1215" customWidth="1"/>
    <col min="12552" max="12552" width="12.28515625" style="1215" customWidth="1"/>
    <col min="12553" max="12553" width="10.42578125" style="1215" customWidth="1"/>
    <col min="12554" max="12554" width="9.140625" style="1215"/>
    <col min="12555" max="12555" width="3.5703125" style="1215" customWidth="1"/>
    <col min="12556" max="12556" width="16.42578125" style="1215" customWidth="1"/>
    <col min="12557" max="12557" width="11.7109375" style="1215" customWidth="1"/>
    <col min="12558" max="12558" width="10.140625" style="1215" customWidth="1"/>
    <col min="12559" max="12559" width="15.85546875" style="1215" customWidth="1"/>
    <col min="12560" max="12560" width="3.85546875" style="1215" customWidth="1"/>
    <col min="12561" max="12561" width="16.42578125" style="1215" customWidth="1"/>
    <col min="12562" max="12562" width="11.28515625" style="1215" customWidth="1"/>
    <col min="12563" max="12563" width="10.28515625" style="1215" customWidth="1"/>
    <col min="12564" max="12564" width="10" style="1215" customWidth="1"/>
    <col min="12565" max="12800" width="9.140625" style="1215"/>
    <col min="12801" max="12801" width="4" style="1215" customWidth="1"/>
    <col min="12802" max="12802" width="15.140625" style="1215" customWidth="1"/>
    <col min="12803" max="12803" width="13.85546875" style="1215" customWidth="1"/>
    <col min="12804" max="12804" width="10.140625" style="1215" customWidth="1"/>
    <col min="12805" max="12805" width="9.140625" style="1215"/>
    <col min="12806" max="12806" width="3.42578125" style="1215" customWidth="1"/>
    <col min="12807" max="12807" width="19.5703125" style="1215" customWidth="1"/>
    <col min="12808" max="12808" width="12.28515625" style="1215" customWidth="1"/>
    <col min="12809" max="12809" width="10.42578125" style="1215" customWidth="1"/>
    <col min="12810" max="12810" width="9.140625" style="1215"/>
    <col min="12811" max="12811" width="3.5703125" style="1215" customWidth="1"/>
    <col min="12812" max="12812" width="16.42578125" style="1215" customWidth="1"/>
    <col min="12813" max="12813" width="11.7109375" style="1215" customWidth="1"/>
    <col min="12814" max="12814" width="10.140625" style="1215" customWidth="1"/>
    <col min="12815" max="12815" width="15.85546875" style="1215" customWidth="1"/>
    <col min="12816" max="12816" width="3.85546875" style="1215" customWidth="1"/>
    <col min="12817" max="12817" width="16.42578125" style="1215" customWidth="1"/>
    <col min="12818" max="12818" width="11.28515625" style="1215" customWidth="1"/>
    <col min="12819" max="12819" width="10.28515625" style="1215" customWidth="1"/>
    <col min="12820" max="12820" width="10" style="1215" customWidth="1"/>
    <col min="12821" max="13056" width="9.140625" style="1215"/>
    <col min="13057" max="13057" width="4" style="1215" customWidth="1"/>
    <col min="13058" max="13058" width="15.140625" style="1215" customWidth="1"/>
    <col min="13059" max="13059" width="13.85546875" style="1215" customWidth="1"/>
    <col min="13060" max="13060" width="10.140625" style="1215" customWidth="1"/>
    <col min="13061" max="13061" width="9.140625" style="1215"/>
    <col min="13062" max="13062" width="3.42578125" style="1215" customWidth="1"/>
    <col min="13063" max="13063" width="19.5703125" style="1215" customWidth="1"/>
    <col min="13064" max="13064" width="12.28515625" style="1215" customWidth="1"/>
    <col min="13065" max="13065" width="10.42578125" style="1215" customWidth="1"/>
    <col min="13066" max="13066" width="9.140625" style="1215"/>
    <col min="13067" max="13067" width="3.5703125" style="1215" customWidth="1"/>
    <col min="13068" max="13068" width="16.42578125" style="1215" customWidth="1"/>
    <col min="13069" max="13069" width="11.7109375" style="1215" customWidth="1"/>
    <col min="13070" max="13070" width="10.140625" style="1215" customWidth="1"/>
    <col min="13071" max="13071" width="15.85546875" style="1215" customWidth="1"/>
    <col min="13072" max="13072" width="3.85546875" style="1215" customWidth="1"/>
    <col min="13073" max="13073" width="16.42578125" style="1215" customWidth="1"/>
    <col min="13074" max="13074" width="11.28515625" style="1215" customWidth="1"/>
    <col min="13075" max="13075" width="10.28515625" style="1215" customWidth="1"/>
    <col min="13076" max="13076" width="10" style="1215" customWidth="1"/>
    <col min="13077" max="13312" width="9.140625" style="1215"/>
    <col min="13313" max="13313" width="4" style="1215" customWidth="1"/>
    <col min="13314" max="13314" width="15.140625" style="1215" customWidth="1"/>
    <col min="13315" max="13315" width="13.85546875" style="1215" customWidth="1"/>
    <col min="13316" max="13316" width="10.140625" style="1215" customWidth="1"/>
    <col min="13317" max="13317" width="9.140625" style="1215"/>
    <col min="13318" max="13318" width="3.42578125" style="1215" customWidth="1"/>
    <col min="13319" max="13319" width="19.5703125" style="1215" customWidth="1"/>
    <col min="13320" max="13320" width="12.28515625" style="1215" customWidth="1"/>
    <col min="13321" max="13321" width="10.42578125" style="1215" customWidth="1"/>
    <col min="13322" max="13322" width="9.140625" style="1215"/>
    <col min="13323" max="13323" width="3.5703125" style="1215" customWidth="1"/>
    <col min="13324" max="13324" width="16.42578125" style="1215" customWidth="1"/>
    <col min="13325" max="13325" width="11.7109375" style="1215" customWidth="1"/>
    <col min="13326" max="13326" width="10.140625" style="1215" customWidth="1"/>
    <col min="13327" max="13327" width="15.85546875" style="1215" customWidth="1"/>
    <col min="13328" max="13328" width="3.85546875" style="1215" customWidth="1"/>
    <col min="13329" max="13329" width="16.42578125" style="1215" customWidth="1"/>
    <col min="13330" max="13330" width="11.28515625" style="1215" customWidth="1"/>
    <col min="13331" max="13331" width="10.28515625" style="1215" customWidth="1"/>
    <col min="13332" max="13332" width="10" style="1215" customWidth="1"/>
    <col min="13333" max="13568" width="9.140625" style="1215"/>
    <col min="13569" max="13569" width="4" style="1215" customWidth="1"/>
    <col min="13570" max="13570" width="15.140625" style="1215" customWidth="1"/>
    <col min="13571" max="13571" width="13.85546875" style="1215" customWidth="1"/>
    <col min="13572" max="13572" width="10.140625" style="1215" customWidth="1"/>
    <col min="13573" max="13573" width="9.140625" style="1215"/>
    <col min="13574" max="13574" width="3.42578125" style="1215" customWidth="1"/>
    <col min="13575" max="13575" width="19.5703125" style="1215" customWidth="1"/>
    <col min="13576" max="13576" width="12.28515625" style="1215" customWidth="1"/>
    <col min="13577" max="13577" width="10.42578125" style="1215" customWidth="1"/>
    <col min="13578" max="13578" width="9.140625" style="1215"/>
    <col min="13579" max="13579" width="3.5703125" style="1215" customWidth="1"/>
    <col min="13580" max="13580" width="16.42578125" style="1215" customWidth="1"/>
    <col min="13581" max="13581" width="11.7109375" style="1215" customWidth="1"/>
    <col min="13582" max="13582" width="10.140625" style="1215" customWidth="1"/>
    <col min="13583" max="13583" width="15.85546875" style="1215" customWidth="1"/>
    <col min="13584" max="13584" width="3.85546875" style="1215" customWidth="1"/>
    <col min="13585" max="13585" width="16.42578125" style="1215" customWidth="1"/>
    <col min="13586" max="13586" width="11.28515625" style="1215" customWidth="1"/>
    <col min="13587" max="13587" width="10.28515625" style="1215" customWidth="1"/>
    <col min="13588" max="13588" width="10" style="1215" customWidth="1"/>
    <col min="13589" max="13824" width="9.140625" style="1215"/>
    <col min="13825" max="13825" width="4" style="1215" customWidth="1"/>
    <col min="13826" max="13826" width="15.140625" style="1215" customWidth="1"/>
    <col min="13827" max="13827" width="13.85546875" style="1215" customWidth="1"/>
    <col min="13828" max="13828" width="10.140625" style="1215" customWidth="1"/>
    <col min="13829" max="13829" width="9.140625" style="1215"/>
    <col min="13830" max="13830" width="3.42578125" style="1215" customWidth="1"/>
    <col min="13831" max="13831" width="19.5703125" style="1215" customWidth="1"/>
    <col min="13832" max="13832" width="12.28515625" style="1215" customWidth="1"/>
    <col min="13833" max="13833" width="10.42578125" style="1215" customWidth="1"/>
    <col min="13834" max="13834" width="9.140625" style="1215"/>
    <col min="13835" max="13835" width="3.5703125" style="1215" customWidth="1"/>
    <col min="13836" max="13836" width="16.42578125" style="1215" customWidth="1"/>
    <col min="13837" max="13837" width="11.7109375" style="1215" customWidth="1"/>
    <col min="13838" max="13838" width="10.140625" style="1215" customWidth="1"/>
    <col min="13839" max="13839" width="15.85546875" style="1215" customWidth="1"/>
    <col min="13840" max="13840" width="3.85546875" style="1215" customWidth="1"/>
    <col min="13841" max="13841" width="16.42578125" style="1215" customWidth="1"/>
    <col min="13842" max="13842" width="11.28515625" style="1215" customWidth="1"/>
    <col min="13843" max="13843" width="10.28515625" style="1215" customWidth="1"/>
    <col min="13844" max="13844" width="10" style="1215" customWidth="1"/>
    <col min="13845" max="14080" width="9.140625" style="1215"/>
    <col min="14081" max="14081" width="4" style="1215" customWidth="1"/>
    <col min="14082" max="14082" width="15.140625" style="1215" customWidth="1"/>
    <col min="14083" max="14083" width="13.85546875" style="1215" customWidth="1"/>
    <col min="14084" max="14084" width="10.140625" style="1215" customWidth="1"/>
    <col min="14085" max="14085" width="9.140625" style="1215"/>
    <col min="14086" max="14086" width="3.42578125" style="1215" customWidth="1"/>
    <col min="14087" max="14087" width="19.5703125" style="1215" customWidth="1"/>
    <col min="14088" max="14088" width="12.28515625" style="1215" customWidth="1"/>
    <col min="14089" max="14089" width="10.42578125" style="1215" customWidth="1"/>
    <col min="14090" max="14090" width="9.140625" style="1215"/>
    <col min="14091" max="14091" width="3.5703125" style="1215" customWidth="1"/>
    <col min="14092" max="14092" width="16.42578125" style="1215" customWidth="1"/>
    <col min="14093" max="14093" width="11.7109375" style="1215" customWidth="1"/>
    <col min="14094" max="14094" width="10.140625" style="1215" customWidth="1"/>
    <col min="14095" max="14095" width="15.85546875" style="1215" customWidth="1"/>
    <col min="14096" max="14096" width="3.85546875" style="1215" customWidth="1"/>
    <col min="14097" max="14097" width="16.42578125" style="1215" customWidth="1"/>
    <col min="14098" max="14098" width="11.28515625" style="1215" customWidth="1"/>
    <col min="14099" max="14099" width="10.28515625" style="1215" customWidth="1"/>
    <col min="14100" max="14100" width="10" style="1215" customWidth="1"/>
    <col min="14101" max="14336" width="9.140625" style="1215"/>
    <col min="14337" max="14337" width="4" style="1215" customWidth="1"/>
    <col min="14338" max="14338" width="15.140625" style="1215" customWidth="1"/>
    <col min="14339" max="14339" width="13.85546875" style="1215" customWidth="1"/>
    <col min="14340" max="14340" width="10.140625" style="1215" customWidth="1"/>
    <col min="14341" max="14341" width="9.140625" style="1215"/>
    <col min="14342" max="14342" width="3.42578125" style="1215" customWidth="1"/>
    <col min="14343" max="14343" width="19.5703125" style="1215" customWidth="1"/>
    <col min="14344" max="14344" width="12.28515625" style="1215" customWidth="1"/>
    <col min="14345" max="14345" width="10.42578125" style="1215" customWidth="1"/>
    <col min="14346" max="14346" width="9.140625" style="1215"/>
    <col min="14347" max="14347" width="3.5703125" style="1215" customWidth="1"/>
    <col min="14348" max="14348" width="16.42578125" style="1215" customWidth="1"/>
    <col min="14349" max="14349" width="11.7109375" style="1215" customWidth="1"/>
    <col min="14350" max="14350" width="10.140625" style="1215" customWidth="1"/>
    <col min="14351" max="14351" width="15.85546875" style="1215" customWidth="1"/>
    <col min="14352" max="14352" width="3.85546875" style="1215" customWidth="1"/>
    <col min="14353" max="14353" width="16.42578125" style="1215" customWidth="1"/>
    <col min="14354" max="14354" width="11.28515625" style="1215" customWidth="1"/>
    <col min="14355" max="14355" width="10.28515625" style="1215" customWidth="1"/>
    <col min="14356" max="14356" width="10" style="1215" customWidth="1"/>
    <col min="14357" max="14592" width="9.140625" style="1215"/>
    <col min="14593" max="14593" width="4" style="1215" customWidth="1"/>
    <col min="14594" max="14594" width="15.140625" style="1215" customWidth="1"/>
    <col min="14595" max="14595" width="13.85546875" style="1215" customWidth="1"/>
    <col min="14596" max="14596" width="10.140625" style="1215" customWidth="1"/>
    <col min="14597" max="14597" width="9.140625" style="1215"/>
    <col min="14598" max="14598" width="3.42578125" style="1215" customWidth="1"/>
    <col min="14599" max="14599" width="19.5703125" style="1215" customWidth="1"/>
    <col min="14600" max="14600" width="12.28515625" style="1215" customWidth="1"/>
    <col min="14601" max="14601" width="10.42578125" style="1215" customWidth="1"/>
    <col min="14602" max="14602" width="9.140625" style="1215"/>
    <col min="14603" max="14603" width="3.5703125" style="1215" customWidth="1"/>
    <col min="14604" max="14604" width="16.42578125" style="1215" customWidth="1"/>
    <col min="14605" max="14605" width="11.7109375" style="1215" customWidth="1"/>
    <col min="14606" max="14606" width="10.140625" style="1215" customWidth="1"/>
    <col min="14607" max="14607" width="15.85546875" style="1215" customWidth="1"/>
    <col min="14608" max="14608" width="3.85546875" style="1215" customWidth="1"/>
    <col min="14609" max="14609" width="16.42578125" style="1215" customWidth="1"/>
    <col min="14610" max="14610" width="11.28515625" style="1215" customWidth="1"/>
    <col min="14611" max="14611" width="10.28515625" style="1215" customWidth="1"/>
    <col min="14612" max="14612" width="10" style="1215" customWidth="1"/>
    <col min="14613" max="14848" width="9.140625" style="1215"/>
    <col min="14849" max="14849" width="4" style="1215" customWidth="1"/>
    <col min="14850" max="14850" width="15.140625" style="1215" customWidth="1"/>
    <col min="14851" max="14851" width="13.85546875" style="1215" customWidth="1"/>
    <col min="14852" max="14852" width="10.140625" style="1215" customWidth="1"/>
    <col min="14853" max="14853" width="9.140625" style="1215"/>
    <col min="14854" max="14854" width="3.42578125" style="1215" customWidth="1"/>
    <col min="14855" max="14855" width="19.5703125" style="1215" customWidth="1"/>
    <col min="14856" max="14856" width="12.28515625" style="1215" customWidth="1"/>
    <col min="14857" max="14857" width="10.42578125" style="1215" customWidth="1"/>
    <col min="14858" max="14858" width="9.140625" style="1215"/>
    <col min="14859" max="14859" width="3.5703125" style="1215" customWidth="1"/>
    <col min="14860" max="14860" width="16.42578125" style="1215" customWidth="1"/>
    <col min="14861" max="14861" width="11.7109375" style="1215" customWidth="1"/>
    <col min="14862" max="14862" width="10.140625" style="1215" customWidth="1"/>
    <col min="14863" max="14863" width="15.85546875" style="1215" customWidth="1"/>
    <col min="14864" max="14864" width="3.85546875" style="1215" customWidth="1"/>
    <col min="14865" max="14865" width="16.42578125" style="1215" customWidth="1"/>
    <col min="14866" max="14866" width="11.28515625" style="1215" customWidth="1"/>
    <col min="14867" max="14867" width="10.28515625" style="1215" customWidth="1"/>
    <col min="14868" max="14868" width="10" style="1215" customWidth="1"/>
    <col min="14869" max="15104" width="9.140625" style="1215"/>
    <col min="15105" max="15105" width="4" style="1215" customWidth="1"/>
    <col min="15106" max="15106" width="15.140625" style="1215" customWidth="1"/>
    <col min="15107" max="15107" width="13.85546875" style="1215" customWidth="1"/>
    <col min="15108" max="15108" width="10.140625" style="1215" customWidth="1"/>
    <col min="15109" max="15109" width="9.140625" style="1215"/>
    <col min="15110" max="15110" width="3.42578125" style="1215" customWidth="1"/>
    <col min="15111" max="15111" width="19.5703125" style="1215" customWidth="1"/>
    <col min="15112" max="15112" width="12.28515625" style="1215" customWidth="1"/>
    <col min="15113" max="15113" width="10.42578125" style="1215" customWidth="1"/>
    <col min="15114" max="15114" width="9.140625" style="1215"/>
    <col min="15115" max="15115" width="3.5703125" style="1215" customWidth="1"/>
    <col min="15116" max="15116" width="16.42578125" style="1215" customWidth="1"/>
    <col min="15117" max="15117" width="11.7109375" style="1215" customWidth="1"/>
    <col min="15118" max="15118" width="10.140625" style="1215" customWidth="1"/>
    <col min="15119" max="15119" width="15.85546875" style="1215" customWidth="1"/>
    <col min="15120" max="15120" width="3.85546875" style="1215" customWidth="1"/>
    <col min="15121" max="15121" width="16.42578125" style="1215" customWidth="1"/>
    <col min="15122" max="15122" width="11.28515625" style="1215" customWidth="1"/>
    <col min="15123" max="15123" width="10.28515625" style="1215" customWidth="1"/>
    <col min="15124" max="15124" width="10" style="1215" customWidth="1"/>
    <col min="15125" max="15360" width="9.140625" style="1215"/>
    <col min="15361" max="15361" width="4" style="1215" customWidth="1"/>
    <col min="15362" max="15362" width="15.140625" style="1215" customWidth="1"/>
    <col min="15363" max="15363" width="13.85546875" style="1215" customWidth="1"/>
    <col min="15364" max="15364" width="10.140625" style="1215" customWidth="1"/>
    <col min="15365" max="15365" width="9.140625" style="1215"/>
    <col min="15366" max="15366" width="3.42578125" style="1215" customWidth="1"/>
    <col min="15367" max="15367" width="19.5703125" style="1215" customWidth="1"/>
    <col min="15368" max="15368" width="12.28515625" style="1215" customWidth="1"/>
    <col min="15369" max="15369" width="10.42578125" style="1215" customWidth="1"/>
    <col min="15370" max="15370" width="9.140625" style="1215"/>
    <col min="15371" max="15371" width="3.5703125" style="1215" customWidth="1"/>
    <col min="15372" max="15372" width="16.42578125" style="1215" customWidth="1"/>
    <col min="15373" max="15373" width="11.7109375" style="1215" customWidth="1"/>
    <col min="15374" max="15374" width="10.140625" style="1215" customWidth="1"/>
    <col min="15375" max="15375" width="15.85546875" style="1215" customWidth="1"/>
    <col min="15376" max="15376" width="3.85546875" style="1215" customWidth="1"/>
    <col min="15377" max="15377" width="16.42578125" style="1215" customWidth="1"/>
    <col min="15378" max="15378" width="11.28515625" style="1215" customWidth="1"/>
    <col min="15379" max="15379" width="10.28515625" style="1215" customWidth="1"/>
    <col min="15380" max="15380" width="10" style="1215" customWidth="1"/>
    <col min="15381" max="15616" width="9.140625" style="1215"/>
    <col min="15617" max="15617" width="4" style="1215" customWidth="1"/>
    <col min="15618" max="15618" width="15.140625" style="1215" customWidth="1"/>
    <col min="15619" max="15619" width="13.85546875" style="1215" customWidth="1"/>
    <col min="15620" max="15620" width="10.140625" style="1215" customWidth="1"/>
    <col min="15621" max="15621" width="9.140625" style="1215"/>
    <col min="15622" max="15622" width="3.42578125" style="1215" customWidth="1"/>
    <col min="15623" max="15623" width="19.5703125" style="1215" customWidth="1"/>
    <col min="15624" max="15624" width="12.28515625" style="1215" customWidth="1"/>
    <col min="15625" max="15625" width="10.42578125" style="1215" customWidth="1"/>
    <col min="15626" max="15626" width="9.140625" style="1215"/>
    <col min="15627" max="15627" width="3.5703125" style="1215" customWidth="1"/>
    <col min="15628" max="15628" width="16.42578125" style="1215" customWidth="1"/>
    <col min="15629" max="15629" width="11.7109375" style="1215" customWidth="1"/>
    <col min="15630" max="15630" width="10.140625" style="1215" customWidth="1"/>
    <col min="15631" max="15631" width="15.85546875" style="1215" customWidth="1"/>
    <col min="15632" max="15632" width="3.85546875" style="1215" customWidth="1"/>
    <col min="15633" max="15633" width="16.42578125" style="1215" customWidth="1"/>
    <col min="15634" max="15634" width="11.28515625" style="1215" customWidth="1"/>
    <col min="15635" max="15635" width="10.28515625" style="1215" customWidth="1"/>
    <col min="15636" max="15636" width="10" style="1215" customWidth="1"/>
    <col min="15637" max="15872" width="9.140625" style="1215"/>
    <col min="15873" max="15873" width="4" style="1215" customWidth="1"/>
    <col min="15874" max="15874" width="15.140625" style="1215" customWidth="1"/>
    <col min="15875" max="15875" width="13.85546875" style="1215" customWidth="1"/>
    <col min="15876" max="15876" width="10.140625" style="1215" customWidth="1"/>
    <col min="15877" max="15877" width="9.140625" style="1215"/>
    <col min="15878" max="15878" width="3.42578125" style="1215" customWidth="1"/>
    <col min="15879" max="15879" width="19.5703125" style="1215" customWidth="1"/>
    <col min="15880" max="15880" width="12.28515625" style="1215" customWidth="1"/>
    <col min="15881" max="15881" width="10.42578125" style="1215" customWidth="1"/>
    <col min="15882" max="15882" width="9.140625" style="1215"/>
    <col min="15883" max="15883" width="3.5703125" style="1215" customWidth="1"/>
    <col min="15884" max="15884" width="16.42578125" style="1215" customWidth="1"/>
    <col min="15885" max="15885" width="11.7109375" style="1215" customWidth="1"/>
    <col min="15886" max="15886" width="10.140625" style="1215" customWidth="1"/>
    <col min="15887" max="15887" width="15.85546875" style="1215" customWidth="1"/>
    <col min="15888" max="15888" width="3.85546875" style="1215" customWidth="1"/>
    <col min="15889" max="15889" width="16.42578125" style="1215" customWidth="1"/>
    <col min="15890" max="15890" width="11.28515625" style="1215" customWidth="1"/>
    <col min="15891" max="15891" width="10.28515625" style="1215" customWidth="1"/>
    <col min="15892" max="15892" width="10" style="1215" customWidth="1"/>
    <col min="15893" max="16128" width="9.140625" style="1215"/>
    <col min="16129" max="16129" width="4" style="1215" customWidth="1"/>
    <col min="16130" max="16130" width="15.140625" style="1215" customWidth="1"/>
    <col min="16131" max="16131" width="13.85546875" style="1215" customWidth="1"/>
    <col min="16132" max="16132" width="10.140625" style="1215" customWidth="1"/>
    <col min="16133" max="16133" width="9.140625" style="1215"/>
    <col min="16134" max="16134" width="3.42578125" style="1215" customWidth="1"/>
    <col min="16135" max="16135" width="19.5703125" style="1215" customWidth="1"/>
    <col min="16136" max="16136" width="12.28515625" style="1215" customWidth="1"/>
    <col min="16137" max="16137" width="10.42578125" style="1215" customWidth="1"/>
    <col min="16138" max="16138" width="9.140625" style="1215"/>
    <col min="16139" max="16139" width="3.5703125" style="1215" customWidth="1"/>
    <col min="16140" max="16140" width="16.42578125" style="1215" customWidth="1"/>
    <col min="16141" max="16141" width="11.7109375" style="1215" customWidth="1"/>
    <col min="16142" max="16142" width="10.140625" style="1215" customWidth="1"/>
    <col min="16143" max="16143" width="15.85546875" style="1215" customWidth="1"/>
    <col min="16144" max="16144" width="3.85546875" style="1215" customWidth="1"/>
    <col min="16145" max="16145" width="16.42578125" style="1215" customWidth="1"/>
    <col min="16146" max="16146" width="11.28515625" style="1215" customWidth="1"/>
    <col min="16147" max="16147" width="10.28515625" style="1215" customWidth="1"/>
    <col min="16148" max="16148" width="10" style="1215" customWidth="1"/>
    <col min="16149" max="16384" width="9.140625" style="1215"/>
  </cols>
  <sheetData>
    <row r="1" spans="2:28" ht="18.75">
      <c r="B1" s="604" t="s">
        <v>304</v>
      </c>
    </row>
    <row r="2" spans="2:28" ht="18" customHeight="1">
      <c r="B2" s="1311" t="s">
        <v>466</v>
      </c>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row>
    <row r="3" spans="2:28" ht="18" customHeight="1">
      <c r="B3" s="1314" t="s">
        <v>465</v>
      </c>
      <c r="C3" s="1314"/>
      <c r="D3" s="1314"/>
      <c r="E3" s="1314"/>
      <c r="F3" s="1314"/>
      <c r="G3" s="1314"/>
      <c r="H3" s="1314"/>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1644.4079999999999</v>
      </c>
      <c r="D8" s="620">
        <v>2533</v>
      </c>
      <c r="E8" s="759">
        <v>2.3088451477841851</v>
      </c>
      <c r="F8" s="868"/>
      <c r="G8" s="867" t="s">
        <v>210</v>
      </c>
      <c r="H8" s="620">
        <v>512.87599999999998</v>
      </c>
      <c r="I8" s="937">
        <v>2556</v>
      </c>
      <c r="J8" s="938">
        <v>2.6507685469449354</v>
      </c>
      <c r="K8" s="681"/>
      <c r="L8" s="773" t="s">
        <v>201</v>
      </c>
      <c r="M8" s="620">
        <v>711.95500000000004</v>
      </c>
      <c r="N8" s="620">
        <v>246.65700000000001</v>
      </c>
      <c r="O8" s="759">
        <v>2.8864171704026238</v>
      </c>
      <c r="P8" s="681"/>
      <c r="Q8" s="773" t="s">
        <v>197</v>
      </c>
      <c r="R8" s="620">
        <v>402.38900000000001</v>
      </c>
      <c r="S8" s="620">
        <v>128.435</v>
      </c>
      <c r="T8" s="759">
        <f t="shared" ref="T8:T15" si="0">R8/S8</f>
        <v>3.1330167010550083</v>
      </c>
    </row>
    <row r="9" spans="2:28" ht="15.75">
      <c r="B9" s="623" t="s">
        <v>210</v>
      </c>
      <c r="C9" s="622">
        <v>1411.511</v>
      </c>
      <c r="D9" s="624">
        <v>4850</v>
      </c>
      <c r="E9" s="670">
        <v>1.9298280873590752</v>
      </c>
      <c r="F9" s="869"/>
      <c r="G9" s="623" t="s">
        <v>214</v>
      </c>
      <c r="H9" s="622">
        <v>33.99</v>
      </c>
      <c r="I9" s="624">
        <v>386</v>
      </c>
      <c r="J9" s="670">
        <v>1.4035594830078044</v>
      </c>
      <c r="K9" s="681"/>
      <c r="L9" s="621" t="s">
        <v>197</v>
      </c>
      <c r="M9" s="622">
        <v>649.19200000000001</v>
      </c>
      <c r="N9" s="622">
        <v>200.88</v>
      </c>
      <c r="O9" s="669">
        <v>3.2317403424930307</v>
      </c>
      <c r="P9" s="681"/>
      <c r="Q9" s="621" t="s">
        <v>437</v>
      </c>
      <c r="R9" s="622">
        <v>305.78699999999998</v>
      </c>
      <c r="S9" s="622">
        <v>71.831999999999994</v>
      </c>
      <c r="T9" s="669">
        <f t="shared" si="0"/>
        <v>4.2569746074173072</v>
      </c>
    </row>
    <row r="10" spans="2:28" ht="15.75">
      <c r="B10" s="623" t="s">
        <v>197</v>
      </c>
      <c r="C10" s="622">
        <v>667.476</v>
      </c>
      <c r="D10" s="622">
        <v>551</v>
      </c>
      <c r="E10" s="669">
        <v>1.8108655841777561</v>
      </c>
      <c r="F10" s="868"/>
      <c r="G10" s="996" t="s">
        <v>192</v>
      </c>
      <c r="H10" s="989">
        <v>21.779</v>
      </c>
      <c r="I10" s="997">
        <v>165</v>
      </c>
      <c r="J10" s="998">
        <v>2.5143154006003234</v>
      </c>
      <c r="K10" s="681"/>
      <c r="L10" s="621" t="s">
        <v>213</v>
      </c>
      <c r="M10" s="622">
        <v>551.77200000000005</v>
      </c>
      <c r="N10" s="622">
        <v>214.41399999999999</v>
      </c>
      <c r="O10" s="669">
        <v>2.5733953939574841</v>
      </c>
      <c r="P10" s="681"/>
      <c r="Q10" s="621" t="s">
        <v>194</v>
      </c>
      <c r="R10" s="622">
        <v>249.13300000000001</v>
      </c>
      <c r="S10" s="622">
        <v>37.658999999999999</v>
      </c>
      <c r="T10" s="669">
        <f t="shared" si="0"/>
        <v>6.6154969595581408</v>
      </c>
    </row>
    <row r="11" spans="2:28" ht="16.5" thickBot="1">
      <c r="B11" s="623" t="s">
        <v>206</v>
      </c>
      <c r="C11" s="622">
        <v>562.57000000000005</v>
      </c>
      <c r="D11" s="624">
        <v>359</v>
      </c>
      <c r="E11" s="670">
        <v>3.0639064984859377</v>
      </c>
      <c r="F11" s="869"/>
      <c r="G11" s="623" t="s">
        <v>212</v>
      </c>
      <c r="H11" s="622">
        <v>21.305</v>
      </c>
      <c r="I11" s="624">
        <v>111</v>
      </c>
      <c r="J11" s="670">
        <v>3.6910949410949412</v>
      </c>
      <c r="K11" s="681"/>
      <c r="L11" s="621" t="s">
        <v>195</v>
      </c>
      <c r="M11" s="622">
        <v>509.54</v>
      </c>
      <c r="N11" s="622">
        <v>146.90100000000001</v>
      </c>
      <c r="O11" s="669">
        <v>3.4685944956126917</v>
      </c>
      <c r="P11" s="681"/>
      <c r="Q11" s="621" t="s">
        <v>212</v>
      </c>
      <c r="R11" s="622">
        <v>163.91900000000001</v>
      </c>
      <c r="S11" s="622">
        <v>30.45</v>
      </c>
      <c r="T11" s="669">
        <f t="shared" si="0"/>
        <v>5.3832183908045979</v>
      </c>
    </row>
    <row r="12" spans="2:28" ht="16.5" thickBot="1">
      <c r="B12" s="623" t="s">
        <v>195</v>
      </c>
      <c r="C12" s="622">
        <v>540.92600000000004</v>
      </c>
      <c r="D12" s="624">
        <v>545</v>
      </c>
      <c r="E12" s="670">
        <v>2.8772200443609943</v>
      </c>
      <c r="F12" s="869"/>
      <c r="G12" s="1089" t="s">
        <v>323</v>
      </c>
      <c r="H12" s="1166">
        <v>589.95000000000005</v>
      </c>
      <c r="I12" s="1167">
        <v>3218</v>
      </c>
      <c r="J12" s="1168">
        <v>2.541430989992806</v>
      </c>
      <c r="K12" s="681"/>
      <c r="L12" s="621" t="s">
        <v>212</v>
      </c>
      <c r="M12" s="622">
        <v>500.83699999999999</v>
      </c>
      <c r="N12" s="622">
        <v>108.94799999999999</v>
      </c>
      <c r="O12" s="669">
        <v>4.5970279399346481</v>
      </c>
      <c r="P12" s="681"/>
      <c r="Q12" s="621" t="s">
        <v>195</v>
      </c>
      <c r="R12" s="622">
        <v>127.708</v>
      </c>
      <c r="S12" s="622">
        <v>36.648000000000003</v>
      </c>
      <c r="T12" s="669">
        <f t="shared" si="0"/>
        <v>3.4847194935603576</v>
      </c>
    </row>
    <row r="13" spans="2:28" ht="15.75">
      <c r="B13" s="623" t="s">
        <v>437</v>
      </c>
      <c r="C13" s="622">
        <v>536.22299999999996</v>
      </c>
      <c r="D13" s="622">
        <v>2073</v>
      </c>
      <c r="E13" s="669">
        <v>1.6662772016941727</v>
      </c>
      <c r="F13" s="869"/>
      <c r="K13" s="681"/>
      <c r="L13" s="621" t="s">
        <v>210</v>
      </c>
      <c r="M13" s="622">
        <v>441.959</v>
      </c>
      <c r="N13" s="622">
        <v>149.15799999999999</v>
      </c>
      <c r="O13" s="669">
        <v>2.9630257847383312</v>
      </c>
      <c r="P13" s="681"/>
      <c r="Q13" s="621" t="s">
        <v>206</v>
      </c>
      <c r="R13" s="622">
        <v>80.5</v>
      </c>
      <c r="S13" s="622">
        <v>29.274000000000001</v>
      </c>
      <c r="T13" s="669">
        <f t="shared" si="0"/>
        <v>2.7498804399808705</v>
      </c>
    </row>
    <row r="14" spans="2:28" ht="16.5" thickBot="1">
      <c r="B14" s="623" t="s">
        <v>214</v>
      </c>
      <c r="C14" s="622">
        <v>335.92700000000002</v>
      </c>
      <c r="D14" s="624">
        <v>967</v>
      </c>
      <c r="E14" s="670">
        <v>1.9094464244098472</v>
      </c>
      <c r="F14" s="869"/>
      <c r="K14" s="681"/>
      <c r="L14" s="621" t="s">
        <v>192</v>
      </c>
      <c r="M14" s="622">
        <v>405.83600000000001</v>
      </c>
      <c r="N14" s="622">
        <v>171.107</v>
      </c>
      <c r="O14" s="669">
        <v>2.3718258165942947</v>
      </c>
      <c r="P14" s="681"/>
      <c r="Q14" s="621" t="s">
        <v>201</v>
      </c>
      <c r="R14" s="622">
        <v>27.838000000000001</v>
      </c>
      <c r="S14" s="622">
        <v>19.152999999999999</v>
      </c>
      <c r="T14" s="669">
        <f t="shared" si="0"/>
        <v>1.4534537670338852</v>
      </c>
    </row>
    <row r="15" spans="2:28" ht="16.5" thickBot="1">
      <c r="B15" s="996" t="s">
        <v>192</v>
      </c>
      <c r="C15" s="989">
        <v>229.149</v>
      </c>
      <c r="D15" s="997">
        <v>1093</v>
      </c>
      <c r="E15" s="998">
        <v>2.7595346764773181</v>
      </c>
      <c r="F15" s="869"/>
      <c r="K15" s="681"/>
      <c r="L15" s="990" t="s">
        <v>323</v>
      </c>
      <c r="M15" s="625">
        <v>4528.4650000000001</v>
      </c>
      <c r="N15" s="625">
        <v>1386.654</v>
      </c>
      <c r="O15" s="758">
        <v>3.2657497832912896</v>
      </c>
      <c r="P15" s="681"/>
      <c r="Q15" s="990" t="s">
        <v>323</v>
      </c>
      <c r="R15" s="625">
        <v>1396.0550000000001</v>
      </c>
      <c r="S15" s="625">
        <v>357.84500000000003</v>
      </c>
      <c r="T15" s="758">
        <f t="shared" si="0"/>
        <v>3.9012840755075522</v>
      </c>
    </row>
    <row r="16" spans="2:28" ht="15.75">
      <c r="B16" s="623" t="s">
        <v>205</v>
      </c>
      <c r="C16" s="622">
        <v>193.56299999999999</v>
      </c>
      <c r="D16" s="624">
        <v>232</v>
      </c>
      <c r="E16" s="670">
        <v>2.6268269844070189</v>
      </c>
      <c r="F16" s="869"/>
      <c r="K16" s="681"/>
      <c r="P16" s="681"/>
    </row>
    <row r="17" spans="2:16" ht="15.75">
      <c r="B17" s="623" t="s">
        <v>211</v>
      </c>
      <c r="C17" s="622">
        <v>104.821</v>
      </c>
      <c r="D17" s="622">
        <v>145</v>
      </c>
      <c r="E17" s="669">
        <v>2.4211438074559983</v>
      </c>
      <c r="F17" s="868"/>
      <c r="K17" s="681"/>
      <c r="P17" s="681"/>
    </row>
    <row r="18" spans="2:16" ht="16.5" thickBot="1">
      <c r="B18" s="996" t="s">
        <v>212</v>
      </c>
      <c r="C18" s="989">
        <v>32.244</v>
      </c>
      <c r="D18" s="997">
        <v>142</v>
      </c>
      <c r="E18" s="998">
        <v>2.9358098880087407</v>
      </c>
      <c r="F18" s="870"/>
      <c r="P18" s="681"/>
    </row>
    <row r="19" spans="2:16" ht="16.5" thickBot="1">
      <c r="B19" s="1089" t="s">
        <v>464</v>
      </c>
      <c r="C19" s="625">
        <v>6258.8180000000002</v>
      </c>
      <c r="D19" s="1156">
        <v>13490</v>
      </c>
      <c r="E19" s="1157">
        <v>2.1637418369004942</v>
      </c>
      <c r="F19" s="871"/>
      <c r="K19" s="681"/>
      <c r="P19" s="681"/>
    </row>
    <row r="20" spans="2:16" ht="15" customHeight="1">
      <c r="F20" s="871"/>
      <c r="K20" s="681"/>
      <c r="P20" s="681"/>
    </row>
    <row r="21" spans="2:16">
      <c r="F21" s="872"/>
      <c r="K21" s="681"/>
    </row>
    <row r="22" spans="2:16">
      <c r="G22" s="1169"/>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L30" sqref="L30"/>
    </sheetView>
  </sheetViews>
  <sheetFormatPr defaultRowHeight="12.75"/>
  <cols>
    <col min="1" max="1" width="4.42578125" style="680" customWidth="1"/>
    <col min="2" max="2" width="18.85546875" style="680" customWidth="1"/>
    <col min="3" max="3" width="12" style="680" customWidth="1"/>
    <col min="4" max="4" width="13.7109375" style="680" customWidth="1"/>
    <col min="5" max="5" width="12.85546875" style="680" bestFit="1" customWidth="1"/>
    <col min="6" max="6" width="14.85546875" style="680" customWidth="1"/>
    <col min="7" max="7" width="16.28515625" style="680" customWidth="1"/>
    <col min="8" max="8" width="9.140625" style="680"/>
    <col min="9" max="9" width="18.85546875" style="680" bestFit="1" customWidth="1"/>
    <col min="10" max="10" width="12.5703125" style="680" customWidth="1"/>
    <col min="11" max="252" width="9.140625" style="680"/>
    <col min="253" max="253" width="4.42578125" style="680" customWidth="1"/>
    <col min="254" max="254" width="20.85546875" style="680" customWidth="1"/>
    <col min="255" max="256" width="12" style="680" customWidth="1"/>
    <col min="257" max="257" width="14.5703125" style="680" customWidth="1"/>
    <col min="258" max="258" width="12.42578125" style="680" customWidth="1"/>
    <col min="259" max="259" width="19.7109375" style="680" customWidth="1"/>
    <col min="260" max="260" width="9.140625" style="680"/>
    <col min="261" max="261" width="16.85546875" style="680" customWidth="1"/>
    <col min="262" max="262" width="12.5703125" style="680" customWidth="1"/>
    <col min="263" max="263" width="11.7109375" style="680" customWidth="1"/>
    <col min="264" max="264" width="12.28515625" style="680" customWidth="1"/>
    <col min="265" max="508" width="9.140625" style="680"/>
    <col min="509" max="509" width="4.42578125" style="680" customWidth="1"/>
    <col min="510" max="510" width="20.85546875" style="680" customWidth="1"/>
    <col min="511" max="512" width="12" style="680" customWidth="1"/>
    <col min="513" max="513" width="14.5703125" style="680" customWidth="1"/>
    <col min="514" max="514" width="12.42578125" style="680" customWidth="1"/>
    <col min="515" max="515" width="19.7109375" style="680" customWidth="1"/>
    <col min="516" max="516" width="9.140625" style="680"/>
    <col min="517" max="517" width="16.85546875" style="680" customWidth="1"/>
    <col min="518" max="518" width="12.5703125" style="680" customWidth="1"/>
    <col min="519" max="519" width="11.7109375" style="680" customWidth="1"/>
    <col min="520" max="520" width="12.28515625" style="680" customWidth="1"/>
    <col min="521" max="764" width="9.140625" style="680"/>
    <col min="765" max="765" width="4.42578125" style="680" customWidth="1"/>
    <col min="766" max="766" width="20.85546875" style="680" customWidth="1"/>
    <col min="767" max="768" width="12" style="680" customWidth="1"/>
    <col min="769" max="769" width="14.5703125" style="680" customWidth="1"/>
    <col min="770" max="770" width="12.42578125" style="680" customWidth="1"/>
    <col min="771" max="771" width="19.7109375" style="680" customWidth="1"/>
    <col min="772" max="772" width="9.140625" style="680"/>
    <col min="773" max="773" width="16.85546875" style="680" customWidth="1"/>
    <col min="774" max="774" width="12.5703125" style="680" customWidth="1"/>
    <col min="775" max="775" width="11.7109375" style="680" customWidth="1"/>
    <col min="776" max="776" width="12.28515625" style="680" customWidth="1"/>
    <col min="777" max="1020" width="9.140625" style="680"/>
    <col min="1021" max="1021" width="4.42578125" style="680" customWidth="1"/>
    <col min="1022" max="1022" width="20.85546875" style="680" customWidth="1"/>
    <col min="1023" max="1024" width="12" style="680" customWidth="1"/>
    <col min="1025" max="1025" width="14.5703125" style="680" customWidth="1"/>
    <col min="1026" max="1026" width="12.42578125" style="680" customWidth="1"/>
    <col min="1027" max="1027" width="19.7109375" style="680" customWidth="1"/>
    <col min="1028" max="1028" width="9.140625" style="680"/>
    <col min="1029" max="1029" width="16.85546875" style="680" customWidth="1"/>
    <col min="1030" max="1030" width="12.5703125" style="680" customWidth="1"/>
    <col min="1031" max="1031" width="11.7109375" style="680" customWidth="1"/>
    <col min="1032" max="1032" width="12.28515625" style="680" customWidth="1"/>
    <col min="1033" max="1276" width="9.140625" style="680"/>
    <col min="1277" max="1277" width="4.42578125" style="680" customWidth="1"/>
    <col min="1278" max="1278" width="20.85546875" style="680" customWidth="1"/>
    <col min="1279" max="1280" width="12" style="680" customWidth="1"/>
    <col min="1281" max="1281" width="14.5703125" style="680" customWidth="1"/>
    <col min="1282" max="1282" width="12.42578125" style="680" customWidth="1"/>
    <col min="1283" max="1283" width="19.7109375" style="680" customWidth="1"/>
    <col min="1284" max="1284" width="9.140625" style="680"/>
    <col min="1285" max="1285" width="16.85546875" style="680" customWidth="1"/>
    <col min="1286" max="1286" width="12.5703125" style="680" customWidth="1"/>
    <col min="1287" max="1287" width="11.7109375" style="680" customWidth="1"/>
    <col min="1288" max="1288" width="12.28515625" style="680" customWidth="1"/>
    <col min="1289" max="1532" width="9.140625" style="680"/>
    <col min="1533" max="1533" width="4.42578125" style="680" customWidth="1"/>
    <col min="1534" max="1534" width="20.85546875" style="680" customWidth="1"/>
    <col min="1535" max="1536" width="12" style="680" customWidth="1"/>
    <col min="1537" max="1537" width="14.5703125" style="680" customWidth="1"/>
    <col min="1538" max="1538" width="12.42578125" style="680" customWidth="1"/>
    <col min="1539" max="1539" width="19.7109375" style="680" customWidth="1"/>
    <col min="1540" max="1540" width="9.140625" style="680"/>
    <col min="1541" max="1541" width="16.85546875" style="680" customWidth="1"/>
    <col min="1542" max="1542" width="12.5703125" style="680" customWidth="1"/>
    <col min="1543" max="1543" width="11.7109375" style="680" customWidth="1"/>
    <col min="1544" max="1544" width="12.28515625" style="680" customWidth="1"/>
    <col min="1545" max="1788" width="9.140625" style="680"/>
    <col min="1789" max="1789" width="4.42578125" style="680" customWidth="1"/>
    <col min="1790" max="1790" width="20.85546875" style="680" customWidth="1"/>
    <col min="1791" max="1792" width="12" style="680" customWidth="1"/>
    <col min="1793" max="1793" width="14.5703125" style="680" customWidth="1"/>
    <col min="1794" max="1794" width="12.42578125" style="680" customWidth="1"/>
    <col min="1795" max="1795" width="19.7109375" style="680" customWidth="1"/>
    <col min="1796" max="1796" width="9.140625" style="680"/>
    <col min="1797" max="1797" width="16.85546875" style="680" customWidth="1"/>
    <col min="1798" max="1798" width="12.5703125" style="680" customWidth="1"/>
    <col min="1799" max="1799" width="11.7109375" style="680" customWidth="1"/>
    <col min="1800" max="1800" width="12.28515625" style="680" customWidth="1"/>
    <col min="1801" max="2044" width="9.140625" style="680"/>
    <col min="2045" max="2045" width="4.42578125" style="680" customWidth="1"/>
    <col min="2046" max="2046" width="20.85546875" style="680" customWidth="1"/>
    <col min="2047" max="2048" width="12" style="680" customWidth="1"/>
    <col min="2049" max="2049" width="14.5703125" style="680" customWidth="1"/>
    <col min="2050" max="2050" width="12.42578125" style="680" customWidth="1"/>
    <col min="2051" max="2051" width="19.7109375" style="680" customWidth="1"/>
    <col min="2052" max="2052" width="9.140625" style="680"/>
    <col min="2053" max="2053" width="16.85546875" style="680" customWidth="1"/>
    <col min="2054" max="2054" width="12.5703125" style="680" customWidth="1"/>
    <col min="2055" max="2055" width="11.7109375" style="680" customWidth="1"/>
    <col min="2056" max="2056" width="12.28515625" style="680" customWidth="1"/>
    <col min="2057" max="2300" width="9.140625" style="680"/>
    <col min="2301" max="2301" width="4.42578125" style="680" customWidth="1"/>
    <col min="2302" max="2302" width="20.85546875" style="680" customWidth="1"/>
    <col min="2303" max="2304" width="12" style="680" customWidth="1"/>
    <col min="2305" max="2305" width="14.5703125" style="680" customWidth="1"/>
    <col min="2306" max="2306" width="12.42578125" style="680" customWidth="1"/>
    <col min="2307" max="2307" width="19.7109375" style="680" customWidth="1"/>
    <col min="2308" max="2308" width="9.140625" style="680"/>
    <col min="2309" max="2309" width="16.85546875" style="680" customWidth="1"/>
    <col min="2310" max="2310" width="12.5703125" style="680" customWidth="1"/>
    <col min="2311" max="2311" width="11.7109375" style="680" customWidth="1"/>
    <col min="2312" max="2312" width="12.28515625" style="680" customWidth="1"/>
    <col min="2313" max="2556" width="9.140625" style="680"/>
    <col min="2557" max="2557" width="4.42578125" style="680" customWidth="1"/>
    <col min="2558" max="2558" width="20.85546875" style="680" customWidth="1"/>
    <col min="2559" max="2560" width="12" style="680" customWidth="1"/>
    <col min="2561" max="2561" width="14.5703125" style="680" customWidth="1"/>
    <col min="2562" max="2562" width="12.42578125" style="680" customWidth="1"/>
    <col min="2563" max="2563" width="19.7109375" style="680" customWidth="1"/>
    <col min="2564" max="2564" width="9.140625" style="680"/>
    <col min="2565" max="2565" width="16.85546875" style="680" customWidth="1"/>
    <col min="2566" max="2566" width="12.5703125" style="680" customWidth="1"/>
    <col min="2567" max="2567" width="11.7109375" style="680" customWidth="1"/>
    <col min="2568" max="2568" width="12.28515625" style="680" customWidth="1"/>
    <col min="2569" max="2812" width="9.140625" style="680"/>
    <col min="2813" max="2813" width="4.42578125" style="680" customWidth="1"/>
    <col min="2814" max="2814" width="20.85546875" style="680" customWidth="1"/>
    <col min="2815" max="2816" width="12" style="680" customWidth="1"/>
    <col min="2817" max="2817" width="14.5703125" style="680" customWidth="1"/>
    <col min="2818" max="2818" width="12.42578125" style="680" customWidth="1"/>
    <col min="2819" max="2819" width="19.7109375" style="680" customWidth="1"/>
    <col min="2820" max="2820" width="9.140625" style="680"/>
    <col min="2821" max="2821" width="16.85546875" style="680" customWidth="1"/>
    <col min="2822" max="2822" width="12.5703125" style="680" customWidth="1"/>
    <col min="2823" max="2823" width="11.7109375" style="680" customWidth="1"/>
    <col min="2824" max="2824" width="12.28515625" style="680" customWidth="1"/>
    <col min="2825" max="3068" width="9.140625" style="680"/>
    <col min="3069" max="3069" width="4.42578125" style="680" customWidth="1"/>
    <col min="3070" max="3070" width="20.85546875" style="680" customWidth="1"/>
    <col min="3071" max="3072" width="12" style="680" customWidth="1"/>
    <col min="3073" max="3073" width="14.5703125" style="680" customWidth="1"/>
    <col min="3074" max="3074" width="12.42578125" style="680" customWidth="1"/>
    <col min="3075" max="3075" width="19.7109375" style="680" customWidth="1"/>
    <col min="3076" max="3076" width="9.140625" style="680"/>
    <col min="3077" max="3077" width="16.85546875" style="680" customWidth="1"/>
    <col min="3078" max="3078" width="12.5703125" style="680" customWidth="1"/>
    <col min="3079" max="3079" width="11.7109375" style="680" customWidth="1"/>
    <col min="3080" max="3080" width="12.28515625" style="680" customWidth="1"/>
    <col min="3081" max="3324" width="9.140625" style="680"/>
    <col min="3325" max="3325" width="4.42578125" style="680" customWidth="1"/>
    <col min="3326" max="3326" width="20.85546875" style="680" customWidth="1"/>
    <col min="3327" max="3328" width="12" style="680" customWidth="1"/>
    <col min="3329" max="3329" width="14.5703125" style="680" customWidth="1"/>
    <col min="3330" max="3330" width="12.42578125" style="680" customWidth="1"/>
    <col min="3331" max="3331" width="19.7109375" style="680" customWidth="1"/>
    <col min="3332" max="3332" width="9.140625" style="680"/>
    <col min="3333" max="3333" width="16.85546875" style="680" customWidth="1"/>
    <col min="3334" max="3334" width="12.5703125" style="680" customWidth="1"/>
    <col min="3335" max="3335" width="11.7109375" style="680" customWidth="1"/>
    <col min="3336" max="3336" width="12.28515625" style="680" customWidth="1"/>
    <col min="3337" max="3580" width="9.140625" style="680"/>
    <col min="3581" max="3581" width="4.42578125" style="680" customWidth="1"/>
    <col min="3582" max="3582" width="20.85546875" style="680" customWidth="1"/>
    <col min="3583" max="3584" width="12" style="680" customWidth="1"/>
    <col min="3585" max="3585" width="14.5703125" style="680" customWidth="1"/>
    <col min="3586" max="3586" width="12.42578125" style="680" customWidth="1"/>
    <col min="3587" max="3587" width="19.7109375" style="680" customWidth="1"/>
    <col min="3588" max="3588" width="9.140625" style="680"/>
    <col min="3589" max="3589" width="16.85546875" style="680" customWidth="1"/>
    <col min="3590" max="3590" width="12.5703125" style="680" customWidth="1"/>
    <col min="3591" max="3591" width="11.7109375" style="680" customWidth="1"/>
    <col min="3592" max="3592" width="12.28515625" style="680" customWidth="1"/>
    <col min="3593" max="3836" width="9.140625" style="680"/>
    <col min="3837" max="3837" width="4.42578125" style="680" customWidth="1"/>
    <col min="3838" max="3838" width="20.85546875" style="680" customWidth="1"/>
    <col min="3839" max="3840" width="12" style="680" customWidth="1"/>
    <col min="3841" max="3841" width="14.5703125" style="680" customWidth="1"/>
    <col min="3842" max="3842" width="12.42578125" style="680" customWidth="1"/>
    <col min="3843" max="3843" width="19.7109375" style="680" customWidth="1"/>
    <col min="3844" max="3844" width="9.140625" style="680"/>
    <col min="3845" max="3845" width="16.85546875" style="680" customWidth="1"/>
    <col min="3846" max="3846" width="12.5703125" style="680" customWidth="1"/>
    <col min="3847" max="3847" width="11.7109375" style="680" customWidth="1"/>
    <col min="3848" max="3848" width="12.28515625" style="680" customWidth="1"/>
    <col min="3849" max="4092" width="9.140625" style="680"/>
    <col min="4093" max="4093" width="4.42578125" style="680" customWidth="1"/>
    <col min="4094" max="4094" width="20.85546875" style="680" customWidth="1"/>
    <col min="4095" max="4096" width="12" style="680" customWidth="1"/>
    <col min="4097" max="4097" width="14.5703125" style="680" customWidth="1"/>
    <col min="4098" max="4098" width="12.42578125" style="680" customWidth="1"/>
    <col min="4099" max="4099" width="19.7109375" style="680" customWidth="1"/>
    <col min="4100" max="4100" width="9.140625" style="680"/>
    <col min="4101" max="4101" width="16.85546875" style="680" customWidth="1"/>
    <col min="4102" max="4102" width="12.5703125" style="680" customWidth="1"/>
    <col min="4103" max="4103" width="11.7109375" style="680" customWidth="1"/>
    <col min="4104" max="4104" width="12.28515625" style="680" customWidth="1"/>
    <col min="4105" max="4348" width="9.140625" style="680"/>
    <col min="4349" max="4349" width="4.42578125" style="680" customWidth="1"/>
    <col min="4350" max="4350" width="20.85546875" style="680" customWidth="1"/>
    <col min="4351" max="4352" width="12" style="680" customWidth="1"/>
    <col min="4353" max="4353" width="14.5703125" style="680" customWidth="1"/>
    <col min="4354" max="4354" width="12.42578125" style="680" customWidth="1"/>
    <col min="4355" max="4355" width="19.7109375" style="680" customWidth="1"/>
    <col min="4356" max="4356" width="9.140625" style="680"/>
    <col min="4357" max="4357" width="16.85546875" style="680" customWidth="1"/>
    <col min="4358" max="4358" width="12.5703125" style="680" customWidth="1"/>
    <col min="4359" max="4359" width="11.7109375" style="680" customWidth="1"/>
    <col min="4360" max="4360" width="12.28515625" style="680" customWidth="1"/>
    <col min="4361" max="4604" width="9.140625" style="680"/>
    <col min="4605" max="4605" width="4.42578125" style="680" customWidth="1"/>
    <col min="4606" max="4606" width="20.85546875" style="680" customWidth="1"/>
    <col min="4607" max="4608" width="12" style="680" customWidth="1"/>
    <col min="4609" max="4609" width="14.5703125" style="680" customWidth="1"/>
    <col min="4610" max="4610" width="12.42578125" style="680" customWidth="1"/>
    <col min="4611" max="4611" width="19.7109375" style="680" customWidth="1"/>
    <col min="4612" max="4612" width="9.140625" style="680"/>
    <col min="4613" max="4613" width="16.85546875" style="680" customWidth="1"/>
    <col min="4614" max="4614" width="12.5703125" style="680" customWidth="1"/>
    <col min="4615" max="4615" width="11.7109375" style="680" customWidth="1"/>
    <col min="4616" max="4616" width="12.28515625" style="680" customWidth="1"/>
    <col min="4617" max="4860" width="9.140625" style="680"/>
    <col min="4861" max="4861" width="4.42578125" style="680" customWidth="1"/>
    <col min="4862" max="4862" width="20.85546875" style="680" customWidth="1"/>
    <col min="4863" max="4864" width="12" style="680" customWidth="1"/>
    <col min="4865" max="4865" width="14.5703125" style="680" customWidth="1"/>
    <col min="4866" max="4866" width="12.42578125" style="680" customWidth="1"/>
    <col min="4867" max="4867" width="19.7109375" style="680" customWidth="1"/>
    <col min="4868" max="4868" width="9.140625" style="680"/>
    <col min="4869" max="4869" width="16.85546875" style="680" customWidth="1"/>
    <col min="4870" max="4870" width="12.5703125" style="680" customWidth="1"/>
    <col min="4871" max="4871" width="11.7109375" style="680" customWidth="1"/>
    <col min="4872" max="4872" width="12.28515625" style="680" customWidth="1"/>
    <col min="4873" max="5116" width="9.140625" style="680"/>
    <col min="5117" max="5117" width="4.42578125" style="680" customWidth="1"/>
    <col min="5118" max="5118" width="20.85546875" style="680" customWidth="1"/>
    <col min="5119" max="5120" width="12" style="680" customWidth="1"/>
    <col min="5121" max="5121" width="14.5703125" style="680" customWidth="1"/>
    <col min="5122" max="5122" width="12.42578125" style="680" customWidth="1"/>
    <col min="5123" max="5123" width="19.7109375" style="680" customWidth="1"/>
    <col min="5124" max="5124" width="9.140625" style="680"/>
    <col min="5125" max="5125" width="16.85546875" style="680" customWidth="1"/>
    <col min="5126" max="5126" width="12.5703125" style="680" customWidth="1"/>
    <col min="5127" max="5127" width="11.7109375" style="680" customWidth="1"/>
    <col min="5128" max="5128" width="12.28515625" style="680" customWidth="1"/>
    <col min="5129" max="5372" width="9.140625" style="680"/>
    <col min="5373" max="5373" width="4.42578125" style="680" customWidth="1"/>
    <col min="5374" max="5374" width="20.85546875" style="680" customWidth="1"/>
    <col min="5375" max="5376" width="12" style="680" customWidth="1"/>
    <col min="5377" max="5377" width="14.5703125" style="680" customWidth="1"/>
    <col min="5378" max="5378" width="12.42578125" style="680" customWidth="1"/>
    <col min="5379" max="5379" width="19.7109375" style="680" customWidth="1"/>
    <col min="5380" max="5380" width="9.140625" style="680"/>
    <col min="5381" max="5381" width="16.85546875" style="680" customWidth="1"/>
    <col min="5382" max="5382" width="12.5703125" style="680" customWidth="1"/>
    <col min="5383" max="5383" width="11.7109375" style="680" customWidth="1"/>
    <col min="5384" max="5384" width="12.28515625" style="680" customWidth="1"/>
    <col min="5385" max="5628" width="9.140625" style="680"/>
    <col min="5629" max="5629" width="4.42578125" style="680" customWidth="1"/>
    <col min="5630" max="5630" width="20.85546875" style="680" customWidth="1"/>
    <col min="5631" max="5632" width="12" style="680" customWidth="1"/>
    <col min="5633" max="5633" width="14.5703125" style="680" customWidth="1"/>
    <col min="5634" max="5634" width="12.42578125" style="680" customWidth="1"/>
    <col min="5635" max="5635" width="19.7109375" style="680" customWidth="1"/>
    <col min="5636" max="5636" width="9.140625" style="680"/>
    <col min="5637" max="5637" width="16.85546875" style="680" customWidth="1"/>
    <col min="5638" max="5638" width="12.5703125" style="680" customWidth="1"/>
    <col min="5639" max="5639" width="11.7109375" style="680" customWidth="1"/>
    <col min="5640" max="5640" width="12.28515625" style="680" customWidth="1"/>
    <col min="5641" max="5884" width="9.140625" style="680"/>
    <col min="5885" max="5885" width="4.42578125" style="680" customWidth="1"/>
    <col min="5886" max="5886" width="20.85546875" style="680" customWidth="1"/>
    <col min="5887" max="5888" width="12" style="680" customWidth="1"/>
    <col min="5889" max="5889" width="14.5703125" style="680" customWidth="1"/>
    <col min="5890" max="5890" width="12.42578125" style="680" customWidth="1"/>
    <col min="5891" max="5891" width="19.7109375" style="680" customWidth="1"/>
    <col min="5892" max="5892" width="9.140625" style="680"/>
    <col min="5893" max="5893" width="16.85546875" style="680" customWidth="1"/>
    <col min="5894" max="5894" width="12.5703125" style="680" customWidth="1"/>
    <col min="5895" max="5895" width="11.7109375" style="680" customWidth="1"/>
    <col min="5896" max="5896" width="12.28515625" style="680" customWidth="1"/>
    <col min="5897" max="6140" width="9.140625" style="680"/>
    <col min="6141" max="6141" width="4.42578125" style="680" customWidth="1"/>
    <col min="6142" max="6142" width="20.85546875" style="680" customWidth="1"/>
    <col min="6143" max="6144" width="12" style="680" customWidth="1"/>
    <col min="6145" max="6145" width="14.5703125" style="680" customWidth="1"/>
    <col min="6146" max="6146" width="12.42578125" style="680" customWidth="1"/>
    <col min="6147" max="6147" width="19.7109375" style="680" customWidth="1"/>
    <col min="6148" max="6148" width="9.140625" style="680"/>
    <col min="6149" max="6149" width="16.85546875" style="680" customWidth="1"/>
    <col min="6150" max="6150" width="12.5703125" style="680" customWidth="1"/>
    <col min="6151" max="6151" width="11.7109375" style="680" customWidth="1"/>
    <col min="6152" max="6152" width="12.28515625" style="680" customWidth="1"/>
    <col min="6153" max="6396" width="9.140625" style="680"/>
    <col min="6397" max="6397" width="4.42578125" style="680" customWidth="1"/>
    <col min="6398" max="6398" width="20.85546875" style="680" customWidth="1"/>
    <col min="6399" max="6400" width="12" style="680" customWidth="1"/>
    <col min="6401" max="6401" width="14.5703125" style="680" customWidth="1"/>
    <col min="6402" max="6402" width="12.42578125" style="680" customWidth="1"/>
    <col min="6403" max="6403" width="19.7109375" style="680" customWidth="1"/>
    <col min="6404" max="6404" width="9.140625" style="680"/>
    <col min="6405" max="6405" width="16.85546875" style="680" customWidth="1"/>
    <col min="6406" max="6406" width="12.5703125" style="680" customWidth="1"/>
    <col min="6407" max="6407" width="11.7109375" style="680" customWidth="1"/>
    <col min="6408" max="6408" width="12.28515625" style="680" customWidth="1"/>
    <col min="6409" max="6652" width="9.140625" style="680"/>
    <col min="6653" max="6653" width="4.42578125" style="680" customWidth="1"/>
    <col min="6654" max="6654" width="20.85546875" style="680" customWidth="1"/>
    <col min="6655" max="6656" width="12" style="680" customWidth="1"/>
    <col min="6657" max="6657" width="14.5703125" style="680" customWidth="1"/>
    <col min="6658" max="6658" width="12.42578125" style="680" customWidth="1"/>
    <col min="6659" max="6659" width="19.7109375" style="680" customWidth="1"/>
    <col min="6660" max="6660" width="9.140625" style="680"/>
    <col min="6661" max="6661" width="16.85546875" style="680" customWidth="1"/>
    <col min="6662" max="6662" width="12.5703125" style="680" customWidth="1"/>
    <col min="6663" max="6663" width="11.7109375" style="680" customWidth="1"/>
    <col min="6664" max="6664" width="12.28515625" style="680" customWidth="1"/>
    <col min="6665" max="6908" width="9.140625" style="680"/>
    <col min="6909" max="6909" width="4.42578125" style="680" customWidth="1"/>
    <col min="6910" max="6910" width="20.85546875" style="680" customWidth="1"/>
    <col min="6911" max="6912" width="12" style="680" customWidth="1"/>
    <col min="6913" max="6913" width="14.5703125" style="680" customWidth="1"/>
    <col min="6914" max="6914" width="12.42578125" style="680" customWidth="1"/>
    <col min="6915" max="6915" width="19.7109375" style="680" customWidth="1"/>
    <col min="6916" max="6916" width="9.140625" style="680"/>
    <col min="6917" max="6917" width="16.85546875" style="680" customWidth="1"/>
    <col min="6918" max="6918" width="12.5703125" style="680" customWidth="1"/>
    <col min="6919" max="6919" width="11.7109375" style="680" customWidth="1"/>
    <col min="6920" max="6920" width="12.28515625" style="680" customWidth="1"/>
    <col min="6921" max="7164" width="9.140625" style="680"/>
    <col min="7165" max="7165" width="4.42578125" style="680" customWidth="1"/>
    <col min="7166" max="7166" width="20.85546875" style="680" customWidth="1"/>
    <col min="7167" max="7168" width="12" style="680" customWidth="1"/>
    <col min="7169" max="7169" width="14.5703125" style="680" customWidth="1"/>
    <col min="7170" max="7170" width="12.42578125" style="680" customWidth="1"/>
    <col min="7171" max="7171" width="19.7109375" style="680" customWidth="1"/>
    <col min="7172" max="7172" width="9.140625" style="680"/>
    <col min="7173" max="7173" width="16.85546875" style="680" customWidth="1"/>
    <col min="7174" max="7174" width="12.5703125" style="680" customWidth="1"/>
    <col min="7175" max="7175" width="11.7109375" style="680" customWidth="1"/>
    <col min="7176" max="7176" width="12.28515625" style="680" customWidth="1"/>
    <col min="7177" max="7420" width="9.140625" style="680"/>
    <col min="7421" max="7421" width="4.42578125" style="680" customWidth="1"/>
    <col min="7422" max="7422" width="20.85546875" style="680" customWidth="1"/>
    <col min="7423" max="7424" width="12" style="680" customWidth="1"/>
    <col min="7425" max="7425" width="14.5703125" style="680" customWidth="1"/>
    <col min="7426" max="7426" width="12.42578125" style="680" customWidth="1"/>
    <col min="7427" max="7427" width="19.7109375" style="680" customWidth="1"/>
    <col min="7428" max="7428" width="9.140625" style="680"/>
    <col min="7429" max="7429" width="16.85546875" style="680" customWidth="1"/>
    <col min="7430" max="7430" width="12.5703125" style="680" customWidth="1"/>
    <col min="7431" max="7431" width="11.7109375" style="680" customWidth="1"/>
    <col min="7432" max="7432" width="12.28515625" style="680" customWidth="1"/>
    <col min="7433" max="7676" width="9.140625" style="680"/>
    <col min="7677" max="7677" width="4.42578125" style="680" customWidth="1"/>
    <col min="7678" max="7678" width="20.85546875" style="680" customWidth="1"/>
    <col min="7679" max="7680" width="12" style="680" customWidth="1"/>
    <col min="7681" max="7681" width="14.5703125" style="680" customWidth="1"/>
    <col min="7682" max="7682" width="12.42578125" style="680" customWidth="1"/>
    <col min="7683" max="7683" width="19.7109375" style="680" customWidth="1"/>
    <col min="7684" max="7684" width="9.140625" style="680"/>
    <col min="7685" max="7685" width="16.85546875" style="680" customWidth="1"/>
    <col min="7686" max="7686" width="12.5703125" style="680" customWidth="1"/>
    <col min="7687" max="7687" width="11.7109375" style="680" customWidth="1"/>
    <col min="7688" max="7688" width="12.28515625" style="680" customWidth="1"/>
    <col min="7689" max="7932" width="9.140625" style="680"/>
    <col min="7933" max="7933" width="4.42578125" style="680" customWidth="1"/>
    <col min="7934" max="7934" width="20.85546875" style="680" customWidth="1"/>
    <col min="7935" max="7936" width="12" style="680" customWidth="1"/>
    <col min="7937" max="7937" width="14.5703125" style="680" customWidth="1"/>
    <col min="7938" max="7938" width="12.42578125" style="680" customWidth="1"/>
    <col min="7939" max="7939" width="19.7109375" style="680" customWidth="1"/>
    <col min="7940" max="7940" width="9.140625" style="680"/>
    <col min="7941" max="7941" width="16.85546875" style="680" customWidth="1"/>
    <col min="7942" max="7942" width="12.5703125" style="680" customWidth="1"/>
    <col min="7943" max="7943" width="11.7109375" style="680" customWidth="1"/>
    <col min="7944" max="7944" width="12.28515625" style="680" customWidth="1"/>
    <col min="7945" max="8188" width="9.140625" style="680"/>
    <col min="8189" max="8189" width="4.42578125" style="680" customWidth="1"/>
    <col min="8190" max="8190" width="20.85546875" style="680" customWidth="1"/>
    <col min="8191" max="8192" width="12" style="680" customWidth="1"/>
    <col min="8193" max="8193" width="14.5703125" style="680" customWidth="1"/>
    <col min="8194" max="8194" width="12.42578125" style="680" customWidth="1"/>
    <col min="8195" max="8195" width="19.7109375" style="680" customWidth="1"/>
    <col min="8196" max="8196" width="9.140625" style="680"/>
    <col min="8197" max="8197" width="16.85546875" style="680" customWidth="1"/>
    <col min="8198" max="8198" width="12.5703125" style="680" customWidth="1"/>
    <col min="8199" max="8199" width="11.7109375" style="680" customWidth="1"/>
    <col min="8200" max="8200" width="12.28515625" style="680" customWidth="1"/>
    <col min="8201" max="8444" width="9.140625" style="680"/>
    <col min="8445" max="8445" width="4.42578125" style="680" customWidth="1"/>
    <col min="8446" max="8446" width="20.85546875" style="680" customWidth="1"/>
    <col min="8447" max="8448" width="12" style="680" customWidth="1"/>
    <col min="8449" max="8449" width="14.5703125" style="680" customWidth="1"/>
    <col min="8450" max="8450" width="12.42578125" style="680" customWidth="1"/>
    <col min="8451" max="8451" width="19.7109375" style="680" customWidth="1"/>
    <col min="8452" max="8452" width="9.140625" style="680"/>
    <col min="8453" max="8453" width="16.85546875" style="680" customWidth="1"/>
    <col min="8454" max="8454" width="12.5703125" style="680" customWidth="1"/>
    <col min="8455" max="8455" width="11.7109375" style="680" customWidth="1"/>
    <col min="8456" max="8456" width="12.28515625" style="680" customWidth="1"/>
    <col min="8457" max="8700" width="9.140625" style="680"/>
    <col min="8701" max="8701" width="4.42578125" style="680" customWidth="1"/>
    <col min="8702" max="8702" width="20.85546875" style="680" customWidth="1"/>
    <col min="8703" max="8704" width="12" style="680" customWidth="1"/>
    <col min="8705" max="8705" width="14.5703125" style="680" customWidth="1"/>
    <col min="8706" max="8706" width="12.42578125" style="680" customWidth="1"/>
    <col min="8707" max="8707" width="19.7109375" style="680" customWidth="1"/>
    <col min="8708" max="8708" width="9.140625" style="680"/>
    <col min="8709" max="8709" width="16.85546875" style="680" customWidth="1"/>
    <col min="8710" max="8710" width="12.5703125" style="680" customWidth="1"/>
    <col min="8711" max="8711" width="11.7109375" style="680" customWidth="1"/>
    <col min="8712" max="8712" width="12.28515625" style="680" customWidth="1"/>
    <col min="8713" max="8956" width="9.140625" style="680"/>
    <col min="8957" max="8957" width="4.42578125" style="680" customWidth="1"/>
    <col min="8958" max="8958" width="20.85546875" style="680" customWidth="1"/>
    <col min="8959" max="8960" width="12" style="680" customWidth="1"/>
    <col min="8961" max="8961" width="14.5703125" style="680" customWidth="1"/>
    <col min="8962" max="8962" width="12.42578125" style="680" customWidth="1"/>
    <col min="8963" max="8963" width="19.7109375" style="680" customWidth="1"/>
    <col min="8964" max="8964" width="9.140625" style="680"/>
    <col min="8965" max="8965" width="16.85546875" style="680" customWidth="1"/>
    <col min="8966" max="8966" width="12.5703125" style="680" customWidth="1"/>
    <col min="8967" max="8967" width="11.7109375" style="680" customWidth="1"/>
    <col min="8968" max="8968" width="12.28515625" style="680" customWidth="1"/>
    <col min="8969" max="9212" width="9.140625" style="680"/>
    <col min="9213" max="9213" width="4.42578125" style="680" customWidth="1"/>
    <col min="9214" max="9214" width="20.85546875" style="680" customWidth="1"/>
    <col min="9215" max="9216" width="12" style="680" customWidth="1"/>
    <col min="9217" max="9217" width="14.5703125" style="680" customWidth="1"/>
    <col min="9218" max="9218" width="12.42578125" style="680" customWidth="1"/>
    <col min="9219" max="9219" width="19.7109375" style="680" customWidth="1"/>
    <col min="9220" max="9220" width="9.140625" style="680"/>
    <col min="9221" max="9221" width="16.85546875" style="680" customWidth="1"/>
    <col min="9222" max="9222" width="12.5703125" style="680" customWidth="1"/>
    <col min="9223" max="9223" width="11.7109375" style="680" customWidth="1"/>
    <col min="9224" max="9224" width="12.28515625" style="680" customWidth="1"/>
    <col min="9225" max="9468" width="9.140625" style="680"/>
    <col min="9469" max="9469" width="4.42578125" style="680" customWidth="1"/>
    <col min="9470" max="9470" width="20.85546875" style="680" customWidth="1"/>
    <col min="9471" max="9472" width="12" style="680" customWidth="1"/>
    <col min="9473" max="9473" width="14.5703125" style="680" customWidth="1"/>
    <col min="9474" max="9474" width="12.42578125" style="680" customWidth="1"/>
    <col min="9475" max="9475" width="19.7109375" style="680" customWidth="1"/>
    <col min="9476" max="9476" width="9.140625" style="680"/>
    <col min="9477" max="9477" width="16.85546875" style="680" customWidth="1"/>
    <col min="9478" max="9478" width="12.5703125" style="680" customWidth="1"/>
    <col min="9479" max="9479" width="11.7109375" style="680" customWidth="1"/>
    <col min="9480" max="9480" width="12.28515625" style="680" customWidth="1"/>
    <col min="9481" max="9724" width="9.140625" style="680"/>
    <col min="9725" max="9725" width="4.42578125" style="680" customWidth="1"/>
    <col min="9726" max="9726" width="20.85546875" style="680" customWidth="1"/>
    <col min="9727" max="9728" width="12" style="680" customWidth="1"/>
    <col min="9729" max="9729" width="14.5703125" style="680" customWidth="1"/>
    <col min="9730" max="9730" width="12.42578125" style="680" customWidth="1"/>
    <col min="9731" max="9731" width="19.7109375" style="680" customWidth="1"/>
    <col min="9732" max="9732" width="9.140625" style="680"/>
    <col min="9733" max="9733" width="16.85546875" style="680" customWidth="1"/>
    <col min="9734" max="9734" width="12.5703125" style="680" customWidth="1"/>
    <col min="9735" max="9735" width="11.7109375" style="680" customWidth="1"/>
    <col min="9736" max="9736" width="12.28515625" style="680" customWidth="1"/>
    <col min="9737" max="9980" width="9.140625" style="680"/>
    <col min="9981" max="9981" width="4.42578125" style="680" customWidth="1"/>
    <col min="9982" max="9982" width="20.85546875" style="680" customWidth="1"/>
    <col min="9983" max="9984" width="12" style="680" customWidth="1"/>
    <col min="9985" max="9985" width="14.5703125" style="680" customWidth="1"/>
    <col min="9986" max="9986" width="12.42578125" style="680" customWidth="1"/>
    <col min="9987" max="9987" width="19.7109375" style="680" customWidth="1"/>
    <col min="9988" max="9988" width="9.140625" style="680"/>
    <col min="9989" max="9989" width="16.85546875" style="680" customWidth="1"/>
    <col min="9990" max="9990" width="12.5703125" style="680" customWidth="1"/>
    <col min="9991" max="9991" width="11.7109375" style="680" customWidth="1"/>
    <col min="9992" max="9992" width="12.28515625" style="680" customWidth="1"/>
    <col min="9993" max="10236" width="9.140625" style="680"/>
    <col min="10237" max="10237" width="4.42578125" style="680" customWidth="1"/>
    <col min="10238" max="10238" width="20.85546875" style="680" customWidth="1"/>
    <col min="10239" max="10240" width="12" style="680" customWidth="1"/>
    <col min="10241" max="10241" width="14.5703125" style="680" customWidth="1"/>
    <col min="10242" max="10242" width="12.42578125" style="680" customWidth="1"/>
    <col min="10243" max="10243" width="19.7109375" style="680" customWidth="1"/>
    <col min="10244" max="10244" width="9.140625" style="680"/>
    <col min="10245" max="10245" width="16.85546875" style="680" customWidth="1"/>
    <col min="10246" max="10246" width="12.5703125" style="680" customWidth="1"/>
    <col min="10247" max="10247" width="11.7109375" style="680" customWidth="1"/>
    <col min="10248" max="10248" width="12.28515625" style="680" customWidth="1"/>
    <col min="10249" max="10492" width="9.140625" style="680"/>
    <col min="10493" max="10493" width="4.42578125" style="680" customWidth="1"/>
    <col min="10494" max="10494" width="20.85546875" style="680" customWidth="1"/>
    <col min="10495" max="10496" width="12" style="680" customWidth="1"/>
    <col min="10497" max="10497" width="14.5703125" style="680" customWidth="1"/>
    <col min="10498" max="10498" width="12.42578125" style="680" customWidth="1"/>
    <col min="10499" max="10499" width="19.7109375" style="680" customWidth="1"/>
    <col min="10500" max="10500" width="9.140625" style="680"/>
    <col min="10501" max="10501" width="16.85546875" style="680" customWidth="1"/>
    <col min="10502" max="10502" width="12.5703125" style="680" customWidth="1"/>
    <col min="10503" max="10503" width="11.7109375" style="680" customWidth="1"/>
    <col min="10504" max="10504" width="12.28515625" style="680" customWidth="1"/>
    <col min="10505" max="10748" width="9.140625" style="680"/>
    <col min="10749" max="10749" width="4.42578125" style="680" customWidth="1"/>
    <col min="10750" max="10750" width="20.85546875" style="680" customWidth="1"/>
    <col min="10751" max="10752" width="12" style="680" customWidth="1"/>
    <col min="10753" max="10753" width="14.5703125" style="680" customWidth="1"/>
    <col min="10754" max="10754" width="12.42578125" style="680" customWidth="1"/>
    <col min="10755" max="10755" width="19.7109375" style="680" customWidth="1"/>
    <col min="10756" max="10756" width="9.140625" style="680"/>
    <col min="10757" max="10757" width="16.85546875" style="680" customWidth="1"/>
    <col min="10758" max="10758" width="12.5703125" style="680" customWidth="1"/>
    <col min="10759" max="10759" width="11.7109375" style="680" customWidth="1"/>
    <col min="10760" max="10760" width="12.28515625" style="680" customWidth="1"/>
    <col min="10761" max="11004" width="9.140625" style="680"/>
    <col min="11005" max="11005" width="4.42578125" style="680" customWidth="1"/>
    <col min="11006" max="11006" width="20.85546875" style="680" customWidth="1"/>
    <col min="11007" max="11008" width="12" style="680" customWidth="1"/>
    <col min="11009" max="11009" width="14.5703125" style="680" customWidth="1"/>
    <col min="11010" max="11010" width="12.42578125" style="680" customWidth="1"/>
    <col min="11011" max="11011" width="19.7109375" style="680" customWidth="1"/>
    <col min="11012" max="11012" width="9.140625" style="680"/>
    <col min="11013" max="11013" width="16.85546875" style="680" customWidth="1"/>
    <col min="11014" max="11014" width="12.5703125" style="680" customWidth="1"/>
    <col min="11015" max="11015" width="11.7109375" style="680" customWidth="1"/>
    <col min="11016" max="11016" width="12.28515625" style="680" customWidth="1"/>
    <col min="11017" max="11260" width="9.140625" style="680"/>
    <col min="11261" max="11261" width="4.42578125" style="680" customWidth="1"/>
    <col min="11262" max="11262" width="20.85546875" style="680" customWidth="1"/>
    <col min="11263" max="11264" width="12" style="680" customWidth="1"/>
    <col min="11265" max="11265" width="14.5703125" style="680" customWidth="1"/>
    <col min="11266" max="11266" width="12.42578125" style="680" customWidth="1"/>
    <col min="11267" max="11267" width="19.7109375" style="680" customWidth="1"/>
    <col min="11268" max="11268" width="9.140625" style="680"/>
    <col min="11269" max="11269" width="16.85546875" style="680" customWidth="1"/>
    <col min="11270" max="11270" width="12.5703125" style="680" customWidth="1"/>
    <col min="11271" max="11271" width="11.7109375" style="680" customWidth="1"/>
    <col min="11272" max="11272" width="12.28515625" style="680" customWidth="1"/>
    <col min="11273" max="11516" width="9.140625" style="680"/>
    <col min="11517" max="11517" width="4.42578125" style="680" customWidth="1"/>
    <col min="11518" max="11518" width="20.85546875" style="680" customWidth="1"/>
    <col min="11519" max="11520" width="12" style="680" customWidth="1"/>
    <col min="11521" max="11521" width="14.5703125" style="680" customWidth="1"/>
    <col min="11522" max="11522" width="12.42578125" style="680" customWidth="1"/>
    <col min="11523" max="11523" width="19.7109375" style="680" customWidth="1"/>
    <col min="11524" max="11524" width="9.140625" style="680"/>
    <col min="11525" max="11525" width="16.85546875" style="680" customWidth="1"/>
    <col min="11526" max="11526" width="12.5703125" style="680" customWidth="1"/>
    <col min="11527" max="11527" width="11.7109375" style="680" customWidth="1"/>
    <col min="11528" max="11528" width="12.28515625" style="680" customWidth="1"/>
    <col min="11529" max="11772" width="9.140625" style="680"/>
    <col min="11773" max="11773" width="4.42578125" style="680" customWidth="1"/>
    <col min="11774" max="11774" width="20.85546875" style="680" customWidth="1"/>
    <col min="11775" max="11776" width="12" style="680" customWidth="1"/>
    <col min="11777" max="11777" width="14.5703125" style="680" customWidth="1"/>
    <col min="11778" max="11778" width="12.42578125" style="680" customWidth="1"/>
    <col min="11779" max="11779" width="19.7109375" style="680" customWidth="1"/>
    <col min="11780" max="11780" width="9.140625" style="680"/>
    <col min="11781" max="11781" width="16.85546875" style="680" customWidth="1"/>
    <col min="11782" max="11782" width="12.5703125" style="680" customWidth="1"/>
    <col min="11783" max="11783" width="11.7109375" style="680" customWidth="1"/>
    <col min="11784" max="11784" width="12.28515625" style="680" customWidth="1"/>
    <col min="11785" max="12028" width="9.140625" style="680"/>
    <col min="12029" max="12029" width="4.42578125" style="680" customWidth="1"/>
    <col min="12030" max="12030" width="20.85546875" style="680" customWidth="1"/>
    <col min="12031" max="12032" width="12" style="680" customWidth="1"/>
    <col min="12033" max="12033" width="14.5703125" style="680" customWidth="1"/>
    <col min="12034" max="12034" width="12.42578125" style="680" customWidth="1"/>
    <col min="12035" max="12035" width="19.7109375" style="680" customWidth="1"/>
    <col min="12036" max="12036" width="9.140625" style="680"/>
    <col min="12037" max="12037" width="16.85546875" style="680" customWidth="1"/>
    <col min="12038" max="12038" width="12.5703125" style="680" customWidth="1"/>
    <col min="12039" max="12039" width="11.7109375" style="680" customWidth="1"/>
    <col min="12040" max="12040" width="12.28515625" style="680" customWidth="1"/>
    <col min="12041" max="12284" width="9.140625" style="680"/>
    <col min="12285" max="12285" width="4.42578125" style="680" customWidth="1"/>
    <col min="12286" max="12286" width="20.85546875" style="680" customWidth="1"/>
    <col min="12287" max="12288" width="12" style="680" customWidth="1"/>
    <col min="12289" max="12289" width="14.5703125" style="680" customWidth="1"/>
    <col min="12290" max="12290" width="12.42578125" style="680" customWidth="1"/>
    <col min="12291" max="12291" width="19.7109375" style="680" customWidth="1"/>
    <col min="12292" max="12292" width="9.140625" style="680"/>
    <col min="12293" max="12293" width="16.85546875" style="680" customWidth="1"/>
    <col min="12294" max="12294" width="12.5703125" style="680" customWidth="1"/>
    <col min="12295" max="12295" width="11.7109375" style="680" customWidth="1"/>
    <col min="12296" max="12296" width="12.28515625" style="680" customWidth="1"/>
    <col min="12297" max="12540" width="9.140625" style="680"/>
    <col min="12541" max="12541" width="4.42578125" style="680" customWidth="1"/>
    <col min="12542" max="12542" width="20.85546875" style="680" customWidth="1"/>
    <col min="12543" max="12544" width="12" style="680" customWidth="1"/>
    <col min="12545" max="12545" width="14.5703125" style="680" customWidth="1"/>
    <col min="12546" max="12546" width="12.42578125" style="680" customWidth="1"/>
    <col min="12547" max="12547" width="19.7109375" style="680" customWidth="1"/>
    <col min="12548" max="12548" width="9.140625" style="680"/>
    <col min="12549" max="12549" width="16.85546875" style="680" customWidth="1"/>
    <col min="12550" max="12550" width="12.5703125" style="680" customWidth="1"/>
    <col min="12551" max="12551" width="11.7109375" style="680" customWidth="1"/>
    <col min="12552" max="12552" width="12.28515625" style="680" customWidth="1"/>
    <col min="12553" max="12796" width="9.140625" style="680"/>
    <col min="12797" max="12797" width="4.42578125" style="680" customWidth="1"/>
    <col min="12798" max="12798" width="20.85546875" style="680" customWidth="1"/>
    <col min="12799" max="12800" width="12" style="680" customWidth="1"/>
    <col min="12801" max="12801" width="14.5703125" style="680" customWidth="1"/>
    <col min="12802" max="12802" width="12.42578125" style="680" customWidth="1"/>
    <col min="12803" max="12803" width="19.7109375" style="680" customWidth="1"/>
    <col min="12804" max="12804" width="9.140625" style="680"/>
    <col min="12805" max="12805" width="16.85546875" style="680" customWidth="1"/>
    <col min="12806" max="12806" width="12.5703125" style="680" customWidth="1"/>
    <col min="12807" max="12807" width="11.7109375" style="680" customWidth="1"/>
    <col min="12808" max="12808" width="12.28515625" style="680" customWidth="1"/>
    <col min="12809" max="13052" width="9.140625" style="680"/>
    <col min="13053" max="13053" width="4.42578125" style="680" customWidth="1"/>
    <col min="13054" max="13054" width="20.85546875" style="680" customWidth="1"/>
    <col min="13055" max="13056" width="12" style="680" customWidth="1"/>
    <col min="13057" max="13057" width="14.5703125" style="680" customWidth="1"/>
    <col min="13058" max="13058" width="12.42578125" style="680" customWidth="1"/>
    <col min="13059" max="13059" width="19.7109375" style="680" customWidth="1"/>
    <col min="13060" max="13060" width="9.140625" style="680"/>
    <col min="13061" max="13061" width="16.85546875" style="680" customWidth="1"/>
    <col min="13062" max="13062" width="12.5703125" style="680" customWidth="1"/>
    <col min="13063" max="13063" width="11.7109375" style="680" customWidth="1"/>
    <col min="13064" max="13064" width="12.28515625" style="680" customWidth="1"/>
    <col min="13065" max="13308" width="9.140625" style="680"/>
    <col min="13309" max="13309" width="4.42578125" style="680" customWidth="1"/>
    <col min="13310" max="13310" width="20.85546875" style="680" customWidth="1"/>
    <col min="13311" max="13312" width="12" style="680" customWidth="1"/>
    <col min="13313" max="13313" width="14.5703125" style="680" customWidth="1"/>
    <col min="13314" max="13314" width="12.42578125" style="680" customWidth="1"/>
    <col min="13315" max="13315" width="19.7109375" style="680" customWidth="1"/>
    <col min="13316" max="13316" width="9.140625" style="680"/>
    <col min="13317" max="13317" width="16.85546875" style="680" customWidth="1"/>
    <col min="13318" max="13318" width="12.5703125" style="680" customWidth="1"/>
    <col min="13319" max="13319" width="11.7109375" style="680" customWidth="1"/>
    <col min="13320" max="13320" width="12.28515625" style="680" customWidth="1"/>
    <col min="13321" max="13564" width="9.140625" style="680"/>
    <col min="13565" max="13565" width="4.42578125" style="680" customWidth="1"/>
    <col min="13566" max="13566" width="20.85546875" style="680" customWidth="1"/>
    <col min="13567" max="13568" width="12" style="680" customWidth="1"/>
    <col min="13569" max="13569" width="14.5703125" style="680" customWidth="1"/>
    <col min="13570" max="13570" width="12.42578125" style="680" customWidth="1"/>
    <col min="13571" max="13571" width="19.7109375" style="680" customWidth="1"/>
    <col min="13572" max="13572" width="9.140625" style="680"/>
    <col min="13573" max="13573" width="16.85546875" style="680" customWidth="1"/>
    <col min="13574" max="13574" width="12.5703125" style="680" customWidth="1"/>
    <col min="13575" max="13575" width="11.7109375" style="680" customWidth="1"/>
    <col min="13576" max="13576" width="12.28515625" style="680" customWidth="1"/>
    <col min="13577" max="13820" width="9.140625" style="680"/>
    <col min="13821" max="13821" width="4.42578125" style="680" customWidth="1"/>
    <col min="13822" max="13822" width="20.85546875" style="680" customWidth="1"/>
    <col min="13823" max="13824" width="12" style="680" customWidth="1"/>
    <col min="13825" max="13825" width="14.5703125" style="680" customWidth="1"/>
    <col min="13826" max="13826" width="12.42578125" style="680" customWidth="1"/>
    <col min="13827" max="13827" width="19.7109375" style="680" customWidth="1"/>
    <col min="13828" max="13828" width="9.140625" style="680"/>
    <col min="13829" max="13829" width="16.85546875" style="680" customWidth="1"/>
    <col min="13830" max="13830" width="12.5703125" style="680" customWidth="1"/>
    <col min="13831" max="13831" width="11.7109375" style="680" customWidth="1"/>
    <col min="13832" max="13832" width="12.28515625" style="680" customWidth="1"/>
    <col min="13833" max="14076" width="9.140625" style="680"/>
    <col min="14077" max="14077" width="4.42578125" style="680" customWidth="1"/>
    <col min="14078" max="14078" width="20.85546875" style="680" customWidth="1"/>
    <col min="14079" max="14080" width="12" style="680" customWidth="1"/>
    <col min="14081" max="14081" width="14.5703125" style="680" customWidth="1"/>
    <col min="14082" max="14082" width="12.42578125" style="680" customWidth="1"/>
    <col min="14083" max="14083" width="19.7109375" style="680" customWidth="1"/>
    <col min="14084" max="14084" width="9.140625" style="680"/>
    <col min="14085" max="14085" width="16.85546875" style="680" customWidth="1"/>
    <col min="14086" max="14086" width="12.5703125" style="680" customWidth="1"/>
    <col min="14087" max="14087" width="11.7109375" style="680" customWidth="1"/>
    <col min="14088" max="14088" width="12.28515625" style="680" customWidth="1"/>
    <col min="14089" max="14332" width="9.140625" style="680"/>
    <col min="14333" max="14333" width="4.42578125" style="680" customWidth="1"/>
    <col min="14334" max="14334" width="20.85546875" style="680" customWidth="1"/>
    <col min="14335" max="14336" width="12" style="680" customWidth="1"/>
    <col min="14337" max="14337" width="14.5703125" style="680" customWidth="1"/>
    <col min="14338" max="14338" width="12.42578125" style="680" customWidth="1"/>
    <col min="14339" max="14339" width="19.7109375" style="680" customWidth="1"/>
    <col min="14340" max="14340" width="9.140625" style="680"/>
    <col min="14341" max="14341" width="16.85546875" style="680" customWidth="1"/>
    <col min="14342" max="14342" width="12.5703125" style="680" customWidth="1"/>
    <col min="14343" max="14343" width="11.7109375" style="680" customWidth="1"/>
    <col min="14344" max="14344" width="12.28515625" style="680" customWidth="1"/>
    <col min="14345" max="14588" width="9.140625" style="680"/>
    <col min="14589" max="14589" width="4.42578125" style="680" customWidth="1"/>
    <col min="14590" max="14590" width="20.85546875" style="680" customWidth="1"/>
    <col min="14591" max="14592" width="12" style="680" customWidth="1"/>
    <col min="14593" max="14593" width="14.5703125" style="680" customWidth="1"/>
    <col min="14594" max="14594" width="12.42578125" style="680" customWidth="1"/>
    <col min="14595" max="14595" width="19.7109375" style="680" customWidth="1"/>
    <col min="14596" max="14596" width="9.140625" style="680"/>
    <col min="14597" max="14597" width="16.85546875" style="680" customWidth="1"/>
    <col min="14598" max="14598" width="12.5703125" style="680" customWidth="1"/>
    <col min="14599" max="14599" width="11.7109375" style="680" customWidth="1"/>
    <col min="14600" max="14600" width="12.28515625" style="680" customWidth="1"/>
    <col min="14601" max="14844" width="9.140625" style="680"/>
    <col min="14845" max="14845" width="4.42578125" style="680" customWidth="1"/>
    <col min="14846" max="14846" width="20.85546875" style="680" customWidth="1"/>
    <col min="14847" max="14848" width="12" style="680" customWidth="1"/>
    <col min="14849" max="14849" width="14.5703125" style="680" customWidth="1"/>
    <col min="14850" max="14850" width="12.42578125" style="680" customWidth="1"/>
    <col min="14851" max="14851" width="19.7109375" style="680" customWidth="1"/>
    <col min="14852" max="14852" width="9.140625" style="680"/>
    <col min="14853" max="14853" width="16.85546875" style="680" customWidth="1"/>
    <col min="14854" max="14854" width="12.5703125" style="680" customWidth="1"/>
    <col min="14855" max="14855" width="11.7109375" style="680" customWidth="1"/>
    <col min="14856" max="14856" width="12.28515625" style="680" customWidth="1"/>
    <col min="14857" max="15100" width="9.140625" style="680"/>
    <col min="15101" max="15101" width="4.42578125" style="680" customWidth="1"/>
    <col min="15102" max="15102" width="20.85546875" style="680" customWidth="1"/>
    <col min="15103" max="15104" width="12" style="680" customWidth="1"/>
    <col min="15105" max="15105" width="14.5703125" style="680" customWidth="1"/>
    <col min="15106" max="15106" width="12.42578125" style="680" customWidth="1"/>
    <col min="15107" max="15107" width="19.7109375" style="680" customWidth="1"/>
    <col min="15108" max="15108" width="9.140625" style="680"/>
    <col min="15109" max="15109" width="16.85546875" style="680" customWidth="1"/>
    <col min="15110" max="15110" width="12.5703125" style="680" customWidth="1"/>
    <col min="15111" max="15111" width="11.7109375" style="680" customWidth="1"/>
    <col min="15112" max="15112" width="12.28515625" style="680" customWidth="1"/>
    <col min="15113" max="15356" width="9.140625" style="680"/>
    <col min="15357" max="15357" width="4.42578125" style="680" customWidth="1"/>
    <col min="15358" max="15358" width="20.85546875" style="680" customWidth="1"/>
    <col min="15359" max="15360" width="12" style="680" customWidth="1"/>
    <col min="15361" max="15361" width="14.5703125" style="680" customWidth="1"/>
    <col min="15362" max="15362" width="12.42578125" style="680" customWidth="1"/>
    <col min="15363" max="15363" width="19.7109375" style="680" customWidth="1"/>
    <col min="15364" max="15364" width="9.140625" style="680"/>
    <col min="15365" max="15365" width="16.85546875" style="680" customWidth="1"/>
    <col min="15366" max="15366" width="12.5703125" style="680" customWidth="1"/>
    <col min="15367" max="15367" width="11.7109375" style="680" customWidth="1"/>
    <col min="15368" max="15368" width="12.28515625" style="680" customWidth="1"/>
    <col min="15369" max="15612" width="9.140625" style="680"/>
    <col min="15613" max="15613" width="4.42578125" style="680" customWidth="1"/>
    <col min="15614" max="15614" width="20.85546875" style="680" customWidth="1"/>
    <col min="15615" max="15616" width="12" style="680" customWidth="1"/>
    <col min="15617" max="15617" width="14.5703125" style="680" customWidth="1"/>
    <col min="15618" max="15618" width="12.42578125" style="680" customWidth="1"/>
    <col min="15619" max="15619" width="19.7109375" style="680" customWidth="1"/>
    <col min="15620" max="15620" width="9.140625" style="680"/>
    <col min="15621" max="15621" width="16.85546875" style="680" customWidth="1"/>
    <col min="15622" max="15622" width="12.5703125" style="680" customWidth="1"/>
    <col min="15623" max="15623" width="11.7109375" style="680" customWidth="1"/>
    <col min="15624" max="15624" width="12.28515625" style="680" customWidth="1"/>
    <col min="15625" max="15868" width="9.140625" style="680"/>
    <col min="15869" max="15869" width="4.42578125" style="680" customWidth="1"/>
    <col min="15870" max="15870" width="20.85546875" style="680" customWidth="1"/>
    <col min="15871" max="15872" width="12" style="680" customWidth="1"/>
    <col min="15873" max="15873" width="14.5703125" style="680" customWidth="1"/>
    <col min="15874" max="15874" width="12.42578125" style="680" customWidth="1"/>
    <col min="15875" max="15875" width="19.7109375" style="680" customWidth="1"/>
    <col min="15876" max="15876" width="9.140625" style="680"/>
    <col min="15877" max="15877" width="16.85546875" style="680" customWidth="1"/>
    <col min="15878" max="15878" width="12.5703125" style="680" customWidth="1"/>
    <col min="15879" max="15879" width="11.7109375" style="680" customWidth="1"/>
    <col min="15880" max="15880" width="12.28515625" style="680" customWidth="1"/>
    <col min="15881" max="16124" width="9.140625" style="680"/>
    <col min="16125" max="16125" width="4.42578125" style="680" customWidth="1"/>
    <col min="16126" max="16126" width="20.85546875" style="680" customWidth="1"/>
    <col min="16127" max="16128" width="12" style="680" customWidth="1"/>
    <col min="16129" max="16129" width="14.5703125" style="680" customWidth="1"/>
    <col min="16130" max="16130" width="12.42578125" style="680" customWidth="1"/>
    <col min="16131" max="16131" width="19.7109375" style="680" customWidth="1"/>
    <col min="16132" max="16132" width="9.140625" style="680"/>
    <col min="16133" max="16133" width="16.85546875" style="680" customWidth="1"/>
    <col min="16134" max="16134" width="12.5703125" style="680" customWidth="1"/>
    <col min="16135" max="16135" width="11.7109375" style="680" customWidth="1"/>
    <col min="16136" max="16136" width="12.28515625" style="680" customWidth="1"/>
    <col min="16137" max="16384" width="9.140625" style="680"/>
  </cols>
  <sheetData>
    <row r="1" spans="2:11" ht="15.75">
      <c r="B1" s="583" t="s">
        <v>304</v>
      </c>
    </row>
    <row r="2" spans="2:11" ht="26.25" customHeight="1">
      <c r="B2" s="584" t="s">
        <v>305</v>
      </c>
    </row>
    <row r="5" spans="2:11" ht="38.25" customHeight="1" thickBot="1">
      <c r="B5" s="1297" t="s">
        <v>443</v>
      </c>
      <c r="C5" s="1297"/>
      <c r="D5" s="1297"/>
      <c r="E5" s="1297"/>
      <c r="F5" s="1297"/>
      <c r="G5" s="1297"/>
      <c r="I5" s="668" t="s">
        <v>332</v>
      </c>
    </row>
    <row r="6" spans="2:11" ht="15.75" customHeight="1" thickBot="1">
      <c r="B6" s="1298" t="s">
        <v>170</v>
      </c>
      <c r="C6" s="1300" t="s">
        <v>444</v>
      </c>
      <c r="D6" s="1301"/>
      <c r="E6" s="1302"/>
      <c r="F6" s="1303" t="s">
        <v>445</v>
      </c>
      <c r="G6" s="1298" t="s">
        <v>446</v>
      </c>
    </row>
    <row r="7" spans="2:11" ht="31.5" customHeight="1" thickBot="1">
      <c r="B7" s="1299"/>
      <c r="C7" s="889" t="s">
        <v>312</v>
      </c>
      <c r="D7" s="889" t="s">
        <v>321</v>
      </c>
      <c r="E7" s="889" t="s">
        <v>322</v>
      </c>
      <c r="F7" s="1304"/>
      <c r="G7" s="1299"/>
    </row>
    <row r="8" spans="2:11" ht="17.25" customHeight="1" thickBot="1">
      <c r="B8" s="890" t="s">
        <v>171</v>
      </c>
      <c r="C8" s="763">
        <v>13872.912</v>
      </c>
      <c r="D8" s="763">
        <v>4836.6369999999997</v>
      </c>
      <c r="E8" s="932">
        <f>(D8/C8)*100</f>
        <v>34.86389158959561</v>
      </c>
      <c r="F8" s="763">
        <v>10934.939</v>
      </c>
      <c r="G8" s="932">
        <f>((C8-F8)/F8)*100</f>
        <v>26.867758475836034</v>
      </c>
      <c r="I8" s="701" t="s">
        <v>172</v>
      </c>
    </row>
    <row r="9" spans="2:11" ht="18" customHeight="1" thickBot="1">
      <c r="B9" s="891" t="s">
        <v>173</v>
      </c>
      <c r="C9" s="764">
        <v>49967</v>
      </c>
      <c r="D9" s="764">
        <v>10098</v>
      </c>
      <c r="E9" s="933">
        <f t="shared" ref="E9:E13" si="0">(D9/C9)*100</f>
        <v>20.209338163187702</v>
      </c>
      <c r="F9" s="764">
        <v>51011</v>
      </c>
      <c r="G9" s="933">
        <f t="shared" ref="G9:G13" si="1">((C9-F9)/F9)*100</f>
        <v>-2.0466173962478682</v>
      </c>
      <c r="I9" s="667">
        <f>C9-F9</f>
        <v>-1044</v>
      </c>
    </row>
    <row r="10" spans="2:11" ht="15" customHeight="1" thickBot="1">
      <c r="B10" s="892" t="s">
        <v>306</v>
      </c>
      <c r="C10" s="765">
        <v>20779</v>
      </c>
      <c r="D10" s="1155">
        <v>0</v>
      </c>
      <c r="E10" s="933">
        <f t="shared" si="0"/>
        <v>0</v>
      </c>
      <c r="F10" s="766">
        <v>25583</v>
      </c>
      <c r="G10" s="933">
        <f t="shared" si="1"/>
        <v>-18.778094828597116</v>
      </c>
    </row>
    <row r="11" spans="2:11" ht="17.25" customHeight="1" thickBot="1">
      <c r="B11" s="893" t="s">
        <v>174</v>
      </c>
      <c r="C11" s="767">
        <v>273146.06</v>
      </c>
      <c r="D11" s="768">
        <v>12231.944</v>
      </c>
      <c r="E11" s="934">
        <f t="shared" si="0"/>
        <v>4.4781696649770453</v>
      </c>
      <c r="F11" s="768">
        <v>306802.46600000001</v>
      </c>
      <c r="G11" s="934">
        <f t="shared" si="1"/>
        <v>-10.970057196346009</v>
      </c>
      <c r="K11" s="887"/>
    </row>
    <row r="12" spans="2:11" ht="15" customHeight="1" thickBot="1">
      <c r="B12" s="890" t="s">
        <v>175</v>
      </c>
      <c r="C12" s="763">
        <v>104640.15300000001</v>
      </c>
      <c r="D12" s="763">
        <v>21191.342000000001</v>
      </c>
      <c r="E12" s="933">
        <f t="shared" si="0"/>
        <v>20.251635144302586</v>
      </c>
      <c r="F12" s="763">
        <v>89043.978000000003</v>
      </c>
      <c r="G12" s="933">
        <f t="shared" si="1"/>
        <v>17.515137295415983</v>
      </c>
    </row>
    <row r="13" spans="2:11" ht="15" customHeight="1" thickBot="1">
      <c r="B13" s="890" t="s">
        <v>176</v>
      </c>
      <c r="C13" s="763">
        <f t="shared" ref="C13:D13" si="2">C11+C12</f>
        <v>377786.21299999999</v>
      </c>
      <c r="D13" s="763">
        <f t="shared" si="2"/>
        <v>33423.286</v>
      </c>
      <c r="E13" s="935">
        <f t="shared" si="0"/>
        <v>8.8471428680749664</v>
      </c>
      <c r="F13" s="763">
        <f t="shared" ref="F13" si="3">F11+F12</f>
        <v>395846.44400000002</v>
      </c>
      <c r="G13" s="935">
        <f t="shared" si="1"/>
        <v>-4.5624335582006719</v>
      </c>
    </row>
    <row r="16" spans="2:11" ht="15.75">
      <c r="B16" s="587" t="s">
        <v>307</v>
      </c>
    </row>
    <row r="18" spans="1:17" ht="33" customHeight="1" thickBot="1">
      <c r="B18" s="1297" t="s">
        <v>447</v>
      </c>
      <c r="C18" s="1297"/>
      <c r="D18" s="1297"/>
      <c r="E18" s="1297"/>
      <c r="F18" s="1297"/>
      <c r="G18" s="1297"/>
      <c r="L18" s="122"/>
      <c r="M18" s="122"/>
    </row>
    <row r="19" spans="1:17" ht="24.75" customHeight="1" thickBot="1">
      <c r="B19" s="1308" t="s">
        <v>177</v>
      </c>
      <c r="C19" s="1316" t="s">
        <v>444</v>
      </c>
      <c r="D19" s="1317"/>
      <c r="E19" s="1318"/>
      <c r="F19" s="1319" t="s">
        <v>445</v>
      </c>
      <c r="G19" s="1308" t="s">
        <v>446</v>
      </c>
      <c r="K19" s="122"/>
      <c r="L19" s="122"/>
      <c r="M19" s="122"/>
    </row>
    <row r="20" spans="1:17" ht="21" customHeight="1" thickBot="1">
      <c r="B20" s="1309"/>
      <c r="C20" s="920" t="s">
        <v>312</v>
      </c>
      <c r="D20" s="920" t="s">
        <v>321</v>
      </c>
      <c r="E20" s="920" t="s">
        <v>322</v>
      </c>
      <c r="F20" s="1320"/>
      <c r="G20" s="1315"/>
      <c r="K20" s="122"/>
      <c r="L20" s="122"/>
      <c r="M20" s="936"/>
    </row>
    <row r="21" spans="1:17" ht="15.75" thickBot="1">
      <c r="B21" s="585" t="s">
        <v>171</v>
      </c>
      <c r="C21" s="763">
        <v>32701.297999999999</v>
      </c>
      <c r="D21" s="769">
        <v>0</v>
      </c>
      <c r="E21" s="932">
        <f>(D21/C21)*100</f>
        <v>0</v>
      </c>
      <c r="F21" s="763">
        <v>45324.656000000003</v>
      </c>
      <c r="G21" s="932">
        <f>((C21-F21)/F21)*100</f>
        <v>-27.850973651074156</v>
      </c>
      <c r="I21" s="701" t="s">
        <v>178</v>
      </c>
      <c r="K21" s="122"/>
      <c r="L21" s="122"/>
      <c r="M21" s="122"/>
    </row>
    <row r="22" spans="1:17" ht="15.75" thickBot="1">
      <c r="B22" s="585" t="s">
        <v>173</v>
      </c>
      <c r="C22" s="763">
        <v>157627</v>
      </c>
      <c r="D22" s="769">
        <v>0</v>
      </c>
      <c r="E22" s="933">
        <f t="shared" ref="E22:E26" si="4">(D22/C22)*100</f>
        <v>0</v>
      </c>
      <c r="F22" s="763">
        <v>192967</v>
      </c>
      <c r="G22" s="933">
        <f t="shared" ref="G22:G26" si="5">((C22-F22)/F22)*100</f>
        <v>-18.314012240434892</v>
      </c>
      <c r="I22" s="667">
        <f>C22-F22</f>
        <v>-35340</v>
      </c>
      <c r="L22" s="122"/>
      <c r="M22" s="122"/>
    </row>
    <row r="23" spans="1:17" ht="15.75" thickBot="1">
      <c r="B23" s="586" t="s">
        <v>306</v>
      </c>
      <c r="C23" s="766">
        <v>47828</v>
      </c>
      <c r="D23" s="770">
        <v>0</v>
      </c>
      <c r="E23" s="933">
        <f t="shared" si="4"/>
        <v>0</v>
      </c>
      <c r="F23" s="766">
        <v>52966</v>
      </c>
      <c r="G23" s="933">
        <f t="shared" si="5"/>
        <v>-9.7005626250802397</v>
      </c>
    </row>
    <row r="24" spans="1:17" ht="15.75" thickBot="1">
      <c r="B24" s="585" t="s">
        <v>174</v>
      </c>
      <c r="C24" s="763">
        <v>16828.11</v>
      </c>
      <c r="D24" s="771">
        <v>52.972999999999999</v>
      </c>
      <c r="E24" s="934">
        <f t="shared" si="4"/>
        <v>0.31478876712833465</v>
      </c>
      <c r="F24" s="763">
        <v>17494.170999999998</v>
      </c>
      <c r="G24" s="934">
        <f t="shared" si="5"/>
        <v>-3.8073310247167353</v>
      </c>
    </row>
    <row r="25" spans="1:17" ht="15.75" thickBot="1">
      <c r="B25" s="585" t="s">
        <v>175</v>
      </c>
      <c r="C25" s="763">
        <v>5128.2700000000004</v>
      </c>
      <c r="D25" s="771">
        <v>54.781999999999996</v>
      </c>
      <c r="E25" s="933">
        <f t="shared" si="4"/>
        <v>1.0682354868210917</v>
      </c>
      <c r="F25" s="763">
        <v>5563.3559999999998</v>
      </c>
      <c r="G25" s="933">
        <f t="shared" si="5"/>
        <v>-7.8205672978683971</v>
      </c>
    </row>
    <row r="26" spans="1:17" ht="15.75" thickBot="1">
      <c r="B26" s="585" t="s">
        <v>176</v>
      </c>
      <c r="C26" s="763">
        <f t="shared" ref="C26:D26" si="6">C24+C25</f>
        <v>21956.38</v>
      </c>
      <c r="D26" s="772">
        <f t="shared" si="6"/>
        <v>107.755</v>
      </c>
      <c r="E26" s="935">
        <f t="shared" si="4"/>
        <v>0.49076851466407484</v>
      </c>
      <c r="F26" s="763">
        <f>F24+F25</f>
        <v>23057.526999999998</v>
      </c>
      <c r="G26" s="935">
        <f t="shared" si="5"/>
        <v>-4.7756509186783012</v>
      </c>
      <c r="Q26" s="1142"/>
    </row>
    <row r="27" spans="1:17" ht="16.5" customHeight="1">
      <c r="B27" s="1310"/>
      <c r="C27" s="1310"/>
      <c r="D27" s="1310"/>
      <c r="E27" s="1310"/>
      <c r="F27" s="1310"/>
      <c r="G27" s="1310"/>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36"/>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07"/>
      <c r="E32" s="1307"/>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36"/>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07"/>
      <c r="D43" s="1307"/>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activeCell="E23" sqref="E23"/>
    </sheetView>
  </sheetViews>
  <sheetFormatPr defaultRowHeight="12.75"/>
  <cols>
    <col min="1" max="1" width="5" style="680" customWidth="1"/>
    <col min="2" max="2" width="21.7109375" style="680" customWidth="1"/>
    <col min="3" max="3" width="11.140625" style="680" customWidth="1"/>
    <col min="4" max="4" width="12.140625" style="680" customWidth="1"/>
    <col min="5" max="5" width="12.28515625" style="680" customWidth="1"/>
    <col min="6" max="6" width="3" style="680" customWidth="1"/>
    <col min="7" max="7" width="20.28515625" style="680" customWidth="1"/>
    <col min="8" max="8" width="10.5703125" style="680" customWidth="1"/>
    <col min="9" max="9" width="9.85546875" style="887" bestFit="1" customWidth="1"/>
    <col min="10" max="10" width="11" style="680" customWidth="1"/>
    <col min="11" max="11" width="2.85546875" style="680" customWidth="1"/>
    <col min="12" max="12" width="19.85546875" style="680" customWidth="1"/>
    <col min="13" max="13" width="18.28515625" style="680" customWidth="1"/>
    <col min="14" max="14" width="14.140625" style="680" customWidth="1"/>
    <col min="15" max="15" width="10.140625" style="680" customWidth="1"/>
    <col min="16" max="16" width="4.42578125" style="680" customWidth="1"/>
    <col min="17" max="17" width="21.85546875" style="680" customWidth="1"/>
    <col min="18" max="18" width="12.42578125" style="680" customWidth="1"/>
    <col min="19" max="19" width="9.85546875" style="680" bestFit="1" customWidth="1"/>
    <col min="20" max="20" width="10.42578125" style="680" customWidth="1"/>
    <col min="21" max="253" width="9.140625" style="680"/>
    <col min="254" max="254" width="5" style="680" customWidth="1"/>
    <col min="255" max="255" width="17.7109375" style="680" customWidth="1"/>
    <col min="256" max="256" width="13.85546875" style="680" customWidth="1"/>
    <col min="257" max="257" width="13.140625" style="680" customWidth="1"/>
    <col min="258" max="258" width="12.28515625" style="680" customWidth="1"/>
    <col min="259" max="259" width="3" style="680" customWidth="1"/>
    <col min="260" max="260" width="20.28515625" style="680" customWidth="1"/>
    <col min="261" max="261" width="12.5703125" style="680" customWidth="1"/>
    <col min="262" max="262" width="11.7109375" style="680" customWidth="1"/>
    <col min="263" max="263" width="9.140625" style="680"/>
    <col min="264" max="264" width="2.85546875" style="680" customWidth="1"/>
    <col min="265" max="265" width="18.5703125" style="680" customWidth="1"/>
    <col min="266" max="266" width="14.42578125" style="680" customWidth="1"/>
    <col min="267" max="267" width="13.7109375" style="680" customWidth="1"/>
    <col min="268" max="268" width="10.140625" style="680" customWidth="1"/>
    <col min="269" max="269" width="4.42578125" style="680" customWidth="1"/>
    <col min="270" max="270" width="24" style="680" customWidth="1"/>
    <col min="271" max="271" width="13.140625" style="680" customWidth="1"/>
    <col min="272" max="272" width="13" style="680" customWidth="1"/>
    <col min="273" max="273" width="10.42578125" style="680" customWidth="1"/>
    <col min="274" max="509" width="9.140625" style="680"/>
    <col min="510" max="510" width="5" style="680" customWidth="1"/>
    <col min="511" max="511" width="17.7109375" style="680" customWidth="1"/>
    <col min="512" max="512" width="13.85546875" style="680" customWidth="1"/>
    <col min="513" max="513" width="13.140625" style="680" customWidth="1"/>
    <col min="514" max="514" width="12.28515625" style="680" customWidth="1"/>
    <col min="515" max="515" width="3" style="680" customWidth="1"/>
    <col min="516" max="516" width="20.28515625" style="680" customWidth="1"/>
    <col min="517" max="517" width="12.5703125" style="680" customWidth="1"/>
    <col min="518" max="518" width="11.7109375" style="680" customWidth="1"/>
    <col min="519" max="519" width="9.140625" style="680"/>
    <col min="520" max="520" width="2.85546875" style="680" customWidth="1"/>
    <col min="521" max="521" width="18.5703125" style="680" customWidth="1"/>
    <col min="522" max="522" width="14.42578125" style="680" customWidth="1"/>
    <col min="523" max="523" width="13.7109375" style="680" customWidth="1"/>
    <col min="524" max="524" width="10.140625" style="680" customWidth="1"/>
    <col min="525" max="525" width="4.42578125" style="680" customWidth="1"/>
    <col min="526" max="526" width="24" style="680" customWidth="1"/>
    <col min="527" max="527" width="13.140625" style="680" customWidth="1"/>
    <col min="528" max="528" width="13" style="680" customWidth="1"/>
    <col min="529" max="529" width="10.42578125" style="680" customWidth="1"/>
    <col min="530" max="765" width="9.140625" style="680"/>
    <col min="766" max="766" width="5" style="680" customWidth="1"/>
    <col min="767" max="767" width="17.7109375" style="680" customWidth="1"/>
    <col min="768" max="768" width="13.85546875" style="680" customWidth="1"/>
    <col min="769" max="769" width="13.140625" style="680" customWidth="1"/>
    <col min="770" max="770" width="12.28515625" style="680" customWidth="1"/>
    <col min="771" max="771" width="3" style="680" customWidth="1"/>
    <col min="772" max="772" width="20.28515625" style="680" customWidth="1"/>
    <col min="773" max="773" width="12.5703125" style="680" customWidth="1"/>
    <col min="774" max="774" width="11.7109375" style="680" customWidth="1"/>
    <col min="775" max="775" width="9.140625" style="680"/>
    <col min="776" max="776" width="2.85546875" style="680" customWidth="1"/>
    <col min="777" max="777" width="18.5703125" style="680" customWidth="1"/>
    <col min="778" max="778" width="14.42578125" style="680" customWidth="1"/>
    <col min="779" max="779" width="13.7109375" style="680" customWidth="1"/>
    <col min="780" max="780" width="10.140625" style="680" customWidth="1"/>
    <col min="781" max="781" width="4.42578125" style="680" customWidth="1"/>
    <col min="782" max="782" width="24" style="680" customWidth="1"/>
    <col min="783" max="783" width="13.140625" style="680" customWidth="1"/>
    <col min="784" max="784" width="13" style="680" customWidth="1"/>
    <col min="785" max="785" width="10.42578125" style="680" customWidth="1"/>
    <col min="786" max="1021" width="9.140625" style="680"/>
    <col min="1022" max="1022" width="5" style="680" customWidth="1"/>
    <col min="1023" max="1023" width="17.7109375" style="680" customWidth="1"/>
    <col min="1024" max="1024" width="13.85546875" style="680" customWidth="1"/>
    <col min="1025" max="1025" width="13.140625" style="680" customWidth="1"/>
    <col min="1026" max="1026" width="12.28515625" style="680" customWidth="1"/>
    <col min="1027" max="1027" width="3" style="680" customWidth="1"/>
    <col min="1028" max="1028" width="20.28515625" style="680" customWidth="1"/>
    <col min="1029" max="1029" width="12.5703125" style="680" customWidth="1"/>
    <col min="1030" max="1030" width="11.7109375" style="680" customWidth="1"/>
    <col min="1031" max="1031" width="9.140625" style="680"/>
    <col min="1032" max="1032" width="2.85546875" style="680" customWidth="1"/>
    <col min="1033" max="1033" width="18.5703125" style="680" customWidth="1"/>
    <col min="1034" max="1034" width="14.42578125" style="680" customWidth="1"/>
    <col min="1035" max="1035" width="13.7109375" style="680" customWidth="1"/>
    <col min="1036" max="1036" width="10.140625" style="680" customWidth="1"/>
    <col min="1037" max="1037" width="4.42578125" style="680" customWidth="1"/>
    <col min="1038" max="1038" width="24" style="680" customWidth="1"/>
    <col min="1039" max="1039" width="13.140625" style="680" customWidth="1"/>
    <col min="1040" max="1040" width="13" style="680" customWidth="1"/>
    <col min="1041" max="1041" width="10.42578125" style="680" customWidth="1"/>
    <col min="1042" max="1277" width="9.140625" style="680"/>
    <col min="1278" max="1278" width="5" style="680" customWidth="1"/>
    <col min="1279" max="1279" width="17.7109375" style="680" customWidth="1"/>
    <col min="1280" max="1280" width="13.85546875" style="680" customWidth="1"/>
    <col min="1281" max="1281" width="13.140625" style="680" customWidth="1"/>
    <col min="1282" max="1282" width="12.28515625" style="680" customWidth="1"/>
    <col min="1283" max="1283" width="3" style="680" customWidth="1"/>
    <col min="1284" max="1284" width="20.28515625" style="680" customWidth="1"/>
    <col min="1285" max="1285" width="12.5703125" style="680" customWidth="1"/>
    <col min="1286" max="1286" width="11.7109375" style="680" customWidth="1"/>
    <col min="1287" max="1287" width="9.140625" style="680"/>
    <col min="1288" max="1288" width="2.85546875" style="680" customWidth="1"/>
    <col min="1289" max="1289" width="18.5703125" style="680" customWidth="1"/>
    <col min="1290" max="1290" width="14.42578125" style="680" customWidth="1"/>
    <col min="1291" max="1291" width="13.7109375" style="680" customWidth="1"/>
    <col min="1292" max="1292" width="10.140625" style="680" customWidth="1"/>
    <col min="1293" max="1293" width="4.42578125" style="680" customWidth="1"/>
    <col min="1294" max="1294" width="24" style="680" customWidth="1"/>
    <col min="1295" max="1295" width="13.140625" style="680" customWidth="1"/>
    <col min="1296" max="1296" width="13" style="680" customWidth="1"/>
    <col min="1297" max="1297" width="10.42578125" style="680" customWidth="1"/>
    <col min="1298" max="1533" width="9.140625" style="680"/>
    <col min="1534" max="1534" width="5" style="680" customWidth="1"/>
    <col min="1535" max="1535" width="17.7109375" style="680" customWidth="1"/>
    <col min="1536" max="1536" width="13.85546875" style="680" customWidth="1"/>
    <col min="1537" max="1537" width="13.140625" style="680" customWidth="1"/>
    <col min="1538" max="1538" width="12.28515625" style="680" customWidth="1"/>
    <col min="1539" max="1539" width="3" style="680" customWidth="1"/>
    <col min="1540" max="1540" width="20.28515625" style="680" customWidth="1"/>
    <col min="1541" max="1541" width="12.5703125" style="680" customWidth="1"/>
    <col min="1542" max="1542" width="11.7109375" style="680" customWidth="1"/>
    <col min="1543" max="1543" width="9.140625" style="680"/>
    <col min="1544" max="1544" width="2.85546875" style="680" customWidth="1"/>
    <col min="1545" max="1545" width="18.5703125" style="680" customWidth="1"/>
    <col min="1546" max="1546" width="14.42578125" style="680" customWidth="1"/>
    <col min="1547" max="1547" width="13.7109375" style="680" customWidth="1"/>
    <col min="1548" max="1548" width="10.140625" style="680" customWidth="1"/>
    <col min="1549" max="1549" width="4.42578125" style="680" customWidth="1"/>
    <col min="1550" max="1550" width="24" style="680" customWidth="1"/>
    <col min="1551" max="1551" width="13.140625" style="680" customWidth="1"/>
    <col min="1552" max="1552" width="13" style="680" customWidth="1"/>
    <col min="1553" max="1553" width="10.42578125" style="680" customWidth="1"/>
    <col min="1554" max="1789" width="9.140625" style="680"/>
    <col min="1790" max="1790" width="5" style="680" customWidth="1"/>
    <col min="1791" max="1791" width="17.7109375" style="680" customWidth="1"/>
    <col min="1792" max="1792" width="13.85546875" style="680" customWidth="1"/>
    <col min="1793" max="1793" width="13.140625" style="680" customWidth="1"/>
    <col min="1794" max="1794" width="12.28515625" style="680" customWidth="1"/>
    <col min="1795" max="1795" width="3" style="680" customWidth="1"/>
    <col min="1796" max="1796" width="20.28515625" style="680" customWidth="1"/>
    <col min="1797" max="1797" width="12.5703125" style="680" customWidth="1"/>
    <col min="1798" max="1798" width="11.7109375" style="680" customWidth="1"/>
    <col min="1799" max="1799" width="9.140625" style="680"/>
    <col min="1800" max="1800" width="2.85546875" style="680" customWidth="1"/>
    <col min="1801" max="1801" width="18.5703125" style="680" customWidth="1"/>
    <col min="1802" max="1802" width="14.42578125" style="680" customWidth="1"/>
    <col min="1803" max="1803" width="13.7109375" style="680" customWidth="1"/>
    <col min="1804" max="1804" width="10.140625" style="680" customWidth="1"/>
    <col min="1805" max="1805" width="4.42578125" style="680" customWidth="1"/>
    <col min="1806" max="1806" width="24" style="680" customWidth="1"/>
    <col min="1807" max="1807" width="13.140625" style="680" customWidth="1"/>
    <col min="1808" max="1808" width="13" style="680" customWidth="1"/>
    <col min="1809" max="1809" width="10.42578125" style="680" customWidth="1"/>
    <col min="1810" max="2045" width="9.140625" style="680"/>
    <col min="2046" max="2046" width="5" style="680" customWidth="1"/>
    <col min="2047" max="2047" width="17.7109375" style="680" customWidth="1"/>
    <col min="2048" max="2048" width="13.85546875" style="680" customWidth="1"/>
    <col min="2049" max="2049" width="13.140625" style="680" customWidth="1"/>
    <col min="2050" max="2050" width="12.28515625" style="680" customWidth="1"/>
    <col min="2051" max="2051" width="3" style="680" customWidth="1"/>
    <col min="2052" max="2052" width="20.28515625" style="680" customWidth="1"/>
    <col min="2053" max="2053" width="12.5703125" style="680" customWidth="1"/>
    <col min="2054" max="2054" width="11.7109375" style="680" customWidth="1"/>
    <col min="2055" max="2055" width="9.140625" style="680"/>
    <col min="2056" max="2056" width="2.85546875" style="680" customWidth="1"/>
    <col min="2057" max="2057" width="18.5703125" style="680" customWidth="1"/>
    <col min="2058" max="2058" width="14.42578125" style="680" customWidth="1"/>
    <col min="2059" max="2059" width="13.7109375" style="680" customWidth="1"/>
    <col min="2060" max="2060" width="10.140625" style="680" customWidth="1"/>
    <col min="2061" max="2061" width="4.42578125" style="680" customWidth="1"/>
    <col min="2062" max="2062" width="24" style="680" customWidth="1"/>
    <col min="2063" max="2063" width="13.140625" style="680" customWidth="1"/>
    <col min="2064" max="2064" width="13" style="680" customWidth="1"/>
    <col min="2065" max="2065" width="10.42578125" style="680" customWidth="1"/>
    <col min="2066" max="2301" width="9.140625" style="680"/>
    <col min="2302" max="2302" width="5" style="680" customWidth="1"/>
    <col min="2303" max="2303" width="17.7109375" style="680" customWidth="1"/>
    <col min="2304" max="2304" width="13.85546875" style="680" customWidth="1"/>
    <col min="2305" max="2305" width="13.140625" style="680" customWidth="1"/>
    <col min="2306" max="2306" width="12.28515625" style="680" customWidth="1"/>
    <col min="2307" max="2307" width="3" style="680" customWidth="1"/>
    <col min="2308" max="2308" width="20.28515625" style="680" customWidth="1"/>
    <col min="2309" max="2309" width="12.5703125" style="680" customWidth="1"/>
    <col min="2310" max="2310" width="11.7109375" style="680" customWidth="1"/>
    <col min="2311" max="2311" width="9.140625" style="680"/>
    <col min="2312" max="2312" width="2.85546875" style="680" customWidth="1"/>
    <col min="2313" max="2313" width="18.5703125" style="680" customWidth="1"/>
    <col min="2314" max="2314" width="14.42578125" style="680" customWidth="1"/>
    <col min="2315" max="2315" width="13.7109375" style="680" customWidth="1"/>
    <col min="2316" max="2316" width="10.140625" style="680" customWidth="1"/>
    <col min="2317" max="2317" width="4.42578125" style="680" customWidth="1"/>
    <col min="2318" max="2318" width="24" style="680" customWidth="1"/>
    <col min="2319" max="2319" width="13.140625" style="680" customWidth="1"/>
    <col min="2320" max="2320" width="13" style="680" customWidth="1"/>
    <col min="2321" max="2321" width="10.42578125" style="680" customWidth="1"/>
    <col min="2322" max="2557" width="9.140625" style="680"/>
    <col min="2558" max="2558" width="5" style="680" customWidth="1"/>
    <col min="2559" max="2559" width="17.7109375" style="680" customWidth="1"/>
    <col min="2560" max="2560" width="13.85546875" style="680" customWidth="1"/>
    <col min="2561" max="2561" width="13.140625" style="680" customWidth="1"/>
    <col min="2562" max="2562" width="12.28515625" style="680" customWidth="1"/>
    <col min="2563" max="2563" width="3" style="680" customWidth="1"/>
    <col min="2564" max="2564" width="20.28515625" style="680" customWidth="1"/>
    <col min="2565" max="2565" width="12.5703125" style="680" customWidth="1"/>
    <col min="2566" max="2566" width="11.7109375" style="680" customWidth="1"/>
    <col min="2567" max="2567" width="9.140625" style="680"/>
    <col min="2568" max="2568" width="2.85546875" style="680" customWidth="1"/>
    <col min="2569" max="2569" width="18.5703125" style="680" customWidth="1"/>
    <col min="2570" max="2570" width="14.42578125" style="680" customWidth="1"/>
    <col min="2571" max="2571" width="13.7109375" style="680" customWidth="1"/>
    <col min="2572" max="2572" width="10.140625" style="680" customWidth="1"/>
    <col min="2573" max="2573" width="4.42578125" style="680" customWidth="1"/>
    <col min="2574" max="2574" width="24" style="680" customWidth="1"/>
    <col min="2575" max="2575" width="13.140625" style="680" customWidth="1"/>
    <col min="2576" max="2576" width="13" style="680" customWidth="1"/>
    <col min="2577" max="2577" width="10.42578125" style="680" customWidth="1"/>
    <col min="2578" max="2813" width="9.140625" style="680"/>
    <col min="2814" max="2814" width="5" style="680" customWidth="1"/>
    <col min="2815" max="2815" width="17.7109375" style="680" customWidth="1"/>
    <col min="2816" max="2816" width="13.85546875" style="680" customWidth="1"/>
    <col min="2817" max="2817" width="13.140625" style="680" customWidth="1"/>
    <col min="2818" max="2818" width="12.28515625" style="680" customWidth="1"/>
    <col min="2819" max="2819" width="3" style="680" customWidth="1"/>
    <col min="2820" max="2820" width="20.28515625" style="680" customWidth="1"/>
    <col min="2821" max="2821" width="12.5703125" style="680" customWidth="1"/>
    <col min="2822" max="2822" width="11.7109375" style="680" customWidth="1"/>
    <col min="2823" max="2823" width="9.140625" style="680"/>
    <col min="2824" max="2824" width="2.85546875" style="680" customWidth="1"/>
    <col min="2825" max="2825" width="18.5703125" style="680" customWidth="1"/>
    <col min="2826" max="2826" width="14.42578125" style="680" customWidth="1"/>
    <col min="2827" max="2827" width="13.7109375" style="680" customWidth="1"/>
    <col min="2828" max="2828" width="10.140625" style="680" customWidth="1"/>
    <col min="2829" max="2829" width="4.42578125" style="680" customWidth="1"/>
    <col min="2830" max="2830" width="24" style="680" customWidth="1"/>
    <col min="2831" max="2831" width="13.140625" style="680" customWidth="1"/>
    <col min="2832" max="2832" width="13" style="680" customWidth="1"/>
    <col min="2833" max="2833" width="10.42578125" style="680" customWidth="1"/>
    <col min="2834" max="3069" width="9.140625" style="680"/>
    <col min="3070" max="3070" width="5" style="680" customWidth="1"/>
    <col min="3071" max="3071" width="17.7109375" style="680" customWidth="1"/>
    <col min="3072" max="3072" width="13.85546875" style="680" customWidth="1"/>
    <col min="3073" max="3073" width="13.140625" style="680" customWidth="1"/>
    <col min="3074" max="3074" width="12.28515625" style="680" customWidth="1"/>
    <col min="3075" max="3075" width="3" style="680" customWidth="1"/>
    <col min="3076" max="3076" width="20.28515625" style="680" customWidth="1"/>
    <col min="3077" max="3077" width="12.5703125" style="680" customWidth="1"/>
    <col min="3078" max="3078" width="11.7109375" style="680" customWidth="1"/>
    <col min="3079" max="3079" width="9.140625" style="680"/>
    <col min="3080" max="3080" width="2.85546875" style="680" customWidth="1"/>
    <col min="3081" max="3081" width="18.5703125" style="680" customWidth="1"/>
    <col min="3082" max="3082" width="14.42578125" style="680" customWidth="1"/>
    <col min="3083" max="3083" width="13.7109375" style="680" customWidth="1"/>
    <col min="3084" max="3084" width="10.140625" style="680" customWidth="1"/>
    <col min="3085" max="3085" width="4.42578125" style="680" customWidth="1"/>
    <col min="3086" max="3086" width="24" style="680" customWidth="1"/>
    <col min="3087" max="3087" width="13.140625" style="680" customWidth="1"/>
    <col min="3088" max="3088" width="13" style="680" customWidth="1"/>
    <col min="3089" max="3089" width="10.42578125" style="680" customWidth="1"/>
    <col min="3090" max="3325" width="9.140625" style="680"/>
    <col min="3326" max="3326" width="5" style="680" customWidth="1"/>
    <col min="3327" max="3327" width="17.7109375" style="680" customWidth="1"/>
    <col min="3328" max="3328" width="13.85546875" style="680" customWidth="1"/>
    <col min="3329" max="3329" width="13.140625" style="680" customWidth="1"/>
    <col min="3330" max="3330" width="12.28515625" style="680" customWidth="1"/>
    <col min="3331" max="3331" width="3" style="680" customWidth="1"/>
    <col min="3332" max="3332" width="20.28515625" style="680" customWidth="1"/>
    <col min="3333" max="3333" width="12.5703125" style="680" customWidth="1"/>
    <col min="3334" max="3334" width="11.7109375" style="680" customWidth="1"/>
    <col min="3335" max="3335" width="9.140625" style="680"/>
    <col min="3336" max="3336" width="2.85546875" style="680" customWidth="1"/>
    <col min="3337" max="3337" width="18.5703125" style="680" customWidth="1"/>
    <col min="3338" max="3338" width="14.42578125" style="680" customWidth="1"/>
    <col min="3339" max="3339" width="13.7109375" style="680" customWidth="1"/>
    <col min="3340" max="3340" width="10.140625" style="680" customWidth="1"/>
    <col min="3341" max="3341" width="4.42578125" style="680" customWidth="1"/>
    <col min="3342" max="3342" width="24" style="680" customWidth="1"/>
    <col min="3343" max="3343" width="13.140625" style="680" customWidth="1"/>
    <col min="3344" max="3344" width="13" style="680" customWidth="1"/>
    <col min="3345" max="3345" width="10.42578125" style="680" customWidth="1"/>
    <col min="3346" max="3581" width="9.140625" style="680"/>
    <col min="3582" max="3582" width="5" style="680" customWidth="1"/>
    <col min="3583" max="3583" width="17.7109375" style="680" customWidth="1"/>
    <col min="3584" max="3584" width="13.85546875" style="680" customWidth="1"/>
    <col min="3585" max="3585" width="13.140625" style="680" customWidth="1"/>
    <col min="3586" max="3586" width="12.28515625" style="680" customWidth="1"/>
    <col min="3587" max="3587" width="3" style="680" customWidth="1"/>
    <col min="3588" max="3588" width="20.28515625" style="680" customWidth="1"/>
    <col min="3589" max="3589" width="12.5703125" style="680" customWidth="1"/>
    <col min="3590" max="3590" width="11.7109375" style="680" customWidth="1"/>
    <col min="3591" max="3591" width="9.140625" style="680"/>
    <col min="3592" max="3592" width="2.85546875" style="680" customWidth="1"/>
    <col min="3593" max="3593" width="18.5703125" style="680" customWidth="1"/>
    <col min="3594" max="3594" width="14.42578125" style="680" customWidth="1"/>
    <col min="3595" max="3595" width="13.7109375" style="680" customWidth="1"/>
    <col min="3596" max="3596" width="10.140625" style="680" customWidth="1"/>
    <col min="3597" max="3597" width="4.42578125" style="680" customWidth="1"/>
    <col min="3598" max="3598" width="24" style="680" customWidth="1"/>
    <col min="3599" max="3599" width="13.140625" style="680" customWidth="1"/>
    <col min="3600" max="3600" width="13" style="680" customWidth="1"/>
    <col min="3601" max="3601" width="10.42578125" style="680" customWidth="1"/>
    <col min="3602" max="3837" width="9.140625" style="680"/>
    <col min="3838" max="3838" width="5" style="680" customWidth="1"/>
    <col min="3839" max="3839" width="17.7109375" style="680" customWidth="1"/>
    <col min="3840" max="3840" width="13.85546875" style="680" customWidth="1"/>
    <col min="3841" max="3841" width="13.140625" style="680" customWidth="1"/>
    <col min="3842" max="3842" width="12.28515625" style="680" customWidth="1"/>
    <col min="3843" max="3843" width="3" style="680" customWidth="1"/>
    <col min="3844" max="3844" width="20.28515625" style="680" customWidth="1"/>
    <col min="3845" max="3845" width="12.5703125" style="680" customWidth="1"/>
    <col min="3846" max="3846" width="11.7109375" style="680" customWidth="1"/>
    <col min="3847" max="3847" width="9.140625" style="680"/>
    <col min="3848" max="3848" width="2.85546875" style="680" customWidth="1"/>
    <col min="3849" max="3849" width="18.5703125" style="680" customWidth="1"/>
    <col min="3850" max="3850" width="14.42578125" style="680" customWidth="1"/>
    <col min="3851" max="3851" width="13.7109375" style="680" customWidth="1"/>
    <col min="3852" max="3852" width="10.140625" style="680" customWidth="1"/>
    <col min="3853" max="3853" width="4.42578125" style="680" customWidth="1"/>
    <col min="3854" max="3854" width="24" style="680" customWidth="1"/>
    <col min="3855" max="3855" width="13.140625" style="680" customWidth="1"/>
    <col min="3856" max="3856" width="13" style="680" customWidth="1"/>
    <col min="3857" max="3857" width="10.42578125" style="680" customWidth="1"/>
    <col min="3858" max="4093" width="9.140625" style="680"/>
    <col min="4094" max="4094" width="5" style="680" customWidth="1"/>
    <col min="4095" max="4095" width="17.7109375" style="680" customWidth="1"/>
    <col min="4096" max="4096" width="13.85546875" style="680" customWidth="1"/>
    <col min="4097" max="4097" width="13.140625" style="680" customWidth="1"/>
    <col min="4098" max="4098" width="12.28515625" style="680" customWidth="1"/>
    <col min="4099" max="4099" width="3" style="680" customWidth="1"/>
    <col min="4100" max="4100" width="20.28515625" style="680" customWidth="1"/>
    <col min="4101" max="4101" width="12.5703125" style="680" customWidth="1"/>
    <col min="4102" max="4102" width="11.7109375" style="680" customWidth="1"/>
    <col min="4103" max="4103" width="9.140625" style="680"/>
    <col min="4104" max="4104" width="2.85546875" style="680" customWidth="1"/>
    <col min="4105" max="4105" width="18.5703125" style="680" customWidth="1"/>
    <col min="4106" max="4106" width="14.42578125" style="680" customWidth="1"/>
    <col min="4107" max="4107" width="13.7109375" style="680" customWidth="1"/>
    <col min="4108" max="4108" width="10.140625" style="680" customWidth="1"/>
    <col min="4109" max="4109" width="4.42578125" style="680" customWidth="1"/>
    <col min="4110" max="4110" width="24" style="680" customWidth="1"/>
    <col min="4111" max="4111" width="13.140625" style="680" customWidth="1"/>
    <col min="4112" max="4112" width="13" style="680" customWidth="1"/>
    <col min="4113" max="4113" width="10.42578125" style="680" customWidth="1"/>
    <col min="4114" max="4349" width="9.140625" style="680"/>
    <col min="4350" max="4350" width="5" style="680" customWidth="1"/>
    <col min="4351" max="4351" width="17.7109375" style="680" customWidth="1"/>
    <col min="4352" max="4352" width="13.85546875" style="680" customWidth="1"/>
    <col min="4353" max="4353" width="13.140625" style="680" customWidth="1"/>
    <col min="4354" max="4354" width="12.28515625" style="680" customWidth="1"/>
    <col min="4355" max="4355" width="3" style="680" customWidth="1"/>
    <col min="4356" max="4356" width="20.28515625" style="680" customWidth="1"/>
    <col min="4357" max="4357" width="12.5703125" style="680" customWidth="1"/>
    <col min="4358" max="4358" width="11.7109375" style="680" customWidth="1"/>
    <col min="4359" max="4359" width="9.140625" style="680"/>
    <col min="4360" max="4360" width="2.85546875" style="680" customWidth="1"/>
    <col min="4361" max="4361" width="18.5703125" style="680" customWidth="1"/>
    <col min="4362" max="4362" width="14.42578125" style="680" customWidth="1"/>
    <col min="4363" max="4363" width="13.7109375" style="680" customWidth="1"/>
    <col min="4364" max="4364" width="10.140625" style="680" customWidth="1"/>
    <col min="4365" max="4365" width="4.42578125" style="680" customWidth="1"/>
    <col min="4366" max="4366" width="24" style="680" customWidth="1"/>
    <col min="4367" max="4367" width="13.140625" style="680" customWidth="1"/>
    <col min="4368" max="4368" width="13" style="680" customWidth="1"/>
    <col min="4369" max="4369" width="10.42578125" style="680" customWidth="1"/>
    <col min="4370" max="4605" width="9.140625" style="680"/>
    <col min="4606" max="4606" width="5" style="680" customWidth="1"/>
    <col min="4607" max="4607" width="17.7109375" style="680" customWidth="1"/>
    <col min="4608" max="4608" width="13.85546875" style="680" customWidth="1"/>
    <col min="4609" max="4609" width="13.140625" style="680" customWidth="1"/>
    <col min="4610" max="4610" width="12.28515625" style="680" customWidth="1"/>
    <col min="4611" max="4611" width="3" style="680" customWidth="1"/>
    <col min="4612" max="4612" width="20.28515625" style="680" customWidth="1"/>
    <col min="4613" max="4613" width="12.5703125" style="680" customWidth="1"/>
    <col min="4614" max="4614" width="11.7109375" style="680" customWidth="1"/>
    <col min="4615" max="4615" width="9.140625" style="680"/>
    <col min="4616" max="4616" width="2.85546875" style="680" customWidth="1"/>
    <col min="4617" max="4617" width="18.5703125" style="680" customWidth="1"/>
    <col min="4618" max="4618" width="14.42578125" style="680" customWidth="1"/>
    <col min="4619" max="4619" width="13.7109375" style="680" customWidth="1"/>
    <col min="4620" max="4620" width="10.140625" style="680" customWidth="1"/>
    <col min="4621" max="4621" width="4.42578125" style="680" customWidth="1"/>
    <col min="4622" max="4622" width="24" style="680" customWidth="1"/>
    <col min="4623" max="4623" width="13.140625" style="680" customWidth="1"/>
    <col min="4624" max="4624" width="13" style="680" customWidth="1"/>
    <col min="4625" max="4625" width="10.42578125" style="680" customWidth="1"/>
    <col min="4626" max="4861" width="9.140625" style="680"/>
    <col min="4862" max="4862" width="5" style="680" customWidth="1"/>
    <col min="4863" max="4863" width="17.7109375" style="680" customWidth="1"/>
    <col min="4864" max="4864" width="13.85546875" style="680" customWidth="1"/>
    <col min="4865" max="4865" width="13.140625" style="680" customWidth="1"/>
    <col min="4866" max="4866" width="12.28515625" style="680" customWidth="1"/>
    <col min="4867" max="4867" width="3" style="680" customWidth="1"/>
    <col min="4868" max="4868" width="20.28515625" style="680" customWidth="1"/>
    <col min="4869" max="4869" width="12.5703125" style="680" customWidth="1"/>
    <col min="4870" max="4870" width="11.7109375" style="680" customWidth="1"/>
    <col min="4871" max="4871" width="9.140625" style="680"/>
    <col min="4872" max="4872" width="2.85546875" style="680" customWidth="1"/>
    <col min="4873" max="4873" width="18.5703125" style="680" customWidth="1"/>
    <col min="4874" max="4874" width="14.42578125" style="680" customWidth="1"/>
    <col min="4875" max="4875" width="13.7109375" style="680" customWidth="1"/>
    <col min="4876" max="4876" width="10.140625" style="680" customWidth="1"/>
    <col min="4877" max="4877" width="4.42578125" style="680" customWidth="1"/>
    <col min="4878" max="4878" width="24" style="680" customWidth="1"/>
    <col min="4879" max="4879" width="13.140625" style="680" customWidth="1"/>
    <col min="4880" max="4880" width="13" style="680" customWidth="1"/>
    <col min="4881" max="4881" width="10.42578125" style="680" customWidth="1"/>
    <col min="4882" max="5117" width="9.140625" style="680"/>
    <col min="5118" max="5118" width="5" style="680" customWidth="1"/>
    <col min="5119" max="5119" width="17.7109375" style="680" customWidth="1"/>
    <col min="5120" max="5120" width="13.85546875" style="680" customWidth="1"/>
    <col min="5121" max="5121" width="13.140625" style="680" customWidth="1"/>
    <col min="5122" max="5122" width="12.28515625" style="680" customWidth="1"/>
    <col min="5123" max="5123" width="3" style="680" customWidth="1"/>
    <col min="5124" max="5124" width="20.28515625" style="680" customWidth="1"/>
    <col min="5125" max="5125" width="12.5703125" style="680" customWidth="1"/>
    <col min="5126" max="5126" width="11.7109375" style="680" customWidth="1"/>
    <col min="5127" max="5127" width="9.140625" style="680"/>
    <col min="5128" max="5128" width="2.85546875" style="680" customWidth="1"/>
    <col min="5129" max="5129" width="18.5703125" style="680" customWidth="1"/>
    <col min="5130" max="5130" width="14.42578125" style="680" customWidth="1"/>
    <col min="5131" max="5131" width="13.7109375" style="680" customWidth="1"/>
    <col min="5132" max="5132" width="10.140625" style="680" customWidth="1"/>
    <col min="5133" max="5133" width="4.42578125" style="680" customWidth="1"/>
    <col min="5134" max="5134" width="24" style="680" customWidth="1"/>
    <col min="5135" max="5135" width="13.140625" style="680" customWidth="1"/>
    <col min="5136" max="5136" width="13" style="680" customWidth="1"/>
    <col min="5137" max="5137" width="10.42578125" style="680" customWidth="1"/>
    <col min="5138" max="5373" width="9.140625" style="680"/>
    <col min="5374" max="5374" width="5" style="680" customWidth="1"/>
    <col min="5375" max="5375" width="17.7109375" style="680" customWidth="1"/>
    <col min="5376" max="5376" width="13.85546875" style="680" customWidth="1"/>
    <col min="5377" max="5377" width="13.140625" style="680" customWidth="1"/>
    <col min="5378" max="5378" width="12.28515625" style="680" customWidth="1"/>
    <col min="5379" max="5379" width="3" style="680" customWidth="1"/>
    <col min="5380" max="5380" width="20.28515625" style="680" customWidth="1"/>
    <col min="5381" max="5381" width="12.5703125" style="680" customWidth="1"/>
    <col min="5382" max="5382" width="11.7109375" style="680" customWidth="1"/>
    <col min="5383" max="5383" width="9.140625" style="680"/>
    <col min="5384" max="5384" width="2.85546875" style="680" customWidth="1"/>
    <col min="5385" max="5385" width="18.5703125" style="680" customWidth="1"/>
    <col min="5386" max="5386" width="14.42578125" style="680" customWidth="1"/>
    <col min="5387" max="5387" width="13.7109375" style="680" customWidth="1"/>
    <col min="5388" max="5388" width="10.140625" style="680" customWidth="1"/>
    <col min="5389" max="5389" width="4.42578125" style="680" customWidth="1"/>
    <col min="5390" max="5390" width="24" style="680" customWidth="1"/>
    <col min="5391" max="5391" width="13.140625" style="680" customWidth="1"/>
    <col min="5392" max="5392" width="13" style="680" customWidth="1"/>
    <col min="5393" max="5393" width="10.42578125" style="680" customWidth="1"/>
    <col min="5394" max="5629" width="9.140625" style="680"/>
    <col min="5630" max="5630" width="5" style="680" customWidth="1"/>
    <col min="5631" max="5631" width="17.7109375" style="680" customWidth="1"/>
    <col min="5632" max="5632" width="13.85546875" style="680" customWidth="1"/>
    <col min="5633" max="5633" width="13.140625" style="680" customWidth="1"/>
    <col min="5634" max="5634" width="12.28515625" style="680" customWidth="1"/>
    <col min="5635" max="5635" width="3" style="680" customWidth="1"/>
    <col min="5636" max="5636" width="20.28515625" style="680" customWidth="1"/>
    <col min="5637" max="5637" width="12.5703125" style="680" customWidth="1"/>
    <col min="5638" max="5638" width="11.7109375" style="680" customWidth="1"/>
    <col min="5639" max="5639" width="9.140625" style="680"/>
    <col min="5640" max="5640" width="2.85546875" style="680" customWidth="1"/>
    <col min="5641" max="5641" width="18.5703125" style="680" customWidth="1"/>
    <col min="5642" max="5642" width="14.42578125" style="680" customWidth="1"/>
    <col min="5643" max="5643" width="13.7109375" style="680" customWidth="1"/>
    <col min="5644" max="5644" width="10.140625" style="680" customWidth="1"/>
    <col min="5645" max="5645" width="4.42578125" style="680" customWidth="1"/>
    <col min="5646" max="5646" width="24" style="680" customWidth="1"/>
    <col min="5647" max="5647" width="13.140625" style="680" customWidth="1"/>
    <col min="5648" max="5648" width="13" style="680" customWidth="1"/>
    <col min="5649" max="5649" width="10.42578125" style="680" customWidth="1"/>
    <col min="5650" max="5885" width="9.140625" style="680"/>
    <col min="5886" max="5886" width="5" style="680" customWidth="1"/>
    <col min="5887" max="5887" width="17.7109375" style="680" customWidth="1"/>
    <col min="5888" max="5888" width="13.85546875" style="680" customWidth="1"/>
    <col min="5889" max="5889" width="13.140625" style="680" customWidth="1"/>
    <col min="5890" max="5890" width="12.28515625" style="680" customWidth="1"/>
    <col min="5891" max="5891" width="3" style="680" customWidth="1"/>
    <col min="5892" max="5892" width="20.28515625" style="680" customWidth="1"/>
    <col min="5893" max="5893" width="12.5703125" style="680" customWidth="1"/>
    <col min="5894" max="5894" width="11.7109375" style="680" customWidth="1"/>
    <col min="5895" max="5895" width="9.140625" style="680"/>
    <col min="5896" max="5896" width="2.85546875" style="680" customWidth="1"/>
    <col min="5897" max="5897" width="18.5703125" style="680" customWidth="1"/>
    <col min="5898" max="5898" width="14.42578125" style="680" customWidth="1"/>
    <col min="5899" max="5899" width="13.7109375" style="680" customWidth="1"/>
    <col min="5900" max="5900" width="10.140625" style="680" customWidth="1"/>
    <col min="5901" max="5901" width="4.42578125" style="680" customWidth="1"/>
    <col min="5902" max="5902" width="24" style="680" customWidth="1"/>
    <col min="5903" max="5903" width="13.140625" style="680" customWidth="1"/>
    <col min="5904" max="5904" width="13" style="680" customWidth="1"/>
    <col min="5905" max="5905" width="10.42578125" style="680" customWidth="1"/>
    <col min="5906" max="6141" width="9.140625" style="680"/>
    <col min="6142" max="6142" width="5" style="680" customWidth="1"/>
    <col min="6143" max="6143" width="17.7109375" style="680" customWidth="1"/>
    <col min="6144" max="6144" width="13.85546875" style="680" customWidth="1"/>
    <col min="6145" max="6145" width="13.140625" style="680" customWidth="1"/>
    <col min="6146" max="6146" width="12.28515625" style="680" customWidth="1"/>
    <col min="6147" max="6147" width="3" style="680" customWidth="1"/>
    <col min="6148" max="6148" width="20.28515625" style="680" customWidth="1"/>
    <col min="6149" max="6149" width="12.5703125" style="680" customWidth="1"/>
    <col min="6150" max="6150" width="11.7109375" style="680" customWidth="1"/>
    <col min="6151" max="6151" width="9.140625" style="680"/>
    <col min="6152" max="6152" width="2.85546875" style="680" customWidth="1"/>
    <col min="6153" max="6153" width="18.5703125" style="680" customWidth="1"/>
    <col min="6154" max="6154" width="14.42578125" style="680" customWidth="1"/>
    <col min="6155" max="6155" width="13.7109375" style="680" customWidth="1"/>
    <col min="6156" max="6156" width="10.140625" style="680" customWidth="1"/>
    <col min="6157" max="6157" width="4.42578125" style="680" customWidth="1"/>
    <col min="6158" max="6158" width="24" style="680" customWidth="1"/>
    <col min="6159" max="6159" width="13.140625" style="680" customWidth="1"/>
    <col min="6160" max="6160" width="13" style="680" customWidth="1"/>
    <col min="6161" max="6161" width="10.42578125" style="680" customWidth="1"/>
    <col min="6162" max="6397" width="9.140625" style="680"/>
    <col min="6398" max="6398" width="5" style="680" customWidth="1"/>
    <col min="6399" max="6399" width="17.7109375" style="680" customWidth="1"/>
    <col min="6400" max="6400" width="13.85546875" style="680" customWidth="1"/>
    <col min="6401" max="6401" width="13.140625" style="680" customWidth="1"/>
    <col min="6402" max="6402" width="12.28515625" style="680" customWidth="1"/>
    <col min="6403" max="6403" width="3" style="680" customWidth="1"/>
    <col min="6404" max="6404" width="20.28515625" style="680" customWidth="1"/>
    <col min="6405" max="6405" width="12.5703125" style="680" customWidth="1"/>
    <col min="6406" max="6406" width="11.7109375" style="680" customWidth="1"/>
    <col min="6407" max="6407" width="9.140625" style="680"/>
    <col min="6408" max="6408" width="2.85546875" style="680" customWidth="1"/>
    <col min="6409" max="6409" width="18.5703125" style="680" customWidth="1"/>
    <col min="6410" max="6410" width="14.42578125" style="680" customWidth="1"/>
    <col min="6411" max="6411" width="13.7109375" style="680" customWidth="1"/>
    <col min="6412" max="6412" width="10.140625" style="680" customWidth="1"/>
    <col min="6413" max="6413" width="4.42578125" style="680" customWidth="1"/>
    <col min="6414" max="6414" width="24" style="680" customWidth="1"/>
    <col min="6415" max="6415" width="13.140625" style="680" customWidth="1"/>
    <col min="6416" max="6416" width="13" style="680" customWidth="1"/>
    <col min="6417" max="6417" width="10.42578125" style="680" customWidth="1"/>
    <col min="6418" max="6653" width="9.140625" style="680"/>
    <col min="6654" max="6654" width="5" style="680" customWidth="1"/>
    <col min="6655" max="6655" width="17.7109375" style="680" customWidth="1"/>
    <col min="6656" max="6656" width="13.85546875" style="680" customWidth="1"/>
    <col min="6657" max="6657" width="13.140625" style="680" customWidth="1"/>
    <col min="6658" max="6658" width="12.28515625" style="680" customWidth="1"/>
    <col min="6659" max="6659" width="3" style="680" customWidth="1"/>
    <col min="6660" max="6660" width="20.28515625" style="680" customWidth="1"/>
    <col min="6661" max="6661" width="12.5703125" style="680" customWidth="1"/>
    <col min="6662" max="6662" width="11.7109375" style="680" customWidth="1"/>
    <col min="6663" max="6663" width="9.140625" style="680"/>
    <col min="6664" max="6664" width="2.85546875" style="680" customWidth="1"/>
    <col min="6665" max="6665" width="18.5703125" style="680" customWidth="1"/>
    <col min="6666" max="6666" width="14.42578125" style="680" customWidth="1"/>
    <col min="6667" max="6667" width="13.7109375" style="680" customWidth="1"/>
    <col min="6668" max="6668" width="10.140625" style="680" customWidth="1"/>
    <col min="6669" max="6669" width="4.42578125" style="680" customWidth="1"/>
    <col min="6670" max="6670" width="24" style="680" customWidth="1"/>
    <col min="6671" max="6671" width="13.140625" style="680" customWidth="1"/>
    <col min="6672" max="6672" width="13" style="680" customWidth="1"/>
    <col min="6673" max="6673" width="10.42578125" style="680" customWidth="1"/>
    <col min="6674" max="6909" width="9.140625" style="680"/>
    <col min="6910" max="6910" width="5" style="680" customWidth="1"/>
    <col min="6911" max="6911" width="17.7109375" style="680" customWidth="1"/>
    <col min="6912" max="6912" width="13.85546875" style="680" customWidth="1"/>
    <col min="6913" max="6913" width="13.140625" style="680" customWidth="1"/>
    <col min="6914" max="6914" width="12.28515625" style="680" customWidth="1"/>
    <col min="6915" max="6915" width="3" style="680" customWidth="1"/>
    <col min="6916" max="6916" width="20.28515625" style="680" customWidth="1"/>
    <col min="6917" max="6917" width="12.5703125" style="680" customWidth="1"/>
    <col min="6918" max="6918" width="11.7109375" style="680" customWidth="1"/>
    <col min="6919" max="6919" width="9.140625" style="680"/>
    <col min="6920" max="6920" width="2.85546875" style="680" customWidth="1"/>
    <col min="6921" max="6921" width="18.5703125" style="680" customWidth="1"/>
    <col min="6922" max="6922" width="14.42578125" style="680" customWidth="1"/>
    <col min="6923" max="6923" width="13.7109375" style="680" customWidth="1"/>
    <col min="6924" max="6924" width="10.140625" style="680" customWidth="1"/>
    <col min="6925" max="6925" width="4.42578125" style="680" customWidth="1"/>
    <col min="6926" max="6926" width="24" style="680" customWidth="1"/>
    <col min="6927" max="6927" width="13.140625" style="680" customWidth="1"/>
    <col min="6928" max="6928" width="13" style="680" customWidth="1"/>
    <col min="6929" max="6929" width="10.42578125" style="680" customWidth="1"/>
    <col min="6930" max="7165" width="9.140625" style="680"/>
    <col min="7166" max="7166" width="5" style="680" customWidth="1"/>
    <col min="7167" max="7167" width="17.7109375" style="680" customWidth="1"/>
    <col min="7168" max="7168" width="13.85546875" style="680" customWidth="1"/>
    <col min="7169" max="7169" width="13.140625" style="680" customWidth="1"/>
    <col min="7170" max="7170" width="12.28515625" style="680" customWidth="1"/>
    <col min="7171" max="7171" width="3" style="680" customWidth="1"/>
    <col min="7172" max="7172" width="20.28515625" style="680" customWidth="1"/>
    <col min="7173" max="7173" width="12.5703125" style="680" customWidth="1"/>
    <col min="7174" max="7174" width="11.7109375" style="680" customWidth="1"/>
    <col min="7175" max="7175" width="9.140625" style="680"/>
    <col min="7176" max="7176" width="2.85546875" style="680" customWidth="1"/>
    <col min="7177" max="7177" width="18.5703125" style="680" customWidth="1"/>
    <col min="7178" max="7178" width="14.42578125" style="680" customWidth="1"/>
    <col min="7179" max="7179" width="13.7109375" style="680" customWidth="1"/>
    <col min="7180" max="7180" width="10.140625" style="680" customWidth="1"/>
    <col min="7181" max="7181" width="4.42578125" style="680" customWidth="1"/>
    <col min="7182" max="7182" width="24" style="680" customWidth="1"/>
    <col min="7183" max="7183" width="13.140625" style="680" customWidth="1"/>
    <col min="7184" max="7184" width="13" style="680" customWidth="1"/>
    <col min="7185" max="7185" width="10.42578125" style="680" customWidth="1"/>
    <col min="7186" max="7421" width="9.140625" style="680"/>
    <col min="7422" max="7422" width="5" style="680" customWidth="1"/>
    <col min="7423" max="7423" width="17.7109375" style="680" customWidth="1"/>
    <col min="7424" max="7424" width="13.85546875" style="680" customWidth="1"/>
    <col min="7425" max="7425" width="13.140625" style="680" customWidth="1"/>
    <col min="7426" max="7426" width="12.28515625" style="680" customWidth="1"/>
    <col min="7427" max="7427" width="3" style="680" customWidth="1"/>
    <col min="7428" max="7428" width="20.28515625" style="680" customWidth="1"/>
    <col min="7429" max="7429" width="12.5703125" style="680" customWidth="1"/>
    <col min="7430" max="7430" width="11.7109375" style="680" customWidth="1"/>
    <col min="7431" max="7431" width="9.140625" style="680"/>
    <col min="7432" max="7432" width="2.85546875" style="680" customWidth="1"/>
    <col min="7433" max="7433" width="18.5703125" style="680" customWidth="1"/>
    <col min="7434" max="7434" width="14.42578125" style="680" customWidth="1"/>
    <col min="7435" max="7435" width="13.7109375" style="680" customWidth="1"/>
    <col min="7436" max="7436" width="10.140625" style="680" customWidth="1"/>
    <col min="7437" max="7437" width="4.42578125" style="680" customWidth="1"/>
    <col min="7438" max="7438" width="24" style="680" customWidth="1"/>
    <col min="7439" max="7439" width="13.140625" style="680" customWidth="1"/>
    <col min="7440" max="7440" width="13" style="680" customWidth="1"/>
    <col min="7441" max="7441" width="10.42578125" style="680" customWidth="1"/>
    <col min="7442" max="7677" width="9.140625" style="680"/>
    <col min="7678" max="7678" width="5" style="680" customWidth="1"/>
    <col min="7679" max="7679" width="17.7109375" style="680" customWidth="1"/>
    <col min="7680" max="7680" width="13.85546875" style="680" customWidth="1"/>
    <col min="7681" max="7681" width="13.140625" style="680" customWidth="1"/>
    <col min="7682" max="7682" width="12.28515625" style="680" customWidth="1"/>
    <col min="7683" max="7683" width="3" style="680" customWidth="1"/>
    <col min="7684" max="7684" width="20.28515625" style="680" customWidth="1"/>
    <col min="7685" max="7685" width="12.5703125" style="680" customWidth="1"/>
    <col min="7686" max="7686" width="11.7109375" style="680" customWidth="1"/>
    <col min="7687" max="7687" width="9.140625" style="680"/>
    <col min="7688" max="7688" width="2.85546875" style="680" customWidth="1"/>
    <col min="7689" max="7689" width="18.5703125" style="680" customWidth="1"/>
    <col min="7690" max="7690" width="14.42578125" style="680" customWidth="1"/>
    <col min="7691" max="7691" width="13.7109375" style="680" customWidth="1"/>
    <col min="7692" max="7692" width="10.140625" style="680" customWidth="1"/>
    <col min="7693" max="7693" width="4.42578125" style="680" customWidth="1"/>
    <col min="7694" max="7694" width="24" style="680" customWidth="1"/>
    <col min="7695" max="7695" width="13.140625" style="680" customWidth="1"/>
    <col min="7696" max="7696" width="13" style="680" customWidth="1"/>
    <col min="7697" max="7697" width="10.42578125" style="680" customWidth="1"/>
    <col min="7698" max="7933" width="9.140625" style="680"/>
    <col min="7934" max="7934" width="5" style="680" customWidth="1"/>
    <col min="7935" max="7935" width="17.7109375" style="680" customWidth="1"/>
    <col min="7936" max="7936" width="13.85546875" style="680" customWidth="1"/>
    <col min="7937" max="7937" width="13.140625" style="680" customWidth="1"/>
    <col min="7938" max="7938" width="12.28515625" style="680" customWidth="1"/>
    <col min="7939" max="7939" width="3" style="680" customWidth="1"/>
    <col min="7940" max="7940" width="20.28515625" style="680" customWidth="1"/>
    <col min="7941" max="7941" width="12.5703125" style="680" customWidth="1"/>
    <col min="7942" max="7942" width="11.7109375" style="680" customWidth="1"/>
    <col min="7943" max="7943" width="9.140625" style="680"/>
    <col min="7944" max="7944" width="2.85546875" style="680" customWidth="1"/>
    <col min="7945" max="7945" width="18.5703125" style="680" customWidth="1"/>
    <col min="7946" max="7946" width="14.42578125" style="680" customWidth="1"/>
    <col min="7947" max="7947" width="13.7109375" style="680" customWidth="1"/>
    <col min="7948" max="7948" width="10.140625" style="680" customWidth="1"/>
    <col min="7949" max="7949" width="4.42578125" style="680" customWidth="1"/>
    <col min="7950" max="7950" width="24" style="680" customWidth="1"/>
    <col min="7951" max="7951" width="13.140625" style="680" customWidth="1"/>
    <col min="7952" max="7952" width="13" style="680" customWidth="1"/>
    <col min="7953" max="7953" width="10.42578125" style="680" customWidth="1"/>
    <col min="7954" max="8189" width="9.140625" style="680"/>
    <col min="8190" max="8190" width="5" style="680" customWidth="1"/>
    <col min="8191" max="8191" width="17.7109375" style="680" customWidth="1"/>
    <col min="8192" max="8192" width="13.85546875" style="680" customWidth="1"/>
    <col min="8193" max="8193" width="13.140625" style="680" customWidth="1"/>
    <col min="8194" max="8194" width="12.28515625" style="680" customWidth="1"/>
    <col min="8195" max="8195" width="3" style="680" customWidth="1"/>
    <col min="8196" max="8196" width="20.28515625" style="680" customWidth="1"/>
    <col min="8197" max="8197" width="12.5703125" style="680" customWidth="1"/>
    <col min="8198" max="8198" width="11.7109375" style="680" customWidth="1"/>
    <col min="8199" max="8199" width="9.140625" style="680"/>
    <col min="8200" max="8200" width="2.85546875" style="680" customWidth="1"/>
    <col min="8201" max="8201" width="18.5703125" style="680" customWidth="1"/>
    <col min="8202" max="8202" width="14.42578125" style="680" customWidth="1"/>
    <col min="8203" max="8203" width="13.7109375" style="680" customWidth="1"/>
    <col min="8204" max="8204" width="10.140625" style="680" customWidth="1"/>
    <col min="8205" max="8205" width="4.42578125" style="680" customWidth="1"/>
    <col min="8206" max="8206" width="24" style="680" customWidth="1"/>
    <col min="8207" max="8207" width="13.140625" style="680" customWidth="1"/>
    <col min="8208" max="8208" width="13" style="680" customWidth="1"/>
    <col min="8209" max="8209" width="10.42578125" style="680" customWidth="1"/>
    <col min="8210" max="8445" width="9.140625" style="680"/>
    <col min="8446" max="8446" width="5" style="680" customWidth="1"/>
    <col min="8447" max="8447" width="17.7109375" style="680" customWidth="1"/>
    <col min="8448" max="8448" width="13.85546875" style="680" customWidth="1"/>
    <col min="8449" max="8449" width="13.140625" style="680" customWidth="1"/>
    <col min="8450" max="8450" width="12.28515625" style="680" customWidth="1"/>
    <col min="8451" max="8451" width="3" style="680" customWidth="1"/>
    <col min="8452" max="8452" width="20.28515625" style="680" customWidth="1"/>
    <col min="8453" max="8453" width="12.5703125" style="680" customWidth="1"/>
    <col min="8454" max="8454" width="11.7109375" style="680" customWidth="1"/>
    <col min="8455" max="8455" width="9.140625" style="680"/>
    <col min="8456" max="8456" width="2.85546875" style="680" customWidth="1"/>
    <col min="8457" max="8457" width="18.5703125" style="680" customWidth="1"/>
    <col min="8458" max="8458" width="14.42578125" style="680" customWidth="1"/>
    <col min="8459" max="8459" width="13.7109375" style="680" customWidth="1"/>
    <col min="8460" max="8460" width="10.140625" style="680" customWidth="1"/>
    <col min="8461" max="8461" width="4.42578125" style="680" customWidth="1"/>
    <col min="8462" max="8462" width="24" style="680" customWidth="1"/>
    <col min="8463" max="8463" width="13.140625" style="680" customWidth="1"/>
    <col min="8464" max="8464" width="13" style="680" customWidth="1"/>
    <col min="8465" max="8465" width="10.42578125" style="680" customWidth="1"/>
    <col min="8466" max="8701" width="9.140625" style="680"/>
    <col min="8702" max="8702" width="5" style="680" customWidth="1"/>
    <col min="8703" max="8703" width="17.7109375" style="680" customWidth="1"/>
    <col min="8704" max="8704" width="13.85546875" style="680" customWidth="1"/>
    <col min="8705" max="8705" width="13.140625" style="680" customWidth="1"/>
    <col min="8706" max="8706" width="12.28515625" style="680" customWidth="1"/>
    <col min="8707" max="8707" width="3" style="680" customWidth="1"/>
    <col min="8708" max="8708" width="20.28515625" style="680" customWidth="1"/>
    <col min="8709" max="8709" width="12.5703125" style="680" customWidth="1"/>
    <col min="8710" max="8710" width="11.7109375" style="680" customWidth="1"/>
    <col min="8711" max="8711" width="9.140625" style="680"/>
    <col min="8712" max="8712" width="2.85546875" style="680" customWidth="1"/>
    <col min="8713" max="8713" width="18.5703125" style="680" customWidth="1"/>
    <col min="8714" max="8714" width="14.42578125" style="680" customWidth="1"/>
    <col min="8715" max="8715" width="13.7109375" style="680" customWidth="1"/>
    <col min="8716" max="8716" width="10.140625" style="680" customWidth="1"/>
    <col min="8717" max="8717" width="4.42578125" style="680" customWidth="1"/>
    <col min="8718" max="8718" width="24" style="680" customWidth="1"/>
    <col min="8719" max="8719" width="13.140625" style="680" customWidth="1"/>
    <col min="8720" max="8720" width="13" style="680" customWidth="1"/>
    <col min="8721" max="8721" width="10.42578125" style="680" customWidth="1"/>
    <col min="8722" max="8957" width="9.140625" style="680"/>
    <col min="8958" max="8958" width="5" style="680" customWidth="1"/>
    <col min="8959" max="8959" width="17.7109375" style="680" customWidth="1"/>
    <col min="8960" max="8960" width="13.85546875" style="680" customWidth="1"/>
    <col min="8961" max="8961" width="13.140625" style="680" customWidth="1"/>
    <col min="8962" max="8962" width="12.28515625" style="680" customWidth="1"/>
    <col min="8963" max="8963" width="3" style="680" customWidth="1"/>
    <col min="8964" max="8964" width="20.28515625" style="680" customWidth="1"/>
    <col min="8965" max="8965" width="12.5703125" style="680" customWidth="1"/>
    <col min="8966" max="8966" width="11.7109375" style="680" customWidth="1"/>
    <col min="8967" max="8967" width="9.140625" style="680"/>
    <col min="8968" max="8968" width="2.85546875" style="680" customWidth="1"/>
    <col min="8969" max="8969" width="18.5703125" style="680" customWidth="1"/>
    <col min="8970" max="8970" width="14.42578125" style="680" customWidth="1"/>
    <col min="8971" max="8971" width="13.7109375" style="680" customWidth="1"/>
    <col min="8972" max="8972" width="10.140625" style="680" customWidth="1"/>
    <col min="8973" max="8973" width="4.42578125" style="680" customWidth="1"/>
    <col min="8974" max="8974" width="24" style="680" customWidth="1"/>
    <col min="8975" max="8975" width="13.140625" style="680" customWidth="1"/>
    <col min="8976" max="8976" width="13" style="680" customWidth="1"/>
    <col min="8977" max="8977" width="10.42578125" style="680" customWidth="1"/>
    <col min="8978" max="9213" width="9.140625" style="680"/>
    <col min="9214" max="9214" width="5" style="680" customWidth="1"/>
    <col min="9215" max="9215" width="17.7109375" style="680" customWidth="1"/>
    <col min="9216" max="9216" width="13.85546875" style="680" customWidth="1"/>
    <col min="9217" max="9217" width="13.140625" style="680" customWidth="1"/>
    <col min="9218" max="9218" width="12.28515625" style="680" customWidth="1"/>
    <col min="9219" max="9219" width="3" style="680" customWidth="1"/>
    <col min="9220" max="9220" width="20.28515625" style="680" customWidth="1"/>
    <col min="9221" max="9221" width="12.5703125" style="680" customWidth="1"/>
    <col min="9222" max="9222" width="11.7109375" style="680" customWidth="1"/>
    <col min="9223" max="9223" width="9.140625" style="680"/>
    <col min="9224" max="9224" width="2.85546875" style="680" customWidth="1"/>
    <col min="9225" max="9225" width="18.5703125" style="680" customWidth="1"/>
    <col min="9226" max="9226" width="14.42578125" style="680" customWidth="1"/>
    <col min="9227" max="9227" width="13.7109375" style="680" customWidth="1"/>
    <col min="9228" max="9228" width="10.140625" style="680" customWidth="1"/>
    <col min="9229" max="9229" width="4.42578125" style="680" customWidth="1"/>
    <col min="9230" max="9230" width="24" style="680" customWidth="1"/>
    <col min="9231" max="9231" width="13.140625" style="680" customWidth="1"/>
    <col min="9232" max="9232" width="13" style="680" customWidth="1"/>
    <col min="9233" max="9233" width="10.42578125" style="680" customWidth="1"/>
    <col min="9234" max="9469" width="9.140625" style="680"/>
    <col min="9470" max="9470" width="5" style="680" customWidth="1"/>
    <col min="9471" max="9471" width="17.7109375" style="680" customWidth="1"/>
    <col min="9472" max="9472" width="13.85546875" style="680" customWidth="1"/>
    <col min="9473" max="9473" width="13.140625" style="680" customWidth="1"/>
    <col min="9474" max="9474" width="12.28515625" style="680" customWidth="1"/>
    <col min="9475" max="9475" width="3" style="680" customWidth="1"/>
    <col min="9476" max="9476" width="20.28515625" style="680" customWidth="1"/>
    <col min="9477" max="9477" width="12.5703125" style="680" customWidth="1"/>
    <col min="9478" max="9478" width="11.7109375" style="680" customWidth="1"/>
    <col min="9479" max="9479" width="9.140625" style="680"/>
    <col min="9480" max="9480" width="2.85546875" style="680" customWidth="1"/>
    <col min="9481" max="9481" width="18.5703125" style="680" customWidth="1"/>
    <col min="9482" max="9482" width="14.42578125" style="680" customWidth="1"/>
    <col min="9483" max="9483" width="13.7109375" style="680" customWidth="1"/>
    <col min="9484" max="9484" width="10.140625" style="680" customWidth="1"/>
    <col min="9485" max="9485" width="4.42578125" style="680" customWidth="1"/>
    <col min="9486" max="9486" width="24" style="680" customWidth="1"/>
    <col min="9487" max="9487" width="13.140625" style="680" customWidth="1"/>
    <col min="9488" max="9488" width="13" style="680" customWidth="1"/>
    <col min="9489" max="9489" width="10.42578125" style="680" customWidth="1"/>
    <col min="9490" max="9725" width="9.140625" style="680"/>
    <col min="9726" max="9726" width="5" style="680" customWidth="1"/>
    <col min="9727" max="9727" width="17.7109375" style="680" customWidth="1"/>
    <col min="9728" max="9728" width="13.85546875" style="680" customWidth="1"/>
    <col min="9729" max="9729" width="13.140625" style="680" customWidth="1"/>
    <col min="9730" max="9730" width="12.28515625" style="680" customWidth="1"/>
    <col min="9731" max="9731" width="3" style="680" customWidth="1"/>
    <col min="9732" max="9732" width="20.28515625" style="680" customWidth="1"/>
    <col min="9733" max="9733" width="12.5703125" style="680" customWidth="1"/>
    <col min="9734" max="9734" width="11.7109375" style="680" customWidth="1"/>
    <col min="9735" max="9735" width="9.140625" style="680"/>
    <col min="9736" max="9736" width="2.85546875" style="680" customWidth="1"/>
    <col min="9737" max="9737" width="18.5703125" style="680" customWidth="1"/>
    <col min="9738" max="9738" width="14.42578125" style="680" customWidth="1"/>
    <col min="9739" max="9739" width="13.7109375" style="680" customWidth="1"/>
    <col min="9740" max="9740" width="10.140625" style="680" customWidth="1"/>
    <col min="9741" max="9741" width="4.42578125" style="680" customWidth="1"/>
    <col min="9742" max="9742" width="24" style="680" customWidth="1"/>
    <col min="9743" max="9743" width="13.140625" style="680" customWidth="1"/>
    <col min="9744" max="9744" width="13" style="680" customWidth="1"/>
    <col min="9745" max="9745" width="10.42578125" style="680" customWidth="1"/>
    <col min="9746" max="9981" width="9.140625" style="680"/>
    <col min="9982" max="9982" width="5" style="680" customWidth="1"/>
    <col min="9983" max="9983" width="17.7109375" style="680" customWidth="1"/>
    <col min="9984" max="9984" width="13.85546875" style="680" customWidth="1"/>
    <col min="9985" max="9985" width="13.140625" style="680" customWidth="1"/>
    <col min="9986" max="9986" width="12.28515625" style="680" customWidth="1"/>
    <col min="9987" max="9987" width="3" style="680" customWidth="1"/>
    <col min="9988" max="9988" width="20.28515625" style="680" customWidth="1"/>
    <col min="9989" max="9989" width="12.5703125" style="680" customWidth="1"/>
    <col min="9990" max="9990" width="11.7109375" style="680" customWidth="1"/>
    <col min="9991" max="9991" width="9.140625" style="680"/>
    <col min="9992" max="9992" width="2.85546875" style="680" customWidth="1"/>
    <col min="9993" max="9993" width="18.5703125" style="680" customWidth="1"/>
    <col min="9994" max="9994" width="14.42578125" style="680" customWidth="1"/>
    <col min="9995" max="9995" width="13.7109375" style="680" customWidth="1"/>
    <col min="9996" max="9996" width="10.140625" style="680" customWidth="1"/>
    <col min="9997" max="9997" width="4.42578125" style="680" customWidth="1"/>
    <col min="9998" max="9998" width="24" style="680" customWidth="1"/>
    <col min="9999" max="9999" width="13.140625" style="680" customWidth="1"/>
    <col min="10000" max="10000" width="13" style="680" customWidth="1"/>
    <col min="10001" max="10001" width="10.42578125" style="680" customWidth="1"/>
    <col min="10002" max="10237" width="9.140625" style="680"/>
    <col min="10238" max="10238" width="5" style="680" customWidth="1"/>
    <col min="10239" max="10239" width="17.7109375" style="680" customWidth="1"/>
    <col min="10240" max="10240" width="13.85546875" style="680" customWidth="1"/>
    <col min="10241" max="10241" width="13.140625" style="680" customWidth="1"/>
    <col min="10242" max="10242" width="12.28515625" style="680" customWidth="1"/>
    <col min="10243" max="10243" width="3" style="680" customWidth="1"/>
    <col min="10244" max="10244" width="20.28515625" style="680" customWidth="1"/>
    <col min="10245" max="10245" width="12.5703125" style="680" customWidth="1"/>
    <col min="10246" max="10246" width="11.7109375" style="680" customWidth="1"/>
    <col min="10247" max="10247" width="9.140625" style="680"/>
    <col min="10248" max="10248" width="2.85546875" style="680" customWidth="1"/>
    <col min="10249" max="10249" width="18.5703125" style="680" customWidth="1"/>
    <col min="10250" max="10250" width="14.42578125" style="680" customWidth="1"/>
    <col min="10251" max="10251" width="13.7109375" style="680" customWidth="1"/>
    <col min="10252" max="10252" width="10.140625" style="680" customWidth="1"/>
    <col min="10253" max="10253" width="4.42578125" style="680" customWidth="1"/>
    <col min="10254" max="10254" width="24" style="680" customWidth="1"/>
    <col min="10255" max="10255" width="13.140625" style="680" customWidth="1"/>
    <col min="10256" max="10256" width="13" style="680" customWidth="1"/>
    <col min="10257" max="10257" width="10.42578125" style="680" customWidth="1"/>
    <col min="10258" max="10493" width="9.140625" style="680"/>
    <col min="10494" max="10494" width="5" style="680" customWidth="1"/>
    <col min="10495" max="10495" width="17.7109375" style="680" customWidth="1"/>
    <col min="10496" max="10496" width="13.85546875" style="680" customWidth="1"/>
    <col min="10497" max="10497" width="13.140625" style="680" customWidth="1"/>
    <col min="10498" max="10498" width="12.28515625" style="680" customWidth="1"/>
    <col min="10499" max="10499" width="3" style="680" customWidth="1"/>
    <col min="10500" max="10500" width="20.28515625" style="680" customWidth="1"/>
    <col min="10501" max="10501" width="12.5703125" style="680" customWidth="1"/>
    <col min="10502" max="10502" width="11.7109375" style="680" customWidth="1"/>
    <col min="10503" max="10503" width="9.140625" style="680"/>
    <col min="10504" max="10504" width="2.85546875" style="680" customWidth="1"/>
    <col min="10505" max="10505" width="18.5703125" style="680" customWidth="1"/>
    <col min="10506" max="10506" width="14.42578125" style="680" customWidth="1"/>
    <col min="10507" max="10507" width="13.7109375" style="680" customWidth="1"/>
    <col min="10508" max="10508" width="10.140625" style="680" customWidth="1"/>
    <col min="10509" max="10509" width="4.42578125" style="680" customWidth="1"/>
    <col min="10510" max="10510" width="24" style="680" customWidth="1"/>
    <col min="10511" max="10511" width="13.140625" style="680" customWidth="1"/>
    <col min="10512" max="10512" width="13" style="680" customWidth="1"/>
    <col min="10513" max="10513" width="10.42578125" style="680" customWidth="1"/>
    <col min="10514" max="10749" width="9.140625" style="680"/>
    <col min="10750" max="10750" width="5" style="680" customWidth="1"/>
    <col min="10751" max="10751" width="17.7109375" style="680" customWidth="1"/>
    <col min="10752" max="10752" width="13.85546875" style="680" customWidth="1"/>
    <col min="10753" max="10753" width="13.140625" style="680" customWidth="1"/>
    <col min="10754" max="10754" width="12.28515625" style="680" customWidth="1"/>
    <col min="10755" max="10755" width="3" style="680" customWidth="1"/>
    <col min="10756" max="10756" width="20.28515625" style="680" customWidth="1"/>
    <col min="10757" max="10757" width="12.5703125" style="680" customWidth="1"/>
    <col min="10758" max="10758" width="11.7109375" style="680" customWidth="1"/>
    <col min="10759" max="10759" width="9.140625" style="680"/>
    <col min="10760" max="10760" width="2.85546875" style="680" customWidth="1"/>
    <col min="10761" max="10761" width="18.5703125" style="680" customWidth="1"/>
    <col min="10762" max="10762" width="14.42578125" style="680" customWidth="1"/>
    <col min="10763" max="10763" width="13.7109375" style="680" customWidth="1"/>
    <col min="10764" max="10764" width="10.140625" style="680" customWidth="1"/>
    <col min="10765" max="10765" width="4.42578125" style="680" customWidth="1"/>
    <col min="10766" max="10766" width="24" style="680" customWidth="1"/>
    <col min="10767" max="10767" width="13.140625" style="680" customWidth="1"/>
    <col min="10768" max="10768" width="13" style="680" customWidth="1"/>
    <col min="10769" max="10769" width="10.42578125" style="680" customWidth="1"/>
    <col min="10770" max="11005" width="9.140625" style="680"/>
    <col min="11006" max="11006" width="5" style="680" customWidth="1"/>
    <col min="11007" max="11007" width="17.7109375" style="680" customWidth="1"/>
    <col min="11008" max="11008" width="13.85546875" style="680" customWidth="1"/>
    <col min="11009" max="11009" width="13.140625" style="680" customWidth="1"/>
    <col min="11010" max="11010" width="12.28515625" style="680" customWidth="1"/>
    <col min="11011" max="11011" width="3" style="680" customWidth="1"/>
    <col min="11012" max="11012" width="20.28515625" style="680" customWidth="1"/>
    <col min="11013" max="11013" width="12.5703125" style="680" customWidth="1"/>
    <col min="11014" max="11014" width="11.7109375" style="680" customWidth="1"/>
    <col min="11015" max="11015" width="9.140625" style="680"/>
    <col min="11016" max="11016" width="2.85546875" style="680" customWidth="1"/>
    <col min="11017" max="11017" width="18.5703125" style="680" customWidth="1"/>
    <col min="11018" max="11018" width="14.42578125" style="680" customWidth="1"/>
    <col min="11019" max="11019" width="13.7109375" style="680" customWidth="1"/>
    <col min="11020" max="11020" width="10.140625" style="680" customWidth="1"/>
    <col min="11021" max="11021" width="4.42578125" style="680" customWidth="1"/>
    <col min="11022" max="11022" width="24" style="680" customWidth="1"/>
    <col min="11023" max="11023" width="13.140625" style="680" customWidth="1"/>
    <col min="11024" max="11024" width="13" style="680" customWidth="1"/>
    <col min="11025" max="11025" width="10.42578125" style="680" customWidth="1"/>
    <col min="11026" max="11261" width="9.140625" style="680"/>
    <col min="11262" max="11262" width="5" style="680" customWidth="1"/>
    <col min="11263" max="11263" width="17.7109375" style="680" customWidth="1"/>
    <col min="11264" max="11264" width="13.85546875" style="680" customWidth="1"/>
    <col min="11265" max="11265" width="13.140625" style="680" customWidth="1"/>
    <col min="11266" max="11266" width="12.28515625" style="680" customWidth="1"/>
    <col min="11267" max="11267" width="3" style="680" customWidth="1"/>
    <col min="11268" max="11268" width="20.28515625" style="680" customWidth="1"/>
    <col min="11269" max="11269" width="12.5703125" style="680" customWidth="1"/>
    <col min="11270" max="11270" width="11.7109375" style="680" customWidth="1"/>
    <col min="11271" max="11271" width="9.140625" style="680"/>
    <col min="11272" max="11272" width="2.85546875" style="680" customWidth="1"/>
    <col min="11273" max="11273" width="18.5703125" style="680" customWidth="1"/>
    <col min="11274" max="11274" width="14.42578125" style="680" customWidth="1"/>
    <col min="11275" max="11275" width="13.7109375" style="680" customWidth="1"/>
    <col min="11276" max="11276" width="10.140625" style="680" customWidth="1"/>
    <col min="11277" max="11277" width="4.42578125" style="680" customWidth="1"/>
    <col min="11278" max="11278" width="24" style="680" customWidth="1"/>
    <col min="11279" max="11279" width="13.140625" style="680" customWidth="1"/>
    <col min="11280" max="11280" width="13" style="680" customWidth="1"/>
    <col min="11281" max="11281" width="10.42578125" style="680" customWidth="1"/>
    <col min="11282" max="11517" width="9.140625" style="680"/>
    <col min="11518" max="11518" width="5" style="680" customWidth="1"/>
    <col min="11519" max="11519" width="17.7109375" style="680" customWidth="1"/>
    <col min="11520" max="11520" width="13.85546875" style="680" customWidth="1"/>
    <col min="11521" max="11521" width="13.140625" style="680" customWidth="1"/>
    <col min="11522" max="11522" width="12.28515625" style="680" customWidth="1"/>
    <col min="11523" max="11523" width="3" style="680" customWidth="1"/>
    <col min="11524" max="11524" width="20.28515625" style="680" customWidth="1"/>
    <col min="11525" max="11525" width="12.5703125" style="680" customWidth="1"/>
    <col min="11526" max="11526" width="11.7109375" style="680" customWidth="1"/>
    <col min="11527" max="11527" width="9.140625" style="680"/>
    <col min="11528" max="11528" width="2.85546875" style="680" customWidth="1"/>
    <col min="11529" max="11529" width="18.5703125" style="680" customWidth="1"/>
    <col min="11530" max="11530" width="14.42578125" style="680" customWidth="1"/>
    <col min="11531" max="11531" width="13.7109375" style="680" customWidth="1"/>
    <col min="11532" max="11532" width="10.140625" style="680" customWidth="1"/>
    <col min="11533" max="11533" width="4.42578125" style="680" customWidth="1"/>
    <col min="11534" max="11534" width="24" style="680" customWidth="1"/>
    <col min="11535" max="11535" width="13.140625" style="680" customWidth="1"/>
    <col min="11536" max="11536" width="13" style="680" customWidth="1"/>
    <col min="11537" max="11537" width="10.42578125" style="680" customWidth="1"/>
    <col min="11538" max="11773" width="9.140625" style="680"/>
    <col min="11774" max="11774" width="5" style="680" customWidth="1"/>
    <col min="11775" max="11775" width="17.7109375" style="680" customWidth="1"/>
    <col min="11776" max="11776" width="13.85546875" style="680" customWidth="1"/>
    <col min="11777" max="11777" width="13.140625" style="680" customWidth="1"/>
    <col min="11778" max="11778" width="12.28515625" style="680" customWidth="1"/>
    <col min="11779" max="11779" width="3" style="680" customWidth="1"/>
    <col min="11780" max="11780" width="20.28515625" style="680" customWidth="1"/>
    <col min="11781" max="11781" width="12.5703125" style="680" customWidth="1"/>
    <col min="11782" max="11782" width="11.7109375" style="680" customWidth="1"/>
    <col min="11783" max="11783" width="9.140625" style="680"/>
    <col min="11784" max="11784" width="2.85546875" style="680" customWidth="1"/>
    <col min="11785" max="11785" width="18.5703125" style="680" customWidth="1"/>
    <col min="11786" max="11786" width="14.42578125" style="680" customWidth="1"/>
    <col min="11787" max="11787" width="13.7109375" style="680" customWidth="1"/>
    <col min="11788" max="11788" width="10.140625" style="680" customWidth="1"/>
    <col min="11789" max="11789" width="4.42578125" style="680" customWidth="1"/>
    <col min="11790" max="11790" width="24" style="680" customWidth="1"/>
    <col min="11791" max="11791" width="13.140625" style="680" customWidth="1"/>
    <col min="11792" max="11792" width="13" style="680" customWidth="1"/>
    <col min="11793" max="11793" width="10.42578125" style="680" customWidth="1"/>
    <col min="11794" max="12029" width="9.140625" style="680"/>
    <col min="12030" max="12030" width="5" style="680" customWidth="1"/>
    <col min="12031" max="12031" width="17.7109375" style="680" customWidth="1"/>
    <col min="12032" max="12032" width="13.85546875" style="680" customWidth="1"/>
    <col min="12033" max="12033" width="13.140625" style="680" customWidth="1"/>
    <col min="12034" max="12034" width="12.28515625" style="680" customWidth="1"/>
    <col min="12035" max="12035" width="3" style="680" customWidth="1"/>
    <col min="12036" max="12036" width="20.28515625" style="680" customWidth="1"/>
    <col min="12037" max="12037" width="12.5703125" style="680" customWidth="1"/>
    <col min="12038" max="12038" width="11.7109375" style="680" customWidth="1"/>
    <col min="12039" max="12039" width="9.140625" style="680"/>
    <col min="12040" max="12040" width="2.85546875" style="680" customWidth="1"/>
    <col min="12041" max="12041" width="18.5703125" style="680" customWidth="1"/>
    <col min="12042" max="12042" width="14.42578125" style="680" customWidth="1"/>
    <col min="12043" max="12043" width="13.7109375" style="680" customWidth="1"/>
    <col min="12044" max="12044" width="10.140625" style="680" customWidth="1"/>
    <col min="12045" max="12045" width="4.42578125" style="680" customWidth="1"/>
    <col min="12046" max="12046" width="24" style="680" customWidth="1"/>
    <col min="12047" max="12047" width="13.140625" style="680" customWidth="1"/>
    <col min="12048" max="12048" width="13" style="680" customWidth="1"/>
    <col min="12049" max="12049" width="10.42578125" style="680" customWidth="1"/>
    <col min="12050" max="12285" width="9.140625" style="680"/>
    <col min="12286" max="12286" width="5" style="680" customWidth="1"/>
    <col min="12287" max="12287" width="17.7109375" style="680" customWidth="1"/>
    <col min="12288" max="12288" width="13.85546875" style="680" customWidth="1"/>
    <col min="12289" max="12289" width="13.140625" style="680" customWidth="1"/>
    <col min="12290" max="12290" width="12.28515625" style="680" customWidth="1"/>
    <col min="12291" max="12291" width="3" style="680" customWidth="1"/>
    <col min="12292" max="12292" width="20.28515625" style="680" customWidth="1"/>
    <col min="12293" max="12293" width="12.5703125" style="680" customWidth="1"/>
    <col min="12294" max="12294" width="11.7109375" style="680" customWidth="1"/>
    <col min="12295" max="12295" width="9.140625" style="680"/>
    <col min="12296" max="12296" width="2.85546875" style="680" customWidth="1"/>
    <col min="12297" max="12297" width="18.5703125" style="680" customWidth="1"/>
    <col min="12298" max="12298" width="14.42578125" style="680" customWidth="1"/>
    <col min="12299" max="12299" width="13.7109375" style="680" customWidth="1"/>
    <col min="12300" max="12300" width="10.140625" style="680" customWidth="1"/>
    <col min="12301" max="12301" width="4.42578125" style="680" customWidth="1"/>
    <col min="12302" max="12302" width="24" style="680" customWidth="1"/>
    <col min="12303" max="12303" width="13.140625" style="680" customWidth="1"/>
    <col min="12304" max="12304" width="13" style="680" customWidth="1"/>
    <col min="12305" max="12305" width="10.42578125" style="680" customWidth="1"/>
    <col min="12306" max="12541" width="9.140625" style="680"/>
    <col min="12542" max="12542" width="5" style="680" customWidth="1"/>
    <col min="12543" max="12543" width="17.7109375" style="680" customWidth="1"/>
    <col min="12544" max="12544" width="13.85546875" style="680" customWidth="1"/>
    <col min="12545" max="12545" width="13.140625" style="680" customWidth="1"/>
    <col min="12546" max="12546" width="12.28515625" style="680" customWidth="1"/>
    <col min="12547" max="12547" width="3" style="680" customWidth="1"/>
    <col min="12548" max="12548" width="20.28515625" style="680" customWidth="1"/>
    <col min="12549" max="12549" width="12.5703125" style="680" customWidth="1"/>
    <col min="12550" max="12550" width="11.7109375" style="680" customWidth="1"/>
    <col min="12551" max="12551" width="9.140625" style="680"/>
    <col min="12552" max="12552" width="2.85546875" style="680" customWidth="1"/>
    <col min="12553" max="12553" width="18.5703125" style="680" customWidth="1"/>
    <col min="12554" max="12554" width="14.42578125" style="680" customWidth="1"/>
    <col min="12555" max="12555" width="13.7109375" style="680" customWidth="1"/>
    <col min="12556" max="12556" width="10.140625" style="680" customWidth="1"/>
    <col min="12557" max="12557" width="4.42578125" style="680" customWidth="1"/>
    <col min="12558" max="12558" width="24" style="680" customWidth="1"/>
    <col min="12559" max="12559" width="13.140625" style="680" customWidth="1"/>
    <col min="12560" max="12560" width="13" style="680" customWidth="1"/>
    <col min="12561" max="12561" width="10.42578125" style="680" customWidth="1"/>
    <col min="12562" max="12797" width="9.140625" style="680"/>
    <col min="12798" max="12798" width="5" style="680" customWidth="1"/>
    <col min="12799" max="12799" width="17.7109375" style="680" customWidth="1"/>
    <col min="12800" max="12800" width="13.85546875" style="680" customWidth="1"/>
    <col min="12801" max="12801" width="13.140625" style="680" customWidth="1"/>
    <col min="12802" max="12802" width="12.28515625" style="680" customWidth="1"/>
    <col min="12803" max="12803" width="3" style="680" customWidth="1"/>
    <col min="12804" max="12804" width="20.28515625" style="680" customWidth="1"/>
    <col min="12805" max="12805" width="12.5703125" style="680" customWidth="1"/>
    <col min="12806" max="12806" width="11.7109375" style="680" customWidth="1"/>
    <col min="12807" max="12807" width="9.140625" style="680"/>
    <col min="12808" max="12808" width="2.85546875" style="680" customWidth="1"/>
    <col min="12809" max="12809" width="18.5703125" style="680" customWidth="1"/>
    <col min="12810" max="12810" width="14.42578125" style="680" customWidth="1"/>
    <col min="12811" max="12811" width="13.7109375" style="680" customWidth="1"/>
    <col min="12812" max="12812" width="10.140625" style="680" customWidth="1"/>
    <col min="12813" max="12813" width="4.42578125" style="680" customWidth="1"/>
    <col min="12814" max="12814" width="24" style="680" customWidth="1"/>
    <col min="12815" max="12815" width="13.140625" style="680" customWidth="1"/>
    <col min="12816" max="12816" width="13" style="680" customWidth="1"/>
    <col min="12817" max="12817" width="10.42578125" style="680" customWidth="1"/>
    <col min="12818" max="13053" width="9.140625" style="680"/>
    <col min="13054" max="13054" width="5" style="680" customWidth="1"/>
    <col min="13055" max="13055" width="17.7109375" style="680" customWidth="1"/>
    <col min="13056" max="13056" width="13.85546875" style="680" customWidth="1"/>
    <col min="13057" max="13057" width="13.140625" style="680" customWidth="1"/>
    <col min="13058" max="13058" width="12.28515625" style="680" customWidth="1"/>
    <col min="13059" max="13059" width="3" style="680" customWidth="1"/>
    <col min="13060" max="13060" width="20.28515625" style="680" customWidth="1"/>
    <col min="13061" max="13061" width="12.5703125" style="680" customWidth="1"/>
    <col min="13062" max="13062" width="11.7109375" style="680" customWidth="1"/>
    <col min="13063" max="13063" width="9.140625" style="680"/>
    <col min="13064" max="13064" width="2.85546875" style="680" customWidth="1"/>
    <col min="13065" max="13065" width="18.5703125" style="680" customWidth="1"/>
    <col min="13066" max="13066" width="14.42578125" style="680" customWidth="1"/>
    <col min="13067" max="13067" width="13.7109375" style="680" customWidth="1"/>
    <col min="13068" max="13068" width="10.140625" style="680" customWidth="1"/>
    <col min="13069" max="13069" width="4.42578125" style="680" customWidth="1"/>
    <col min="13070" max="13070" width="24" style="680" customWidth="1"/>
    <col min="13071" max="13071" width="13.140625" style="680" customWidth="1"/>
    <col min="13072" max="13072" width="13" style="680" customWidth="1"/>
    <col min="13073" max="13073" width="10.42578125" style="680" customWidth="1"/>
    <col min="13074" max="13309" width="9.140625" style="680"/>
    <col min="13310" max="13310" width="5" style="680" customWidth="1"/>
    <col min="13311" max="13311" width="17.7109375" style="680" customWidth="1"/>
    <col min="13312" max="13312" width="13.85546875" style="680" customWidth="1"/>
    <col min="13313" max="13313" width="13.140625" style="680" customWidth="1"/>
    <col min="13314" max="13314" width="12.28515625" style="680" customWidth="1"/>
    <col min="13315" max="13315" width="3" style="680" customWidth="1"/>
    <col min="13316" max="13316" width="20.28515625" style="680" customWidth="1"/>
    <col min="13317" max="13317" width="12.5703125" style="680" customWidth="1"/>
    <col min="13318" max="13318" width="11.7109375" style="680" customWidth="1"/>
    <col min="13319" max="13319" width="9.140625" style="680"/>
    <col min="13320" max="13320" width="2.85546875" style="680" customWidth="1"/>
    <col min="13321" max="13321" width="18.5703125" style="680" customWidth="1"/>
    <col min="13322" max="13322" width="14.42578125" style="680" customWidth="1"/>
    <col min="13323" max="13323" width="13.7109375" style="680" customWidth="1"/>
    <col min="13324" max="13324" width="10.140625" style="680" customWidth="1"/>
    <col min="13325" max="13325" width="4.42578125" style="680" customWidth="1"/>
    <col min="13326" max="13326" width="24" style="680" customWidth="1"/>
    <col min="13327" max="13327" width="13.140625" style="680" customWidth="1"/>
    <col min="13328" max="13328" width="13" style="680" customWidth="1"/>
    <col min="13329" max="13329" width="10.42578125" style="680" customWidth="1"/>
    <col min="13330" max="13565" width="9.140625" style="680"/>
    <col min="13566" max="13566" width="5" style="680" customWidth="1"/>
    <col min="13567" max="13567" width="17.7109375" style="680" customWidth="1"/>
    <col min="13568" max="13568" width="13.85546875" style="680" customWidth="1"/>
    <col min="13569" max="13569" width="13.140625" style="680" customWidth="1"/>
    <col min="13570" max="13570" width="12.28515625" style="680" customWidth="1"/>
    <col min="13571" max="13571" width="3" style="680" customWidth="1"/>
    <col min="13572" max="13572" width="20.28515625" style="680" customWidth="1"/>
    <col min="13573" max="13573" width="12.5703125" style="680" customWidth="1"/>
    <col min="13574" max="13574" width="11.7109375" style="680" customWidth="1"/>
    <col min="13575" max="13575" width="9.140625" style="680"/>
    <col min="13576" max="13576" width="2.85546875" style="680" customWidth="1"/>
    <col min="13577" max="13577" width="18.5703125" style="680" customWidth="1"/>
    <col min="13578" max="13578" width="14.42578125" style="680" customWidth="1"/>
    <col min="13579" max="13579" width="13.7109375" style="680" customWidth="1"/>
    <col min="13580" max="13580" width="10.140625" style="680" customWidth="1"/>
    <col min="13581" max="13581" width="4.42578125" style="680" customWidth="1"/>
    <col min="13582" max="13582" width="24" style="680" customWidth="1"/>
    <col min="13583" max="13583" width="13.140625" style="680" customWidth="1"/>
    <col min="13584" max="13584" width="13" style="680" customWidth="1"/>
    <col min="13585" max="13585" width="10.42578125" style="680" customWidth="1"/>
    <col min="13586" max="13821" width="9.140625" style="680"/>
    <col min="13822" max="13822" width="5" style="680" customWidth="1"/>
    <col min="13823" max="13823" width="17.7109375" style="680" customWidth="1"/>
    <col min="13824" max="13824" width="13.85546875" style="680" customWidth="1"/>
    <col min="13825" max="13825" width="13.140625" style="680" customWidth="1"/>
    <col min="13826" max="13826" width="12.28515625" style="680" customWidth="1"/>
    <col min="13827" max="13827" width="3" style="680" customWidth="1"/>
    <col min="13828" max="13828" width="20.28515625" style="680" customWidth="1"/>
    <col min="13829" max="13829" width="12.5703125" style="680" customWidth="1"/>
    <col min="13830" max="13830" width="11.7109375" style="680" customWidth="1"/>
    <col min="13831" max="13831" width="9.140625" style="680"/>
    <col min="13832" max="13832" width="2.85546875" style="680" customWidth="1"/>
    <col min="13833" max="13833" width="18.5703125" style="680" customWidth="1"/>
    <col min="13834" max="13834" width="14.42578125" style="680" customWidth="1"/>
    <col min="13835" max="13835" width="13.7109375" style="680" customWidth="1"/>
    <col min="13836" max="13836" width="10.140625" style="680" customWidth="1"/>
    <col min="13837" max="13837" width="4.42578125" style="680" customWidth="1"/>
    <col min="13838" max="13838" width="24" style="680" customWidth="1"/>
    <col min="13839" max="13839" width="13.140625" style="680" customWidth="1"/>
    <col min="13840" max="13840" width="13" style="680" customWidth="1"/>
    <col min="13841" max="13841" width="10.42578125" style="680" customWidth="1"/>
    <col min="13842" max="14077" width="9.140625" style="680"/>
    <col min="14078" max="14078" width="5" style="680" customWidth="1"/>
    <col min="14079" max="14079" width="17.7109375" style="680" customWidth="1"/>
    <col min="14080" max="14080" width="13.85546875" style="680" customWidth="1"/>
    <col min="14081" max="14081" width="13.140625" style="680" customWidth="1"/>
    <col min="14082" max="14082" width="12.28515625" style="680" customWidth="1"/>
    <col min="14083" max="14083" width="3" style="680" customWidth="1"/>
    <col min="14084" max="14084" width="20.28515625" style="680" customWidth="1"/>
    <col min="14085" max="14085" width="12.5703125" style="680" customWidth="1"/>
    <col min="14086" max="14086" width="11.7109375" style="680" customWidth="1"/>
    <col min="14087" max="14087" width="9.140625" style="680"/>
    <col min="14088" max="14088" width="2.85546875" style="680" customWidth="1"/>
    <col min="14089" max="14089" width="18.5703125" style="680" customWidth="1"/>
    <col min="14090" max="14090" width="14.42578125" style="680" customWidth="1"/>
    <col min="14091" max="14091" width="13.7109375" style="680" customWidth="1"/>
    <col min="14092" max="14092" width="10.140625" style="680" customWidth="1"/>
    <col min="14093" max="14093" width="4.42578125" style="680" customWidth="1"/>
    <col min="14094" max="14094" width="24" style="680" customWidth="1"/>
    <col min="14095" max="14095" width="13.140625" style="680" customWidth="1"/>
    <col min="14096" max="14096" width="13" style="680" customWidth="1"/>
    <col min="14097" max="14097" width="10.42578125" style="680" customWidth="1"/>
    <col min="14098" max="14333" width="9.140625" style="680"/>
    <col min="14334" max="14334" width="5" style="680" customWidth="1"/>
    <col min="14335" max="14335" width="17.7109375" style="680" customWidth="1"/>
    <col min="14336" max="14336" width="13.85546875" style="680" customWidth="1"/>
    <col min="14337" max="14337" width="13.140625" style="680" customWidth="1"/>
    <col min="14338" max="14338" width="12.28515625" style="680" customWidth="1"/>
    <col min="14339" max="14339" width="3" style="680" customWidth="1"/>
    <col min="14340" max="14340" width="20.28515625" style="680" customWidth="1"/>
    <col min="14341" max="14341" width="12.5703125" style="680" customWidth="1"/>
    <col min="14342" max="14342" width="11.7109375" style="680" customWidth="1"/>
    <col min="14343" max="14343" width="9.140625" style="680"/>
    <col min="14344" max="14344" width="2.85546875" style="680" customWidth="1"/>
    <col min="14345" max="14345" width="18.5703125" style="680" customWidth="1"/>
    <col min="14346" max="14346" width="14.42578125" style="680" customWidth="1"/>
    <col min="14347" max="14347" width="13.7109375" style="680" customWidth="1"/>
    <col min="14348" max="14348" width="10.140625" style="680" customWidth="1"/>
    <col min="14349" max="14349" width="4.42578125" style="680" customWidth="1"/>
    <col min="14350" max="14350" width="24" style="680" customWidth="1"/>
    <col min="14351" max="14351" width="13.140625" style="680" customWidth="1"/>
    <col min="14352" max="14352" width="13" style="680" customWidth="1"/>
    <col min="14353" max="14353" width="10.42578125" style="680" customWidth="1"/>
    <col min="14354" max="14589" width="9.140625" style="680"/>
    <col min="14590" max="14590" width="5" style="680" customWidth="1"/>
    <col min="14591" max="14591" width="17.7109375" style="680" customWidth="1"/>
    <col min="14592" max="14592" width="13.85546875" style="680" customWidth="1"/>
    <col min="14593" max="14593" width="13.140625" style="680" customWidth="1"/>
    <col min="14594" max="14594" width="12.28515625" style="680" customWidth="1"/>
    <col min="14595" max="14595" width="3" style="680" customWidth="1"/>
    <col min="14596" max="14596" width="20.28515625" style="680" customWidth="1"/>
    <col min="14597" max="14597" width="12.5703125" style="680" customWidth="1"/>
    <col min="14598" max="14598" width="11.7109375" style="680" customWidth="1"/>
    <col min="14599" max="14599" width="9.140625" style="680"/>
    <col min="14600" max="14600" width="2.85546875" style="680" customWidth="1"/>
    <col min="14601" max="14601" width="18.5703125" style="680" customWidth="1"/>
    <col min="14602" max="14602" width="14.42578125" style="680" customWidth="1"/>
    <col min="14603" max="14603" width="13.7109375" style="680" customWidth="1"/>
    <col min="14604" max="14604" width="10.140625" style="680" customWidth="1"/>
    <col min="14605" max="14605" width="4.42578125" style="680" customWidth="1"/>
    <col min="14606" max="14606" width="24" style="680" customWidth="1"/>
    <col min="14607" max="14607" width="13.140625" style="680" customWidth="1"/>
    <col min="14608" max="14608" width="13" style="680" customWidth="1"/>
    <col min="14609" max="14609" width="10.42578125" style="680" customWidth="1"/>
    <col min="14610" max="14845" width="9.140625" style="680"/>
    <col min="14846" max="14846" width="5" style="680" customWidth="1"/>
    <col min="14847" max="14847" width="17.7109375" style="680" customWidth="1"/>
    <col min="14848" max="14848" width="13.85546875" style="680" customWidth="1"/>
    <col min="14849" max="14849" width="13.140625" style="680" customWidth="1"/>
    <col min="14850" max="14850" width="12.28515625" style="680" customWidth="1"/>
    <col min="14851" max="14851" width="3" style="680" customWidth="1"/>
    <col min="14852" max="14852" width="20.28515625" style="680" customWidth="1"/>
    <col min="14853" max="14853" width="12.5703125" style="680" customWidth="1"/>
    <col min="14854" max="14854" width="11.7109375" style="680" customWidth="1"/>
    <col min="14855" max="14855" width="9.140625" style="680"/>
    <col min="14856" max="14856" width="2.85546875" style="680" customWidth="1"/>
    <col min="14857" max="14857" width="18.5703125" style="680" customWidth="1"/>
    <col min="14858" max="14858" width="14.42578125" style="680" customWidth="1"/>
    <col min="14859" max="14859" width="13.7109375" style="680" customWidth="1"/>
    <col min="14860" max="14860" width="10.140625" style="680" customWidth="1"/>
    <col min="14861" max="14861" width="4.42578125" style="680" customWidth="1"/>
    <col min="14862" max="14862" width="24" style="680" customWidth="1"/>
    <col min="14863" max="14863" width="13.140625" style="680" customWidth="1"/>
    <col min="14864" max="14864" width="13" style="680" customWidth="1"/>
    <col min="14865" max="14865" width="10.42578125" style="680" customWidth="1"/>
    <col min="14866" max="15101" width="9.140625" style="680"/>
    <col min="15102" max="15102" width="5" style="680" customWidth="1"/>
    <col min="15103" max="15103" width="17.7109375" style="680" customWidth="1"/>
    <col min="15104" max="15104" width="13.85546875" style="680" customWidth="1"/>
    <col min="15105" max="15105" width="13.140625" style="680" customWidth="1"/>
    <col min="15106" max="15106" width="12.28515625" style="680" customWidth="1"/>
    <col min="15107" max="15107" width="3" style="680" customWidth="1"/>
    <col min="15108" max="15108" width="20.28515625" style="680" customWidth="1"/>
    <col min="15109" max="15109" width="12.5703125" style="680" customWidth="1"/>
    <col min="15110" max="15110" width="11.7109375" style="680" customWidth="1"/>
    <col min="15111" max="15111" width="9.140625" style="680"/>
    <col min="15112" max="15112" width="2.85546875" style="680" customWidth="1"/>
    <col min="15113" max="15113" width="18.5703125" style="680" customWidth="1"/>
    <col min="15114" max="15114" width="14.42578125" style="680" customWidth="1"/>
    <col min="15115" max="15115" width="13.7109375" style="680" customWidth="1"/>
    <col min="15116" max="15116" width="10.140625" style="680" customWidth="1"/>
    <col min="15117" max="15117" width="4.42578125" style="680" customWidth="1"/>
    <col min="15118" max="15118" width="24" style="680" customWidth="1"/>
    <col min="15119" max="15119" width="13.140625" style="680" customWidth="1"/>
    <col min="15120" max="15120" width="13" style="680" customWidth="1"/>
    <col min="15121" max="15121" width="10.42578125" style="680" customWidth="1"/>
    <col min="15122" max="15357" width="9.140625" style="680"/>
    <col min="15358" max="15358" width="5" style="680" customWidth="1"/>
    <col min="15359" max="15359" width="17.7109375" style="680" customWidth="1"/>
    <col min="15360" max="15360" width="13.85546875" style="680" customWidth="1"/>
    <col min="15361" max="15361" width="13.140625" style="680" customWidth="1"/>
    <col min="15362" max="15362" width="12.28515625" style="680" customWidth="1"/>
    <col min="15363" max="15363" width="3" style="680" customWidth="1"/>
    <col min="15364" max="15364" width="20.28515625" style="680" customWidth="1"/>
    <col min="15365" max="15365" width="12.5703125" style="680" customWidth="1"/>
    <col min="15366" max="15366" width="11.7109375" style="680" customWidth="1"/>
    <col min="15367" max="15367" width="9.140625" style="680"/>
    <col min="15368" max="15368" width="2.85546875" style="680" customWidth="1"/>
    <col min="15369" max="15369" width="18.5703125" style="680" customWidth="1"/>
    <col min="15370" max="15370" width="14.42578125" style="680" customWidth="1"/>
    <col min="15371" max="15371" width="13.7109375" style="680" customWidth="1"/>
    <col min="15372" max="15372" width="10.140625" style="680" customWidth="1"/>
    <col min="15373" max="15373" width="4.42578125" style="680" customWidth="1"/>
    <col min="15374" max="15374" width="24" style="680" customWidth="1"/>
    <col min="15375" max="15375" width="13.140625" style="680" customWidth="1"/>
    <col min="15376" max="15376" width="13" style="680" customWidth="1"/>
    <col min="15377" max="15377" width="10.42578125" style="680" customWidth="1"/>
    <col min="15378" max="15613" width="9.140625" style="680"/>
    <col min="15614" max="15614" width="5" style="680" customWidth="1"/>
    <col min="15615" max="15615" width="17.7109375" style="680" customWidth="1"/>
    <col min="15616" max="15616" width="13.85546875" style="680" customWidth="1"/>
    <col min="15617" max="15617" width="13.140625" style="680" customWidth="1"/>
    <col min="15618" max="15618" width="12.28515625" style="680" customWidth="1"/>
    <col min="15619" max="15619" width="3" style="680" customWidth="1"/>
    <col min="15620" max="15620" width="20.28515625" style="680" customWidth="1"/>
    <col min="15621" max="15621" width="12.5703125" style="680" customWidth="1"/>
    <col min="15622" max="15622" width="11.7109375" style="680" customWidth="1"/>
    <col min="15623" max="15623" width="9.140625" style="680"/>
    <col min="15624" max="15624" width="2.85546875" style="680" customWidth="1"/>
    <col min="15625" max="15625" width="18.5703125" style="680" customWidth="1"/>
    <col min="15626" max="15626" width="14.42578125" style="680" customWidth="1"/>
    <col min="15627" max="15627" width="13.7109375" style="680" customWidth="1"/>
    <col min="15628" max="15628" width="10.140625" style="680" customWidth="1"/>
    <col min="15629" max="15629" width="4.42578125" style="680" customWidth="1"/>
    <col min="15630" max="15630" width="24" style="680" customWidth="1"/>
    <col min="15631" max="15631" width="13.140625" style="680" customWidth="1"/>
    <col min="15632" max="15632" width="13" style="680" customWidth="1"/>
    <col min="15633" max="15633" width="10.42578125" style="680" customWidth="1"/>
    <col min="15634" max="15869" width="9.140625" style="680"/>
    <col min="15870" max="15870" width="5" style="680" customWidth="1"/>
    <col min="15871" max="15871" width="17.7109375" style="680" customWidth="1"/>
    <col min="15872" max="15872" width="13.85546875" style="680" customWidth="1"/>
    <col min="15873" max="15873" width="13.140625" style="680" customWidth="1"/>
    <col min="15874" max="15874" width="12.28515625" style="680" customWidth="1"/>
    <col min="15875" max="15875" width="3" style="680" customWidth="1"/>
    <col min="15876" max="15876" width="20.28515625" style="680" customWidth="1"/>
    <col min="15877" max="15877" width="12.5703125" style="680" customWidth="1"/>
    <col min="15878" max="15878" width="11.7109375" style="680" customWidth="1"/>
    <col min="15879" max="15879" width="9.140625" style="680"/>
    <col min="15880" max="15880" width="2.85546875" style="680" customWidth="1"/>
    <col min="15881" max="15881" width="18.5703125" style="680" customWidth="1"/>
    <col min="15882" max="15882" width="14.42578125" style="680" customWidth="1"/>
    <col min="15883" max="15883" width="13.7109375" style="680" customWidth="1"/>
    <col min="15884" max="15884" width="10.140625" style="680" customWidth="1"/>
    <col min="15885" max="15885" width="4.42578125" style="680" customWidth="1"/>
    <col min="15886" max="15886" width="24" style="680" customWidth="1"/>
    <col min="15887" max="15887" width="13.140625" style="680" customWidth="1"/>
    <col min="15888" max="15888" width="13" style="680" customWidth="1"/>
    <col min="15889" max="15889" width="10.42578125" style="680" customWidth="1"/>
    <col min="15890" max="16125" width="9.140625" style="680"/>
    <col min="16126" max="16126" width="5" style="680" customWidth="1"/>
    <col min="16127" max="16127" width="17.7109375" style="680" customWidth="1"/>
    <col min="16128" max="16128" width="13.85546875" style="680" customWidth="1"/>
    <col min="16129" max="16129" width="13.140625" style="680" customWidth="1"/>
    <col min="16130" max="16130" width="12.28515625" style="680" customWidth="1"/>
    <col min="16131" max="16131" width="3" style="680" customWidth="1"/>
    <col min="16132" max="16132" width="20.28515625" style="680" customWidth="1"/>
    <col min="16133" max="16133" width="12.5703125" style="680" customWidth="1"/>
    <col min="16134" max="16134" width="11.7109375" style="680" customWidth="1"/>
    <col min="16135" max="16135" width="9.140625" style="680"/>
    <col min="16136" max="16136" width="2.85546875" style="680" customWidth="1"/>
    <col min="16137" max="16137" width="18.5703125" style="680" customWidth="1"/>
    <col min="16138" max="16138" width="14.42578125" style="680" customWidth="1"/>
    <col min="16139" max="16139" width="13.7109375" style="680" customWidth="1"/>
    <col min="16140" max="16140" width="10.140625" style="680" customWidth="1"/>
    <col min="16141" max="16141" width="4.42578125" style="680" customWidth="1"/>
    <col min="16142" max="16142" width="24" style="680" customWidth="1"/>
    <col min="16143" max="16143" width="13.140625" style="680" customWidth="1"/>
    <col min="16144" max="16144" width="13" style="680" customWidth="1"/>
    <col min="16145" max="16145" width="10.42578125" style="680" customWidth="1"/>
    <col min="16146" max="16384" width="9.140625" style="680"/>
  </cols>
  <sheetData>
    <row r="1" spans="2:25" ht="18.75">
      <c r="B1" s="604" t="s">
        <v>304</v>
      </c>
    </row>
    <row r="2" spans="2:25" ht="28.5" customHeight="1">
      <c r="B2" s="1311" t="s">
        <v>448</v>
      </c>
      <c r="C2" s="1311"/>
      <c r="D2" s="1311"/>
      <c r="E2" s="1311"/>
      <c r="F2" s="1311"/>
      <c r="G2" s="1311"/>
      <c r="H2" s="1311"/>
      <c r="I2" s="1311"/>
      <c r="J2" s="1311"/>
      <c r="K2" s="1311"/>
      <c r="L2" s="1311"/>
      <c r="M2" s="1311"/>
      <c r="N2" s="1311"/>
      <c r="O2" s="1311"/>
      <c r="P2" s="1311"/>
      <c r="Q2" s="1311"/>
      <c r="R2" s="1311"/>
      <c r="S2" s="1311"/>
      <c r="T2" s="1311"/>
      <c r="U2" s="1311"/>
      <c r="V2" s="1311"/>
      <c r="W2" s="1311"/>
      <c r="X2" s="1311"/>
      <c r="Y2" s="1311"/>
    </row>
    <row r="3" spans="2:25" ht="15.75" customHeight="1">
      <c r="B3" s="1312" t="s">
        <v>449</v>
      </c>
      <c r="C3" s="1312"/>
      <c r="D3" s="1312"/>
      <c r="E3" s="1312"/>
      <c r="F3" s="1312"/>
      <c r="G3" s="1312"/>
      <c r="Q3" s="606"/>
    </row>
    <row r="4" spans="2:25" ht="4.5" customHeight="1">
      <c r="B4" s="607"/>
      <c r="C4" s="607"/>
      <c r="D4" s="605"/>
      <c r="E4" s="605"/>
    </row>
    <row r="5" spans="2:25" ht="15.75" thickBot="1">
      <c r="B5" s="608" t="s">
        <v>179</v>
      </c>
      <c r="C5" s="1313" t="s">
        <v>180</v>
      </c>
      <c r="D5" s="1313"/>
      <c r="E5" s="609"/>
      <c r="F5" s="609"/>
      <c r="G5" s="608" t="s">
        <v>181</v>
      </c>
      <c r="H5" s="610" t="s">
        <v>182</v>
      </c>
      <c r="I5" s="987"/>
      <c r="J5" s="609"/>
      <c r="K5" s="609"/>
      <c r="L5" s="608" t="s">
        <v>183</v>
      </c>
      <c r="M5" s="611" t="s">
        <v>184</v>
      </c>
      <c r="N5" s="609"/>
      <c r="O5" s="612"/>
      <c r="P5" s="609"/>
      <c r="Q5" s="608" t="s">
        <v>185</v>
      </c>
      <c r="R5" s="611" t="s">
        <v>186</v>
      </c>
      <c r="S5" s="609"/>
    </row>
    <row r="6" spans="2:25" ht="43.5" thickBot="1">
      <c r="B6" s="617" t="s">
        <v>187</v>
      </c>
      <c r="C6" s="618" t="s">
        <v>188</v>
      </c>
      <c r="D6" s="619" t="s">
        <v>189</v>
      </c>
      <c r="E6" s="671" t="s">
        <v>190</v>
      </c>
      <c r="G6" s="613" t="s">
        <v>187</v>
      </c>
      <c r="H6" s="614" t="s">
        <v>188</v>
      </c>
      <c r="I6" s="988" t="s">
        <v>189</v>
      </c>
      <c r="J6" s="645" t="s">
        <v>190</v>
      </c>
      <c r="L6" s="613" t="s">
        <v>187</v>
      </c>
      <c r="M6" s="614" t="s">
        <v>188</v>
      </c>
      <c r="N6" s="615" t="s">
        <v>191</v>
      </c>
      <c r="O6" s="645" t="s">
        <v>190</v>
      </c>
      <c r="Q6" s="617" t="s">
        <v>187</v>
      </c>
      <c r="R6" s="618" t="s">
        <v>188</v>
      </c>
      <c r="S6" s="619" t="s">
        <v>191</v>
      </c>
      <c r="T6" s="671" t="s">
        <v>190</v>
      </c>
    </row>
    <row r="7" spans="2:25" ht="15.75">
      <c r="B7" s="773" t="s">
        <v>192</v>
      </c>
      <c r="C7" s="620">
        <v>9510.0619999999999</v>
      </c>
      <c r="D7" s="620">
        <v>18426</v>
      </c>
      <c r="E7" s="912">
        <v>2.5690254272428916</v>
      </c>
      <c r="G7" s="773" t="s">
        <v>192</v>
      </c>
      <c r="H7" s="620">
        <v>2113.8409999999999</v>
      </c>
      <c r="I7" s="620">
        <v>10060</v>
      </c>
      <c r="J7" s="912">
        <v>3.1726873212039708</v>
      </c>
      <c r="L7" s="773" t="s">
        <v>192</v>
      </c>
      <c r="M7" s="620">
        <v>311209.33100000001</v>
      </c>
      <c r="N7" s="620">
        <v>81889.149999999994</v>
      </c>
      <c r="O7" s="759">
        <v>3.8003731996241266</v>
      </c>
      <c r="Q7" s="773" t="s">
        <v>193</v>
      </c>
      <c r="R7" s="620">
        <v>53092.417000000001</v>
      </c>
      <c r="S7" s="620">
        <v>14147.761</v>
      </c>
      <c r="T7" s="759">
        <v>3.7527080786846767</v>
      </c>
    </row>
    <row r="8" spans="2:25" ht="15.75">
      <c r="B8" s="621" t="s">
        <v>204</v>
      </c>
      <c r="C8" s="622">
        <v>8808.41</v>
      </c>
      <c r="D8" s="622">
        <v>5773</v>
      </c>
      <c r="E8" s="894">
        <v>2.355936306022095</v>
      </c>
      <c r="G8" s="621" t="s">
        <v>194</v>
      </c>
      <c r="H8" s="622">
        <v>1464.146</v>
      </c>
      <c r="I8" s="622">
        <v>8041</v>
      </c>
      <c r="J8" s="894">
        <v>2.5687042319743716</v>
      </c>
      <c r="L8" s="621" t="s">
        <v>195</v>
      </c>
      <c r="M8" s="622">
        <v>164031.59400000001</v>
      </c>
      <c r="N8" s="622">
        <v>46334.103000000003</v>
      </c>
      <c r="O8" s="669">
        <v>3.5401914222878124</v>
      </c>
      <c r="Q8" s="621" t="s">
        <v>195</v>
      </c>
      <c r="R8" s="622">
        <v>51783.328000000001</v>
      </c>
      <c r="S8" s="622">
        <v>14712.109</v>
      </c>
      <c r="T8" s="669">
        <v>3.5197759886091111</v>
      </c>
    </row>
    <row r="9" spans="2:25" ht="16.5" thickBot="1">
      <c r="B9" s="621" t="s">
        <v>202</v>
      </c>
      <c r="C9" s="622">
        <v>4853.576</v>
      </c>
      <c r="D9" s="622">
        <v>3644</v>
      </c>
      <c r="E9" s="894">
        <v>2.3478202401332386</v>
      </c>
      <c r="G9" s="1096" t="s">
        <v>437</v>
      </c>
      <c r="H9" s="989">
        <v>451.22199999999998</v>
      </c>
      <c r="I9" s="989">
        <v>2476</v>
      </c>
      <c r="J9" s="1111">
        <v>2.8889856390096482</v>
      </c>
      <c r="L9" s="621" t="s">
        <v>437</v>
      </c>
      <c r="M9" s="622">
        <v>94217.32</v>
      </c>
      <c r="N9" s="622">
        <v>30412.780999999999</v>
      </c>
      <c r="O9" s="669">
        <v>3.0979514829636923</v>
      </c>
      <c r="Q9" s="621" t="s">
        <v>199</v>
      </c>
      <c r="R9" s="622">
        <v>43021.923000000003</v>
      </c>
      <c r="S9" s="622">
        <v>7860.8689999999997</v>
      </c>
      <c r="T9" s="669">
        <v>5.4729220140928447</v>
      </c>
    </row>
    <row r="10" spans="2:25" ht="16.5" thickBot="1">
      <c r="B10" s="621" t="s">
        <v>200</v>
      </c>
      <c r="C10" s="622">
        <v>2440.8040000000001</v>
      </c>
      <c r="D10" s="622">
        <v>3685</v>
      </c>
      <c r="E10" s="894">
        <v>2.9409332218395985</v>
      </c>
      <c r="G10" s="990" t="s">
        <v>323</v>
      </c>
      <c r="H10" s="625">
        <v>4062.904</v>
      </c>
      <c r="I10" s="625">
        <v>20779</v>
      </c>
      <c r="J10" s="991">
        <v>2.8844523422263837</v>
      </c>
      <c r="L10" s="621" t="s">
        <v>194</v>
      </c>
      <c r="M10" s="622">
        <v>86522.644</v>
      </c>
      <c r="N10" s="622">
        <v>21610.224999999999</v>
      </c>
      <c r="O10" s="669">
        <v>4.0037826538131833</v>
      </c>
      <c r="Q10" s="621" t="s">
        <v>194</v>
      </c>
      <c r="R10" s="622">
        <v>30088.714</v>
      </c>
      <c r="S10" s="622">
        <v>8439.1020000000008</v>
      </c>
      <c r="T10" s="669">
        <v>3.5653928581500729</v>
      </c>
    </row>
    <row r="11" spans="2:25" ht="15.75">
      <c r="B11" s="621" t="s">
        <v>355</v>
      </c>
      <c r="C11" s="622">
        <v>2147.0050000000001</v>
      </c>
      <c r="D11" s="622">
        <v>1489</v>
      </c>
      <c r="E11" s="894">
        <v>0.18223828756058158</v>
      </c>
      <c r="G11" s="122"/>
      <c r="H11" s="122"/>
      <c r="I11" s="122"/>
      <c r="J11" s="122"/>
      <c r="L11" s="621" t="s">
        <v>201</v>
      </c>
      <c r="M11" s="622">
        <v>55370.735000000001</v>
      </c>
      <c r="N11" s="622">
        <v>12217.299000000001</v>
      </c>
      <c r="O11" s="669">
        <v>4.5321584582647931</v>
      </c>
      <c r="Q11" s="621" t="s">
        <v>196</v>
      </c>
      <c r="R11" s="622">
        <v>24433.174999999999</v>
      </c>
      <c r="S11" s="622">
        <v>5635.5659999999998</v>
      </c>
      <c r="T11" s="669">
        <v>4.3355316928237553</v>
      </c>
    </row>
    <row r="12" spans="2:25" ht="15.75">
      <c r="B12" s="621" t="s">
        <v>378</v>
      </c>
      <c r="C12" s="622">
        <v>1735.22</v>
      </c>
      <c r="D12" s="622">
        <v>848</v>
      </c>
      <c r="E12" s="894">
        <v>4.2556291033410423</v>
      </c>
      <c r="L12" s="621" t="s">
        <v>199</v>
      </c>
      <c r="M12" s="622">
        <v>41922.322</v>
      </c>
      <c r="N12" s="622">
        <v>6536.9639999999999</v>
      </c>
      <c r="O12" s="669">
        <v>6.4131180774439018</v>
      </c>
      <c r="Q12" s="621" t="s">
        <v>437</v>
      </c>
      <c r="R12" s="622">
        <v>21455.611000000001</v>
      </c>
      <c r="S12" s="622">
        <v>8623.9</v>
      </c>
      <c r="T12" s="669">
        <v>2.4879243729635085</v>
      </c>
    </row>
    <row r="13" spans="2:25" ht="15.75">
      <c r="B13" s="621" t="s">
        <v>194</v>
      </c>
      <c r="C13" s="622">
        <v>1464.146</v>
      </c>
      <c r="D13" s="622">
        <v>8041</v>
      </c>
      <c r="E13" s="894">
        <v>2.5687042319743716</v>
      </c>
      <c r="G13" s="122"/>
      <c r="H13" s="122"/>
      <c r="I13" s="122"/>
      <c r="J13" s="122"/>
      <c r="L13" s="621" t="s">
        <v>202</v>
      </c>
      <c r="M13" s="622">
        <v>35939.548999999999</v>
      </c>
      <c r="N13" s="622">
        <v>10738.866</v>
      </c>
      <c r="O13" s="669">
        <v>3.3466800870780955</v>
      </c>
      <c r="Q13" s="621" t="s">
        <v>201</v>
      </c>
      <c r="R13" s="622">
        <v>13739.316999999999</v>
      </c>
      <c r="S13" s="622">
        <v>3760.973</v>
      </c>
      <c r="T13" s="669">
        <v>3.653128326100719</v>
      </c>
    </row>
    <row r="14" spans="2:25" ht="16.5" thickBot="1">
      <c r="B14" s="1096" t="s">
        <v>198</v>
      </c>
      <c r="C14" s="989">
        <v>1153.1410000000001</v>
      </c>
      <c r="D14" s="989">
        <v>2935</v>
      </c>
      <c r="E14" s="1111">
        <v>0.70536634178557855</v>
      </c>
      <c r="G14" s="122"/>
      <c r="H14" s="122"/>
      <c r="I14" s="122"/>
      <c r="J14" s="122"/>
      <c r="L14" s="621" t="s">
        <v>197</v>
      </c>
      <c r="M14" s="622">
        <v>29569.491000000002</v>
      </c>
      <c r="N14" s="622">
        <v>7438.6949999999997</v>
      </c>
      <c r="O14" s="669">
        <v>3.9750911954314572</v>
      </c>
      <c r="Q14" s="621" t="s">
        <v>192</v>
      </c>
      <c r="R14" s="622">
        <v>13299.648999999999</v>
      </c>
      <c r="S14" s="622">
        <v>4020.8879999999999</v>
      </c>
      <c r="T14" s="669">
        <v>3.3076397551983541</v>
      </c>
    </row>
    <row r="15" spans="2:25" ht="16.5" thickBot="1">
      <c r="B15" s="990" t="s">
        <v>323</v>
      </c>
      <c r="C15" s="625">
        <v>35245.040000000001</v>
      </c>
      <c r="D15" s="625">
        <v>49967</v>
      </c>
      <c r="E15" s="991">
        <v>2.5405653838213635</v>
      </c>
      <c r="F15" s="865"/>
      <c r="L15" s="621" t="s">
        <v>193</v>
      </c>
      <c r="M15" s="622">
        <v>29416.89</v>
      </c>
      <c r="N15" s="622">
        <v>6746.6409999999996</v>
      </c>
      <c r="O15" s="669">
        <v>4.3602275562016715</v>
      </c>
      <c r="Q15" s="621" t="s">
        <v>202</v>
      </c>
      <c r="R15" s="622">
        <v>10746.924999999999</v>
      </c>
      <c r="S15" s="622">
        <v>3049.3310000000001</v>
      </c>
      <c r="T15" s="669">
        <v>3.5243550142637838</v>
      </c>
    </row>
    <row r="16" spans="2:25" ht="15.75">
      <c r="B16" s="122"/>
      <c r="C16" s="122"/>
      <c r="D16" s="122"/>
      <c r="E16" s="122"/>
      <c r="F16" s="681"/>
      <c r="L16" s="621" t="s">
        <v>356</v>
      </c>
      <c r="M16" s="622">
        <v>28930.337</v>
      </c>
      <c r="N16" s="622">
        <v>5166.8760000000002</v>
      </c>
      <c r="O16" s="669">
        <v>5.5991932068816821</v>
      </c>
      <c r="Q16" s="621" t="s">
        <v>208</v>
      </c>
      <c r="R16" s="622">
        <v>10039.376</v>
      </c>
      <c r="S16" s="622">
        <v>3463.5859999999998</v>
      </c>
      <c r="T16" s="669">
        <v>2.8985496534516542</v>
      </c>
    </row>
    <row r="17" spans="2:20" ht="15.75">
      <c r="B17" s="122"/>
      <c r="C17" s="122"/>
      <c r="D17" s="122"/>
      <c r="E17" s="122"/>
      <c r="L17" s="621" t="s">
        <v>209</v>
      </c>
      <c r="M17" s="622">
        <v>25190.888999999999</v>
      </c>
      <c r="N17" s="622">
        <v>8531.4140000000007</v>
      </c>
      <c r="O17" s="669">
        <v>2.9527214363293117</v>
      </c>
      <c r="Q17" s="621" t="s">
        <v>342</v>
      </c>
      <c r="R17" s="622">
        <v>10021.817999999999</v>
      </c>
      <c r="S17" s="622">
        <v>2490.587</v>
      </c>
      <c r="T17" s="669">
        <v>4.0238779050882378</v>
      </c>
    </row>
    <row r="18" spans="2:20" ht="15.75">
      <c r="B18" s="122"/>
      <c r="C18" s="122"/>
      <c r="D18" s="122"/>
      <c r="E18" s="122"/>
      <c r="L18" s="621" t="s">
        <v>206</v>
      </c>
      <c r="M18" s="622">
        <v>22941.582999999999</v>
      </c>
      <c r="N18" s="622">
        <v>5792.03</v>
      </c>
      <c r="O18" s="669">
        <v>3.9608881514771159</v>
      </c>
      <c r="Q18" s="621" t="s">
        <v>209</v>
      </c>
      <c r="R18" s="622">
        <v>7066.4309999999996</v>
      </c>
      <c r="S18" s="622">
        <v>2669.6570000000002</v>
      </c>
      <c r="T18" s="669">
        <v>2.6469434088349173</v>
      </c>
    </row>
    <row r="19" spans="2:20" ht="15.75">
      <c r="B19" s="122"/>
      <c r="C19" s="122"/>
      <c r="D19" s="122"/>
      <c r="E19" s="122"/>
      <c r="L19" s="621" t="s">
        <v>200</v>
      </c>
      <c r="M19" s="622">
        <v>15433.907999999999</v>
      </c>
      <c r="N19" s="622">
        <v>5673.32</v>
      </c>
      <c r="O19" s="669">
        <v>2.720436710779579</v>
      </c>
      <c r="Q19" s="621" t="s">
        <v>203</v>
      </c>
      <c r="R19" s="622">
        <v>6949.7079999999996</v>
      </c>
      <c r="S19" s="622">
        <v>3403.5210000000002</v>
      </c>
      <c r="T19" s="669">
        <v>2.0419171792975566</v>
      </c>
    </row>
    <row r="20" spans="2:20" ht="15.75">
      <c r="B20" s="122"/>
      <c r="C20" s="122"/>
      <c r="D20" s="122"/>
      <c r="E20" s="122"/>
      <c r="L20" s="621" t="s">
        <v>207</v>
      </c>
      <c r="M20" s="622">
        <v>14160.091</v>
      </c>
      <c r="N20" s="622">
        <v>3588.239</v>
      </c>
      <c r="O20" s="669">
        <v>3.9462507932163939</v>
      </c>
      <c r="Q20" s="621" t="s">
        <v>213</v>
      </c>
      <c r="R20" s="622">
        <v>6001.6480000000001</v>
      </c>
      <c r="S20" s="622">
        <v>2278.569</v>
      </c>
      <c r="T20" s="669">
        <v>2.6339549076635382</v>
      </c>
    </row>
    <row r="21" spans="2:20" ht="15.75">
      <c r="B21" s="122"/>
      <c r="C21" s="122"/>
      <c r="D21" s="122"/>
      <c r="E21" s="122"/>
      <c r="L21" s="621" t="s">
        <v>357</v>
      </c>
      <c r="M21" s="622">
        <v>11590.084000000001</v>
      </c>
      <c r="N21" s="622">
        <v>3803.1149999999998</v>
      </c>
      <c r="O21" s="669">
        <v>3.0475239376142982</v>
      </c>
      <c r="Q21" s="621" t="s">
        <v>355</v>
      </c>
      <c r="R21" s="622">
        <v>5536.49</v>
      </c>
      <c r="S21" s="622">
        <v>1662.884</v>
      </c>
      <c r="T21" s="669">
        <v>3.3294505209022396</v>
      </c>
    </row>
    <row r="22" spans="2:20" ht="15.75">
      <c r="B22" s="122"/>
      <c r="C22" s="122"/>
      <c r="D22" s="122"/>
      <c r="E22" s="122"/>
      <c r="F22" s="122"/>
      <c r="G22" s="122"/>
      <c r="H22" s="122"/>
      <c r="I22" s="992"/>
      <c r="L22" s="621" t="s">
        <v>196</v>
      </c>
      <c r="M22" s="622">
        <v>10406.200999999999</v>
      </c>
      <c r="N22" s="622">
        <v>2302.1019999999999</v>
      </c>
      <c r="O22" s="669">
        <v>4.5203040525571847</v>
      </c>
      <c r="Q22" s="621" t="s">
        <v>212</v>
      </c>
      <c r="R22" s="622">
        <v>5435.7719999999999</v>
      </c>
      <c r="S22" s="622">
        <v>1486.961</v>
      </c>
      <c r="T22" s="669">
        <v>3.6556251307196357</v>
      </c>
    </row>
    <row r="23" spans="2:20" ht="15.75">
      <c r="B23" s="122"/>
      <c r="C23" s="122"/>
      <c r="D23" s="122"/>
      <c r="E23" s="122"/>
      <c r="F23" s="122"/>
      <c r="G23" s="122"/>
      <c r="H23" s="122"/>
      <c r="I23" s="122"/>
      <c r="J23" s="122"/>
      <c r="L23" s="621" t="s">
        <v>205</v>
      </c>
      <c r="M23" s="622">
        <v>7156.2929999999997</v>
      </c>
      <c r="N23" s="622">
        <v>1850.646</v>
      </c>
      <c r="O23" s="669">
        <v>3.866916201153543</v>
      </c>
      <c r="Q23" s="621" t="s">
        <v>210</v>
      </c>
      <c r="R23" s="622">
        <v>4693.2569999999996</v>
      </c>
      <c r="S23" s="622">
        <v>1332.3230000000001</v>
      </c>
      <c r="T23" s="669">
        <v>3.5226120092500088</v>
      </c>
    </row>
    <row r="24" spans="2:20" ht="15.75">
      <c r="B24" s="122"/>
      <c r="C24" s="122"/>
      <c r="D24" s="122"/>
      <c r="E24" s="122"/>
      <c r="F24" s="122"/>
      <c r="G24" s="122"/>
      <c r="H24" s="122"/>
      <c r="I24" s="122"/>
      <c r="J24" s="122"/>
      <c r="L24" s="621" t="s">
        <v>198</v>
      </c>
      <c r="M24" s="622">
        <v>6196.5010000000002</v>
      </c>
      <c r="N24" s="622">
        <v>2641.2159999999999</v>
      </c>
      <c r="O24" s="669">
        <v>2.3460788515592821</v>
      </c>
      <c r="Q24" s="621" t="s">
        <v>206</v>
      </c>
      <c r="R24" s="622">
        <v>4363.3729999999996</v>
      </c>
      <c r="S24" s="622">
        <v>1111.038</v>
      </c>
      <c r="T24" s="669">
        <v>3.9272941159528294</v>
      </c>
    </row>
    <row r="25" spans="2:20" ht="15.75">
      <c r="B25" s="122"/>
      <c r="C25" s="122"/>
      <c r="D25" s="122"/>
      <c r="E25" s="122"/>
      <c r="F25" s="122"/>
      <c r="G25" s="122"/>
      <c r="H25" s="122"/>
      <c r="I25" s="122"/>
      <c r="J25" s="122"/>
      <c r="K25" s="122"/>
      <c r="L25" s="621" t="s">
        <v>210</v>
      </c>
      <c r="M25" s="622">
        <v>5938.4080000000004</v>
      </c>
      <c r="N25" s="622">
        <v>2371.5590000000002</v>
      </c>
      <c r="O25" s="669">
        <v>2.5040102312445103</v>
      </c>
      <c r="Q25" s="621" t="s">
        <v>356</v>
      </c>
      <c r="R25" s="622">
        <v>4146.3220000000001</v>
      </c>
      <c r="S25" s="622">
        <v>1046.4290000000001</v>
      </c>
      <c r="T25" s="669">
        <v>3.9623538720734994</v>
      </c>
    </row>
    <row r="26" spans="2:20" ht="15.75">
      <c r="F26" s="122"/>
      <c r="G26" s="122"/>
      <c r="H26" s="122"/>
      <c r="I26" s="122"/>
      <c r="J26" s="122"/>
      <c r="K26" s="122"/>
      <c r="L26" s="621" t="s">
        <v>355</v>
      </c>
      <c r="M26" s="622">
        <v>5426.0429999999997</v>
      </c>
      <c r="N26" s="622">
        <v>1675.4870000000001</v>
      </c>
      <c r="O26" s="669">
        <v>3.2384870786821978</v>
      </c>
      <c r="Q26" s="621" t="s">
        <v>211</v>
      </c>
      <c r="R26" s="622">
        <v>3629.087</v>
      </c>
      <c r="S26" s="622">
        <v>1172.9010000000001</v>
      </c>
      <c r="T26" s="669">
        <v>3.0941119497724019</v>
      </c>
    </row>
    <row r="27" spans="2:20" ht="15.75">
      <c r="B27" s="122"/>
      <c r="C27" s="122"/>
      <c r="D27" s="122"/>
      <c r="E27" s="122"/>
      <c r="F27" s="122"/>
      <c r="G27" s="122"/>
      <c r="H27" s="122"/>
      <c r="I27" s="122"/>
      <c r="J27" s="122"/>
      <c r="K27" s="122"/>
      <c r="L27" s="621" t="s">
        <v>450</v>
      </c>
      <c r="M27" s="622">
        <v>4342.2730000000001</v>
      </c>
      <c r="N27" s="622">
        <v>1584.1690000000001</v>
      </c>
      <c r="O27" s="669">
        <v>2.7410415176663601</v>
      </c>
      <c r="Q27" s="621" t="s">
        <v>197</v>
      </c>
      <c r="R27" s="622">
        <v>3131.0250000000001</v>
      </c>
      <c r="S27" s="622">
        <v>745.86500000000001</v>
      </c>
      <c r="T27" s="669">
        <v>4.1978441138811986</v>
      </c>
    </row>
    <row r="28" spans="2:20" ht="16.5" thickBot="1">
      <c r="B28" s="122"/>
      <c r="C28" s="122"/>
      <c r="D28" s="122"/>
      <c r="E28" s="122"/>
      <c r="F28" s="122"/>
      <c r="G28" s="122"/>
      <c r="H28" s="122"/>
      <c r="I28" s="122"/>
      <c r="J28" s="122"/>
      <c r="K28" s="122"/>
      <c r="L28" s="1096" t="s">
        <v>212</v>
      </c>
      <c r="M28" s="989">
        <v>3046.01</v>
      </c>
      <c r="N28" s="989">
        <v>714.17499999999995</v>
      </c>
      <c r="O28" s="1097">
        <v>4.2650750866384293</v>
      </c>
      <c r="Q28" s="621" t="s">
        <v>451</v>
      </c>
      <c r="R28" s="622">
        <v>3130.011</v>
      </c>
      <c r="S28" s="622">
        <v>1242.9870000000001</v>
      </c>
      <c r="T28" s="669">
        <v>2.5181365533187394</v>
      </c>
    </row>
    <row r="29" spans="2:20" ht="16.5" thickBot="1">
      <c r="B29" s="122"/>
      <c r="C29" s="122"/>
      <c r="D29" s="122"/>
      <c r="E29" s="122"/>
      <c r="F29" s="122"/>
      <c r="G29" s="122"/>
      <c r="H29" s="122"/>
      <c r="I29" s="122"/>
      <c r="J29" s="122"/>
      <c r="K29" s="122"/>
      <c r="L29" s="990" t="s">
        <v>323</v>
      </c>
      <c r="M29" s="625">
        <v>1021805.199</v>
      </c>
      <c r="N29" s="625">
        <v>273146.06</v>
      </c>
      <c r="O29" s="758">
        <v>3.740874750307583</v>
      </c>
      <c r="Q29" s="621" t="s">
        <v>207</v>
      </c>
      <c r="R29" s="622">
        <v>2842.924</v>
      </c>
      <c r="S29" s="622">
        <v>794.13699999999994</v>
      </c>
      <c r="T29" s="669">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69">
        <v>3.0504721610151653</v>
      </c>
    </row>
    <row r="31" spans="2:20" ht="16.5" thickBot="1">
      <c r="B31" s="122"/>
      <c r="C31" s="122"/>
      <c r="D31" s="122"/>
      <c r="E31" s="122"/>
      <c r="F31" s="122"/>
      <c r="G31" s="122"/>
      <c r="H31" s="122"/>
      <c r="I31" s="122"/>
      <c r="J31" s="122"/>
      <c r="K31" s="122"/>
      <c r="L31" s="122"/>
      <c r="M31" s="122"/>
      <c r="N31" s="122"/>
      <c r="O31" s="122"/>
      <c r="Q31" s="1096" t="s">
        <v>452</v>
      </c>
      <c r="R31" s="989">
        <v>2408.4180000000001</v>
      </c>
      <c r="S31" s="989">
        <v>607.25099999999998</v>
      </c>
      <c r="T31" s="1097">
        <v>3.9660996853031123</v>
      </c>
    </row>
    <row r="32" spans="2:20" ht="16.5" thickBot="1">
      <c r="B32" s="122"/>
      <c r="C32" s="122"/>
      <c r="D32" s="122"/>
      <c r="E32" s="122"/>
      <c r="F32" s="122"/>
      <c r="G32" s="122"/>
      <c r="H32" s="122"/>
      <c r="I32" s="122"/>
      <c r="J32" s="122"/>
      <c r="K32" s="122"/>
      <c r="L32" s="122"/>
      <c r="M32" s="122"/>
      <c r="N32" s="122"/>
      <c r="O32" s="122"/>
      <c r="Q32" s="990" t="s">
        <v>323</v>
      </c>
      <c r="R32" s="625">
        <v>365217.58899999998</v>
      </c>
      <c r="S32" s="625">
        <v>104640.15300000001</v>
      </c>
      <c r="T32" s="758">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0" customWidth="1"/>
    <col min="2" max="2" width="16.85546875" style="680" customWidth="1"/>
    <col min="3" max="3" width="12.28515625" style="680" bestFit="1" customWidth="1"/>
    <col min="4" max="4" width="10.140625" style="680" customWidth="1"/>
    <col min="5" max="5" width="9.140625" style="680"/>
    <col min="6" max="6" width="6" style="680" customWidth="1"/>
    <col min="7" max="7" width="16.7109375" style="680" customWidth="1"/>
    <col min="8" max="8" width="11.28515625" style="680" customWidth="1"/>
    <col min="9" max="9" width="10.42578125" style="680" customWidth="1"/>
    <col min="10" max="10" width="9.140625" style="680"/>
    <col min="11" max="11" width="3.5703125" style="680" customWidth="1"/>
    <col min="12" max="12" width="18" style="680" customWidth="1"/>
    <col min="13" max="13" width="11.7109375" style="680" customWidth="1"/>
    <col min="14" max="14" width="12.28515625" style="680" customWidth="1"/>
    <col min="15" max="15" width="10.42578125" style="680" customWidth="1"/>
    <col min="16" max="16" width="3.85546875" style="680" customWidth="1"/>
    <col min="17" max="17" width="22.5703125" style="680" customWidth="1"/>
    <col min="18" max="18" width="11.28515625" style="680" customWidth="1"/>
    <col min="19" max="19" width="10.28515625" style="680" customWidth="1"/>
    <col min="20" max="20" width="10" style="680" customWidth="1"/>
    <col min="21" max="256" width="9.140625" style="680"/>
    <col min="257" max="257" width="4" style="680" customWidth="1"/>
    <col min="258" max="258" width="15.140625" style="680" customWidth="1"/>
    <col min="259" max="259" width="13.85546875" style="680" customWidth="1"/>
    <col min="260" max="260" width="10.140625" style="680" customWidth="1"/>
    <col min="261" max="261" width="9.140625" style="680"/>
    <col min="262" max="262" width="3.42578125" style="680" customWidth="1"/>
    <col min="263" max="263" width="19.5703125" style="680" customWidth="1"/>
    <col min="264" max="264" width="12.28515625" style="680" customWidth="1"/>
    <col min="265" max="265" width="10.42578125" style="680" customWidth="1"/>
    <col min="266" max="266" width="9.140625" style="680"/>
    <col min="267" max="267" width="3.5703125" style="680" customWidth="1"/>
    <col min="268" max="268" width="16.42578125" style="680" customWidth="1"/>
    <col min="269" max="269" width="11.7109375" style="680" customWidth="1"/>
    <col min="270" max="270" width="10.140625" style="680" customWidth="1"/>
    <col min="271" max="271" width="15.85546875" style="680" customWidth="1"/>
    <col min="272" max="272" width="3.85546875" style="680" customWidth="1"/>
    <col min="273" max="273" width="16.42578125" style="680" customWidth="1"/>
    <col min="274" max="274" width="11.28515625" style="680" customWidth="1"/>
    <col min="275" max="275" width="10.28515625" style="680" customWidth="1"/>
    <col min="276" max="276" width="10" style="680" customWidth="1"/>
    <col min="277" max="512" width="9.140625" style="680"/>
    <col min="513" max="513" width="4" style="680" customWidth="1"/>
    <col min="514" max="514" width="15.140625" style="680" customWidth="1"/>
    <col min="515" max="515" width="13.85546875" style="680" customWidth="1"/>
    <col min="516" max="516" width="10.140625" style="680" customWidth="1"/>
    <col min="517" max="517" width="9.140625" style="680"/>
    <col min="518" max="518" width="3.42578125" style="680" customWidth="1"/>
    <col min="519" max="519" width="19.5703125" style="680" customWidth="1"/>
    <col min="520" max="520" width="12.28515625" style="680" customWidth="1"/>
    <col min="521" max="521" width="10.42578125" style="680" customWidth="1"/>
    <col min="522" max="522" width="9.140625" style="680"/>
    <col min="523" max="523" width="3.5703125" style="680" customWidth="1"/>
    <col min="524" max="524" width="16.42578125" style="680" customWidth="1"/>
    <col min="525" max="525" width="11.7109375" style="680" customWidth="1"/>
    <col min="526" max="526" width="10.140625" style="680" customWidth="1"/>
    <col min="527" max="527" width="15.85546875" style="680" customWidth="1"/>
    <col min="528" max="528" width="3.85546875" style="680" customWidth="1"/>
    <col min="529" max="529" width="16.42578125" style="680" customWidth="1"/>
    <col min="530" max="530" width="11.28515625" style="680" customWidth="1"/>
    <col min="531" max="531" width="10.28515625" style="680" customWidth="1"/>
    <col min="532" max="532" width="10" style="680" customWidth="1"/>
    <col min="533" max="768" width="9.140625" style="680"/>
    <col min="769" max="769" width="4" style="680" customWidth="1"/>
    <col min="770" max="770" width="15.140625" style="680" customWidth="1"/>
    <col min="771" max="771" width="13.85546875" style="680" customWidth="1"/>
    <col min="772" max="772" width="10.140625" style="680" customWidth="1"/>
    <col min="773" max="773" width="9.140625" style="680"/>
    <col min="774" max="774" width="3.42578125" style="680" customWidth="1"/>
    <col min="775" max="775" width="19.5703125" style="680" customWidth="1"/>
    <col min="776" max="776" width="12.28515625" style="680" customWidth="1"/>
    <col min="777" max="777" width="10.42578125" style="680" customWidth="1"/>
    <col min="778" max="778" width="9.140625" style="680"/>
    <col min="779" max="779" width="3.5703125" style="680" customWidth="1"/>
    <col min="780" max="780" width="16.42578125" style="680" customWidth="1"/>
    <col min="781" max="781" width="11.7109375" style="680" customWidth="1"/>
    <col min="782" max="782" width="10.140625" style="680" customWidth="1"/>
    <col min="783" max="783" width="15.85546875" style="680" customWidth="1"/>
    <col min="784" max="784" width="3.85546875" style="680" customWidth="1"/>
    <col min="785" max="785" width="16.42578125" style="680" customWidth="1"/>
    <col min="786" max="786" width="11.28515625" style="680" customWidth="1"/>
    <col min="787" max="787" width="10.28515625" style="680" customWidth="1"/>
    <col min="788" max="788" width="10" style="680" customWidth="1"/>
    <col min="789" max="1024" width="9.140625" style="680"/>
    <col min="1025" max="1025" width="4" style="680" customWidth="1"/>
    <col min="1026" max="1026" width="15.140625" style="680" customWidth="1"/>
    <col min="1027" max="1027" width="13.85546875" style="680" customWidth="1"/>
    <col min="1028" max="1028" width="10.140625" style="680" customWidth="1"/>
    <col min="1029" max="1029" width="9.140625" style="680"/>
    <col min="1030" max="1030" width="3.42578125" style="680" customWidth="1"/>
    <col min="1031" max="1031" width="19.5703125" style="680" customWidth="1"/>
    <col min="1032" max="1032" width="12.28515625" style="680" customWidth="1"/>
    <col min="1033" max="1033" width="10.42578125" style="680" customWidth="1"/>
    <col min="1034" max="1034" width="9.140625" style="680"/>
    <col min="1035" max="1035" width="3.5703125" style="680" customWidth="1"/>
    <col min="1036" max="1036" width="16.42578125" style="680" customWidth="1"/>
    <col min="1037" max="1037" width="11.7109375" style="680" customWidth="1"/>
    <col min="1038" max="1038" width="10.140625" style="680" customWidth="1"/>
    <col min="1039" max="1039" width="15.85546875" style="680" customWidth="1"/>
    <col min="1040" max="1040" width="3.85546875" style="680" customWidth="1"/>
    <col min="1041" max="1041" width="16.42578125" style="680" customWidth="1"/>
    <col min="1042" max="1042" width="11.28515625" style="680" customWidth="1"/>
    <col min="1043" max="1043" width="10.28515625" style="680" customWidth="1"/>
    <col min="1044" max="1044" width="10" style="680" customWidth="1"/>
    <col min="1045" max="1280" width="9.140625" style="680"/>
    <col min="1281" max="1281" width="4" style="680" customWidth="1"/>
    <col min="1282" max="1282" width="15.140625" style="680" customWidth="1"/>
    <col min="1283" max="1283" width="13.85546875" style="680" customWidth="1"/>
    <col min="1284" max="1284" width="10.140625" style="680" customWidth="1"/>
    <col min="1285" max="1285" width="9.140625" style="680"/>
    <col min="1286" max="1286" width="3.42578125" style="680" customWidth="1"/>
    <col min="1287" max="1287" width="19.5703125" style="680" customWidth="1"/>
    <col min="1288" max="1288" width="12.28515625" style="680" customWidth="1"/>
    <col min="1289" max="1289" width="10.42578125" style="680" customWidth="1"/>
    <col min="1290" max="1290" width="9.140625" style="680"/>
    <col min="1291" max="1291" width="3.5703125" style="680" customWidth="1"/>
    <col min="1292" max="1292" width="16.42578125" style="680" customWidth="1"/>
    <col min="1293" max="1293" width="11.7109375" style="680" customWidth="1"/>
    <col min="1294" max="1294" width="10.140625" style="680" customWidth="1"/>
    <col min="1295" max="1295" width="15.85546875" style="680" customWidth="1"/>
    <col min="1296" max="1296" width="3.85546875" style="680" customWidth="1"/>
    <col min="1297" max="1297" width="16.42578125" style="680" customWidth="1"/>
    <col min="1298" max="1298" width="11.28515625" style="680" customWidth="1"/>
    <col min="1299" max="1299" width="10.28515625" style="680" customWidth="1"/>
    <col min="1300" max="1300" width="10" style="680" customWidth="1"/>
    <col min="1301" max="1536" width="9.140625" style="680"/>
    <col min="1537" max="1537" width="4" style="680" customWidth="1"/>
    <col min="1538" max="1538" width="15.140625" style="680" customWidth="1"/>
    <col min="1539" max="1539" width="13.85546875" style="680" customWidth="1"/>
    <col min="1540" max="1540" width="10.140625" style="680" customWidth="1"/>
    <col min="1541" max="1541" width="9.140625" style="680"/>
    <col min="1542" max="1542" width="3.42578125" style="680" customWidth="1"/>
    <col min="1543" max="1543" width="19.5703125" style="680" customWidth="1"/>
    <col min="1544" max="1544" width="12.28515625" style="680" customWidth="1"/>
    <col min="1545" max="1545" width="10.42578125" style="680" customWidth="1"/>
    <col min="1546" max="1546" width="9.140625" style="680"/>
    <col min="1547" max="1547" width="3.5703125" style="680" customWidth="1"/>
    <col min="1548" max="1548" width="16.42578125" style="680" customWidth="1"/>
    <col min="1549" max="1549" width="11.7109375" style="680" customWidth="1"/>
    <col min="1550" max="1550" width="10.140625" style="680" customWidth="1"/>
    <col min="1551" max="1551" width="15.85546875" style="680" customWidth="1"/>
    <col min="1552" max="1552" width="3.85546875" style="680" customWidth="1"/>
    <col min="1553" max="1553" width="16.42578125" style="680" customWidth="1"/>
    <col min="1554" max="1554" width="11.28515625" style="680" customWidth="1"/>
    <col min="1555" max="1555" width="10.28515625" style="680" customWidth="1"/>
    <col min="1556" max="1556" width="10" style="680" customWidth="1"/>
    <col min="1557" max="1792" width="9.140625" style="680"/>
    <col min="1793" max="1793" width="4" style="680" customWidth="1"/>
    <col min="1794" max="1794" width="15.140625" style="680" customWidth="1"/>
    <col min="1795" max="1795" width="13.85546875" style="680" customWidth="1"/>
    <col min="1796" max="1796" width="10.140625" style="680" customWidth="1"/>
    <col min="1797" max="1797" width="9.140625" style="680"/>
    <col min="1798" max="1798" width="3.42578125" style="680" customWidth="1"/>
    <col min="1799" max="1799" width="19.5703125" style="680" customWidth="1"/>
    <col min="1800" max="1800" width="12.28515625" style="680" customWidth="1"/>
    <col min="1801" max="1801" width="10.42578125" style="680" customWidth="1"/>
    <col min="1802" max="1802" width="9.140625" style="680"/>
    <col min="1803" max="1803" width="3.5703125" style="680" customWidth="1"/>
    <col min="1804" max="1804" width="16.42578125" style="680" customWidth="1"/>
    <col min="1805" max="1805" width="11.7109375" style="680" customWidth="1"/>
    <col min="1806" max="1806" width="10.140625" style="680" customWidth="1"/>
    <col min="1807" max="1807" width="15.85546875" style="680" customWidth="1"/>
    <col min="1808" max="1808" width="3.85546875" style="680" customWidth="1"/>
    <col min="1809" max="1809" width="16.42578125" style="680" customWidth="1"/>
    <col min="1810" max="1810" width="11.28515625" style="680" customWidth="1"/>
    <col min="1811" max="1811" width="10.28515625" style="680" customWidth="1"/>
    <col min="1812" max="1812" width="10" style="680" customWidth="1"/>
    <col min="1813" max="2048" width="9.140625" style="680"/>
    <col min="2049" max="2049" width="4" style="680" customWidth="1"/>
    <col min="2050" max="2050" width="15.140625" style="680" customWidth="1"/>
    <col min="2051" max="2051" width="13.85546875" style="680" customWidth="1"/>
    <col min="2052" max="2052" width="10.140625" style="680" customWidth="1"/>
    <col min="2053" max="2053" width="9.140625" style="680"/>
    <col min="2054" max="2054" width="3.42578125" style="680" customWidth="1"/>
    <col min="2055" max="2055" width="19.5703125" style="680" customWidth="1"/>
    <col min="2056" max="2056" width="12.28515625" style="680" customWidth="1"/>
    <col min="2057" max="2057" width="10.42578125" style="680" customWidth="1"/>
    <col min="2058" max="2058" width="9.140625" style="680"/>
    <col min="2059" max="2059" width="3.5703125" style="680" customWidth="1"/>
    <col min="2060" max="2060" width="16.42578125" style="680" customWidth="1"/>
    <col min="2061" max="2061" width="11.7109375" style="680" customWidth="1"/>
    <col min="2062" max="2062" width="10.140625" style="680" customWidth="1"/>
    <col min="2063" max="2063" width="15.85546875" style="680" customWidth="1"/>
    <col min="2064" max="2064" width="3.85546875" style="680" customWidth="1"/>
    <col min="2065" max="2065" width="16.42578125" style="680" customWidth="1"/>
    <col min="2066" max="2066" width="11.28515625" style="680" customWidth="1"/>
    <col min="2067" max="2067" width="10.28515625" style="680" customWidth="1"/>
    <col min="2068" max="2068" width="10" style="680" customWidth="1"/>
    <col min="2069" max="2304" width="9.140625" style="680"/>
    <col min="2305" max="2305" width="4" style="680" customWidth="1"/>
    <col min="2306" max="2306" width="15.140625" style="680" customWidth="1"/>
    <col min="2307" max="2307" width="13.85546875" style="680" customWidth="1"/>
    <col min="2308" max="2308" width="10.140625" style="680" customWidth="1"/>
    <col min="2309" max="2309" width="9.140625" style="680"/>
    <col min="2310" max="2310" width="3.42578125" style="680" customWidth="1"/>
    <col min="2311" max="2311" width="19.5703125" style="680" customWidth="1"/>
    <col min="2312" max="2312" width="12.28515625" style="680" customWidth="1"/>
    <col min="2313" max="2313" width="10.42578125" style="680" customWidth="1"/>
    <col min="2314" max="2314" width="9.140625" style="680"/>
    <col min="2315" max="2315" width="3.5703125" style="680" customWidth="1"/>
    <col min="2316" max="2316" width="16.42578125" style="680" customWidth="1"/>
    <col min="2317" max="2317" width="11.7109375" style="680" customWidth="1"/>
    <col min="2318" max="2318" width="10.140625" style="680" customWidth="1"/>
    <col min="2319" max="2319" width="15.85546875" style="680" customWidth="1"/>
    <col min="2320" max="2320" width="3.85546875" style="680" customWidth="1"/>
    <col min="2321" max="2321" width="16.42578125" style="680" customWidth="1"/>
    <col min="2322" max="2322" width="11.28515625" style="680" customWidth="1"/>
    <col min="2323" max="2323" width="10.28515625" style="680" customWidth="1"/>
    <col min="2324" max="2324" width="10" style="680" customWidth="1"/>
    <col min="2325" max="2560" width="9.140625" style="680"/>
    <col min="2561" max="2561" width="4" style="680" customWidth="1"/>
    <col min="2562" max="2562" width="15.140625" style="680" customWidth="1"/>
    <col min="2563" max="2563" width="13.85546875" style="680" customWidth="1"/>
    <col min="2564" max="2564" width="10.140625" style="680" customWidth="1"/>
    <col min="2565" max="2565" width="9.140625" style="680"/>
    <col min="2566" max="2566" width="3.42578125" style="680" customWidth="1"/>
    <col min="2567" max="2567" width="19.5703125" style="680" customWidth="1"/>
    <col min="2568" max="2568" width="12.28515625" style="680" customWidth="1"/>
    <col min="2569" max="2569" width="10.42578125" style="680" customWidth="1"/>
    <col min="2570" max="2570" width="9.140625" style="680"/>
    <col min="2571" max="2571" width="3.5703125" style="680" customWidth="1"/>
    <col min="2572" max="2572" width="16.42578125" style="680" customWidth="1"/>
    <col min="2573" max="2573" width="11.7109375" style="680" customWidth="1"/>
    <col min="2574" max="2574" width="10.140625" style="680" customWidth="1"/>
    <col min="2575" max="2575" width="15.85546875" style="680" customWidth="1"/>
    <col min="2576" max="2576" width="3.85546875" style="680" customWidth="1"/>
    <col min="2577" max="2577" width="16.42578125" style="680" customWidth="1"/>
    <col min="2578" max="2578" width="11.28515625" style="680" customWidth="1"/>
    <col min="2579" max="2579" width="10.28515625" style="680" customWidth="1"/>
    <col min="2580" max="2580" width="10" style="680" customWidth="1"/>
    <col min="2581" max="2816" width="9.140625" style="680"/>
    <col min="2817" max="2817" width="4" style="680" customWidth="1"/>
    <col min="2818" max="2818" width="15.140625" style="680" customWidth="1"/>
    <col min="2819" max="2819" width="13.85546875" style="680" customWidth="1"/>
    <col min="2820" max="2820" width="10.140625" style="680" customWidth="1"/>
    <col min="2821" max="2821" width="9.140625" style="680"/>
    <col min="2822" max="2822" width="3.42578125" style="680" customWidth="1"/>
    <col min="2823" max="2823" width="19.5703125" style="680" customWidth="1"/>
    <col min="2824" max="2824" width="12.28515625" style="680" customWidth="1"/>
    <col min="2825" max="2825" width="10.42578125" style="680" customWidth="1"/>
    <col min="2826" max="2826" width="9.140625" style="680"/>
    <col min="2827" max="2827" width="3.5703125" style="680" customWidth="1"/>
    <col min="2828" max="2828" width="16.42578125" style="680" customWidth="1"/>
    <col min="2829" max="2829" width="11.7109375" style="680" customWidth="1"/>
    <col min="2830" max="2830" width="10.140625" style="680" customWidth="1"/>
    <col min="2831" max="2831" width="15.85546875" style="680" customWidth="1"/>
    <col min="2832" max="2832" width="3.85546875" style="680" customWidth="1"/>
    <col min="2833" max="2833" width="16.42578125" style="680" customWidth="1"/>
    <col min="2834" max="2834" width="11.28515625" style="680" customWidth="1"/>
    <col min="2835" max="2835" width="10.28515625" style="680" customWidth="1"/>
    <col min="2836" max="2836" width="10" style="680" customWidth="1"/>
    <col min="2837" max="3072" width="9.140625" style="680"/>
    <col min="3073" max="3073" width="4" style="680" customWidth="1"/>
    <col min="3074" max="3074" width="15.140625" style="680" customWidth="1"/>
    <col min="3075" max="3075" width="13.85546875" style="680" customWidth="1"/>
    <col min="3076" max="3076" width="10.140625" style="680" customWidth="1"/>
    <col min="3077" max="3077" width="9.140625" style="680"/>
    <col min="3078" max="3078" width="3.42578125" style="680" customWidth="1"/>
    <col min="3079" max="3079" width="19.5703125" style="680" customWidth="1"/>
    <col min="3080" max="3080" width="12.28515625" style="680" customWidth="1"/>
    <col min="3081" max="3081" width="10.42578125" style="680" customWidth="1"/>
    <col min="3082" max="3082" width="9.140625" style="680"/>
    <col min="3083" max="3083" width="3.5703125" style="680" customWidth="1"/>
    <col min="3084" max="3084" width="16.42578125" style="680" customWidth="1"/>
    <col min="3085" max="3085" width="11.7109375" style="680" customWidth="1"/>
    <col min="3086" max="3086" width="10.140625" style="680" customWidth="1"/>
    <col min="3087" max="3087" width="15.85546875" style="680" customWidth="1"/>
    <col min="3088" max="3088" width="3.85546875" style="680" customWidth="1"/>
    <col min="3089" max="3089" width="16.42578125" style="680" customWidth="1"/>
    <col min="3090" max="3090" width="11.28515625" style="680" customWidth="1"/>
    <col min="3091" max="3091" width="10.28515625" style="680" customWidth="1"/>
    <col min="3092" max="3092" width="10" style="680" customWidth="1"/>
    <col min="3093" max="3328" width="9.140625" style="680"/>
    <col min="3329" max="3329" width="4" style="680" customWidth="1"/>
    <col min="3330" max="3330" width="15.140625" style="680" customWidth="1"/>
    <col min="3331" max="3331" width="13.85546875" style="680" customWidth="1"/>
    <col min="3332" max="3332" width="10.140625" style="680" customWidth="1"/>
    <col min="3333" max="3333" width="9.140625" style="680"/>
    <col min="3334" max="3334" width="3.42578125" style="680" customWidth="1"/>
    <col min="3335" max="3335" width="19.5703125" style="680" customWidth="1"/>
    <col min="3336" max="3336" width="12.28515625" style="680" customWidth="1"/>
    <col min="3337" max="3337" width="10.42578125" style="680" customWidth="1"/>
    <col min="3338" max="3338" width="9.140625" style="680"/>
    <col min="3339" max="3339" width="3.5703125" style="680" customWidth="1"/>
    <col min="3340" max="3340" width="16.42578125" style="680" customWidth="1"/>
    <col min="3341" max="3341" width="11.7109375" style="680" customWidth="1"/>
    <col min="3342" max="3342" width="10.140625" style="680" customWidth="1"/>
    <col min="3343" max="3343" width="15.85546875" style="680" customWidth="1"/>
    <col min="3344" max="3344" width="3.85546875" style="680" customWidth="1"/>
    <col min="3345" max="3345" width="16.42578125" style="680" customWidth="1"/>
    <col min="3346" max="3346" width="11.28515625" style="680" customWidth="1"/>
    <col min="3347" max="3347" width="10.28515625" style="680" customWidth="1"/>
    <col min="3348" max="3348" width="10" style="680" customWidth="1"/>
    <col min="3349" max="3584" width="9.140625" style="680"/>
    <col min="3585" max="3585" width="4" style="680" customWidth="1"/>
    <col min="3586" max="3586" width="15.140625" style="680" customWidth="1"/>
    <col min="3587" max="3587" width="13.85546875" style="680" customWidth="1"/>
    <col min="3588" max="3588" width="10.140625" style="680" customWidth="1"/>
    <col min="3589" max="3589" width="9.140625" style="680"/>
    <col min="3590" max="3590" width="3.42578125" style="680" customWidth="1"/>
    <col min="3591" max="3591" width="19.5703125" style="680" customWidth="1"/>
    <col min="3592" max="3592" width="12.28515625" style="680" customWidth="1"/>
    <col min="3593" max="3593" width="10.42578125" style="680" customWidth="1"/>
    <col min="3594" max="3594" width="9.140625" style="680"/>
    <col min="3595" max="3595" width="3.5703125" style="680" customWidth="1"/>
    <col min="3596" max="3596" width="16.42578125" style="680" customWidth="1"/>
    <col min="3597" max="3597" width="11.7109375" style="680" customWidth="1"/>
    <col min="3598" max="3598" width="10.140625" style="680" customWidth="1"/>
    <col min="3599" max="3599" width="15.85546875" style="680" customWidth="1"/>
    <col min="3600" max="3600" width="3.85546875" style="680" customWidth="1"/>
    <col min="3601" max="3601" width="16.42578125" style="680" customWidth="1"/>
    <col min="3602" max="3602" width="11.28515625" style="680" customWidth="1"/>
    <col min="3603" max="3603" width="10.28515625" style="680" customWidth="1"/>
    <col min="3604" max="3604" width="10" style="680" customWidth="1"/>
    <col min="3605" max="3840" width="9.140625" style="680"/>
    <col min="3841" max="3841" width="4" style="680" customWidth="1"/>
    <col min="3842" max="3842" width="15.140625" style="680" customWidth="1"/>
    <col min="3843" max="3843" width="13.85546875" style="680" customWidth="1"/>
    <col min="3844" max="3844" width="10.140625" style="680" customWidth="1"/>
    <col min="3845" max="3845" width="9.140625" style="680"/>
    <col min="3846" max="3846" width="3.42578125" style="680" customWidth="1"/>
    <col min="3847" max="3847" width="19.5703125" style="680" customWidth="1"/>
    <col min="3848" max="3848" width="12.28515625" style="680" customWidth="1"/>
    <col min="3849" max="3849" width="10.42578125" style="680" customWidth="1"/>
    <col min="3850" max="3850" width="9.140625" style="680"/>
    <col min="3851" max="3851" width="3.5703125" style="680" customWidth="1"/>
    <col min="3852" max="3852" width="16.42578125" style="680" customWidth="1"/>
    <col min="3853" max="3853" width="11.7109375" style="680" customWidth="1"/>
    <col min="3854" max="3854" width="10.140625" style="680" customWidth="1"/>
    <col min="3855" max="3855" width="15.85546875" style="680" customWidth="1"/>
    <col min="3856" max="3856" width="3.85546875" style="680" customWidth="1"/>
    <col min="3857" max="3857" width="16.42578125" style="680" customWidth="1"/>
    <col min="3858" max="3858" width="11.28515625" style="680" customWidth="1"/>
    <col min="3859" max="3859" width="10.28515625" style="680" customWidth="1"/>
    <col min="3860" max="3860" width="10" style="680" customWidth="1"/>
    <col min="3861" max="4096" width="9.140625" style="680"/>
    <col min="4097" max="4097" width="4" style="680" customWidth="1"/>
    <col min="4098" max="4098" width="15.140625" style="680" customWidth="1"/>
    <col min="4099" max="4099" width="13.85546875" style="680" customWidth="1"/>
    <col min="4100" max="4100" width="10.140625" style="680" customWidth="1"/>
    <col min="4101" max="4101" width="9.140625" style="680"/>
    <col min="4102" max="4102" width="3.42578125" style="680" customWidth="1"/>
    <col min="4103" max="4103" width="19.5703125" style="680" customWidth="1"/>
    <col min="4104" max="4104" width="12.28515625" style="680" customWidth="1"/>
    <col min="4105" max="4105" width="10.42578125" style="680" customWidth="1"/>
    <col min="4106" max="4106" width="9.140625" style="680"/>
    <col min="4107" max="4107" width="3.5703125" style="680" customWidth="1"/>
    <col min="4108" max="4108" width="16.42578125" style="680" customWidth="1"/>
    <col min="4109" max="4109" width="11.7109375" style="680" customWidth="1"/>
    <col min="4110" max="4110" width="10.140625" style="680" customWidth="1"/>
    <col min="4111" max="4111" width="15.85546875" style="680" customWidth="1"/>
    <col min="4112" max="4112" width="3.85546875" style="680" customWidth="1"/>
    <col min="4113" max="4113" width="16.42578125" style="680" customWidth="1"/>
    <col min="4114" max="4114" width="11.28515625" style="680" customWidth="1"/>
    <col min="4115" max="4115" width="10.28515625" style="680" customWidth="1"/>
    <col min="4116" max="4116" width="10" style="680" customWidth="1"/>
    <col min="4117" max="4352" width="9.140625" style="680"/>
    <col min="4353" max="4353" width="4" style="680" customWidth="1"/>
    <col min="4354" max="4354" width="15.140625" style="680" customWidth="1"/>
    <col min="4355" max="4355" width="13.85546875" style="680" customWidth="1"/>
    <col min="4356" max="4356" width="10.140625" style="680" customWidth="1"/>
    <col min="4357" max="4357" width="9.140625" style="680"/>
    <col min="4358" max="4358" width="3.42578125" style="680" customWidth="1"/>
    <col min="4359" max="4359" width="19.5703125" style="680" customWidth="1"/>
    <col min="4360" max="4360" width="12.28515625" style="680" customWidth="1"/>
    <col min="4361" max="4361" width="10.42578125" style="680" customWidth="1"/>
    <col min="4362" max="4362" width="9.140625" style="680"/>
    <col min="4363" max="4363" width="3.5703125" style="680" customWidth="1"/>
    <col min="4364" max="4364" width="16.42578125" style="680" customWidth="1"/>
    <col min="4365" max="4365" width="11.7109375" style="680" customWidth="1"/>
    <col min="4366" max="4366" width="10.140625" style="680" customWidth="1"/>
    <col min="4367" max="4367" width="15.85546875" style="680" customWidth="1"/>
    <col min="4368" max="4368" width="3.85546875" style="680" customWidth="1"/>
    <col min="4369" max="4369" width="16.42578125" style="680" customWidth="1"/>
    <col min="4370" max="4370" width="11.28515625" style="680" customWidth="1"/>
    <col min="4371" max="4371" width="10.28515625" style="680" customWidth="1"/>
    <col min="4372" max="4372" width="10" style="680" customWidth="1"/>
    <col min="4373" max="4608" width="9.140625" style="680"/>
    <col min="4609" max="4609" width="4" style="680" customWidth="1"/>
    <col min="4610" max="4610" width="15.140625" style="680" customWidth="1"/>
    <col min="4611" max="4611" width="13.85546875" style="680" customWidth="1"/>
    <col min="4612" max="4612" width="10.140625" style="680" customWidth="1"/>
    <col min="4613" max="4613" width="9.140625" style="680"/>
    <col min="4614" max="4614" width="3.42578125" style="680" customWidth="1"/>
    <col min="4615" max="4615" width="19.5703125" style="680" customWidth="1"/>
    <col min="4616" max="4616" width="12.28515625" style="680" customWidth="1"/>
    <col min="4617" max="4617" width="10.42578125" style="680" customWidth="1"/>
    <col min="4618" max="4618" width="9.140625" style="680"/>
    <col min="4619" max="4619" width="3.5703125" style="680" customWidth="1"/>
    <col min="4620" max="4620" width="16.42578125" style="680" customWidth="1"/>
    <col min="4621" max="4621" width="11.7109375" style="680" customWidth="1"/>
    <col min="4622" max="4622" width="10.140625" style="680" customWidth="1"/>
    <col min="4623" max="4623" width="15.85546875" style="680" customWidth="1"/>
    <col min="4624" max="4624" width="3.85546875" style="680" customWidth="1"/>
    <col min="4625" max="4625" width="16.42578125" style="680" customWidth="1"/>
    <col min="4626" max="4626" width="11.28515625" style="680" customWidth="1"/>
    <col min="4627" max="4627" width="10.28515625" style="680" customWidth="1"/>
    <col min="4628" max="4628" width="10" style="680" customWidth="1"/>
    <col min="4629" max="4864" width="9.140625" style="680"/>
    <col min="4865" max="4865" width="4" style="680" customWidth="1"/>
    <col min="4866" max="4866" width="15.140625" style="680" customWidth="1"/>
    <col min="4867" max="4867" width="13.85546875" style="680" customWidth="1"/>
    <col min="4868" max="4868" width="10.140625" style="680" customWidth="1"/>
    <col min="4869" max="4869" width="9.140625" style="680"/>
    <col min="4870" max="4870" width="3.42578125" style="680" customWidth="1"/>
    <col min="4871" max="4871" width="19.5703125" style="680" customWidth="1"/>
    <col min="4872" max="4872" width="12.28515625" style="680" customWidth="1"/>
    <col min="4873" max="4873" width="10.42578125" style="680" customWidth="1"/>
    <col min="4874" max="4874" width="9.140625" style="680"/>
    <col min="4875" max="4875" width="3.5703125" style="680" customWidth="1"/>
    <col min="4876" max="4876" width="16.42578125" style="680" customWidth="1"/>
    <col min="4877" max="4877" width="11.7109375" style="680" customWidth="1"/>
    <col min="4878" max="4878" width="10.140625" style="680" customWidth="1"/>
    <col min="4879" max="4879" width="15.85546875" style="680" customWidth="1"/>
    <col min="4880" max="4880" width="3.85546875" style="680" customWidth="1"/>
    <col min="4881" max="4881" width="16.42578125" style="680" customWidth="1"/>
    <col min="4882" max="4882" width="11.28515625" style="680" customWidth="1"/>
    <col min="4883" max="4883" width="10.28515625" style="680" customWidth="1"/>
    <col min="4884" max="4884" width="10" style="680" customWidth="1"/>
    <col min="4885" max="5120" width="9.140625" style="680"/>
    <col min="5121" max="5121" width="4" style="680" customWidth="1"/>
    <col min="5122" max="5122" width="15.140625" style="680" customWidth="1"/>
    <col min="5123" max="5123" width="13.85546875" style="680" customWidth="1"/>
    <col min="5124" max="5124" width="10.140625" style="680" customWidth="1"/>
    <col min="5125" max="5125" width="9.140625" style="680"/>
    <col min="5126" max="5126" width="3.42578125" style="680" customWidth="1"/>
    <col min="5127" max="5127" width="19.5703125" style="680" customWidth="1"/>
    <col min="5128" max="5128" width="12.28515625" style="680" customWidth="1"/>
    <col min="5129" max="5129" width="10.42578125" style="680" customWidth="1"/>
    <col min="5130" max="5130" width="9.140625" style="680"/>
    <col min="5131" max="5131" width="3.5703125" style="680" customWidth="1"/>
    <col min="5132" max="5132" width="16.42578125" style="680" customWidth="1"/>
    <col min="5133" max="5133" width="11.7109375" style="680" customWidth="1"/>
    <col min="5134" max="5134" width="10.140625" style="680" customWidth="1"/>
    <col min="5135" max="5135" width="15.85546875" style="680" customWidth="1"/>
    <col min="5136" max="5136" width="3.85546875" style="680" customWidth="1"/>
    <col min="5137" max="5137" width="16.42578125" style="680" customWidth="1"/>
    <col min="5138" max="5138" width="11.28515625" style="680" customWidth="1"/>
    <col min="5139" max="5139" width="10.28515625" style="680" customWidth="1"/>
    <col min="5140" max="5140" width="10" style="680" customWidth="1"/>
    <col min="5141" max="5376" width="9.140625" style="680"/>
    <col min="5377" max="5377" width="4" style="680" customWidth="1"/>
    <col min="5378" max="5378" width="15.140625" style="680" customWidth="1"/>
    <col min="5379" max="5379" width="13.85546875" style="680" customWidth="1"/>
    <col min="5380" max="5380" width="10.140625" style="680" customWidth="1"/>
    <col min="5381" max="5381" width="9.140625" style="680"/>
    <col min="5382" max="5382" width="3.42578125" style="680" customWidth="1"/>
    <col min="5383" max="5383" width="19.5703125" style="680" customWidth="1"/>
    <col min="5384" max="5384" width="12.28515625" style="680" customWidth="1"/>
    <col min="5385" max="5385" width="10.42578125" style="680" customWidth="1"/>
    <col min="5386" max="5386" width="9.140625" style="680"/>
    <col min="5387" max="5387" width="3.5703125" style="680" customWidth="1"/>
    <col min="5388" max="5388" width="16.42578125" style="680" customWidth="1"/>
    <col min="5389" max="5389" width="11.7109375" style="680" customWidth="1"/>
    <col min="5390" max="5390" width="10.140625" style="680" customWidth="1"/>
    <col min="5391" max="5391" width="15.85546875" style="680" customWidth="1"/>
    <col min="5392" max="5392" width="3.85546875" style="680" customWidth="1"/>
    <col min="5393" max="5393" width="16.42578125" style="680" customWidth="1"/>
    <col min="5394" max="5394" width="11.28515625" style="680" customWidth="1"/>
    <col min="5395" max="5395" width="10.28515625" style="680" customWidth="1"/>
    <col min="5396" max="5396" width="10" style="680" customWidth="1"/>
    <col min="5397" max="5632" width="9.140625" style="680"/>
    <col min="5633" max="5633" width="4" style="680" customWidth="1"/>
    <col min="5634" max="5634" width="15.140625" style="680" customWidth="1"/>
    <col min="5635" max="5635" width="13.85546875" style="680" customWidth="1"/>
    <col min="5636" max="5636" width="10.140625" style="680" customWidth="1"/>
    <col min="5637" max="5637" width="9.140625" style="680"/>
    <col min="5638" max="5638" width="3.42578125" style="680" customWidth="1"/>
    <col min="5639" max="5639" width="19.5703125" style="680" customWidth="1"/>
    <col min="5640" max="5640" width="12.28515625" style="680" customWidth="1"/>
    <col min="5641" max="5641" width="10.42578125" style="680" customWidth="1"/>
    <col min="5642" max="5642" width="9.140625" style="680"/>
    <col min="5643" max="5643" width="3.5703125" style="680" customWidth="1"/>
    <col min="5644" max="5644" width="16.42578125" style="680" customWidth="1"/>
    <col min="5645" max="5645" width="11.7109375" style="680" customWidth="1"/>
    <col min="5646" max="5646" width="10.140625" style="680" customWidth="1"/>
    <col min="5647" max="5647" width="15.85546875" style="680" customWidth="1"/>
    <col min="5648" max="5648" width="3.85546875" style="680" customWidth="1"/>
    <col min="5649" max="5649" width="16.42578125" style="680" customWidth="1"/>
    <col min="5650" max="5650" width="11.28515625" style="680" customWidth="1"/>
    <col min="5651" max="5651" width="10.28515625" style="680" customWidth="1"/>
    <col min="5652" max="5652" width="10" style="680" customWidth="1"/>
    <col min="5653" max="5888" width="9.140625" style="680"/>
    <col min="5889" max="5889" width="4" style="680" customWidth="1"/>
    <col min="5890" max="5890" width="15.140625" style="680" customWidth="1"/>
    <col min="5891" max="5891" width="13.85546875" style="680" customWidth="1"/>
    <col min="5892" max="5892" width="10.140625" style="680" customWidth="1"/>
    <col min="5893" max="5893" width="9.140625" style="680"/>
    <col min="5894" max="5894" width="3.42578125" style="680" customWidth="1"/>
    <col min="5895" max="5895" width="19.5703125" style="680" customWidth="1"/>
    <col min="5896" max="5896" width="12.28515625" style="680" customWidth="1"/>
    <col min="5897" max="5897" width="10.42578125" style="680" customWidth="1"/>
    <col min="5898" max="5898" width="9.140625" style="680"/>
    <col min="5899" max="5899" width="3.5703125" style="680" customWidth="1"/>
    <col min="5900" max="5900" width="16.42578125" style="680" customWidth="1"/>
    <col min="5901" max="5901" width="11.7109375" style="680" customWidth="1"/>
    <col min="5902" max="5902" width="10.140625" style="680" customWidth="1"/>
    <col min="5903" max="5903" width="15.85546875" style="680" customWidth="1"/>
    <col min="5904" max="5904" width="3.85546875" style="680" customWidth="1"/>
    <col min="5905" max="5905" width="16.42578125" style="680" customWidth="1"/>
    <col min="5906" max="5906" width="11.28515625" style="680" customWidth="1"/>
    <col min="5907" max="5907" width="10.28515625" style="680" customWidth="1"/>
    <col min="5908" max="5908" width="10" style="680" customWidth="1"/>
    <col min="5909" max="6144" width="9.140625" style="680"/>
    <col min="6145" max="6145" width="4" style="680" customWidth="1"/>
    <col min="6146" max="6146" width="15.140625" style="680" customWidth="1"/>
    <col min="6147" max="6147" width="13.85546875" style="680" customWidth="1"/>
    <col min="6148" max="6148" width="10.140625" style="680" customWidth="1"/>
    <col min="6149" max="6149" width="9.140625" style="680"/>
    <col min="6150" max="6150" width="3.42578125" style="680" customWidth="1"/>
    <col min="6151" max="6151" width="19.5703125" style="680" customWidth="1"/>
    <col min="6152" max="6152" width="12.28515625" style="680" customWidth="1"/>
    <col min="6153" max="6153" width="10.42578125" style="680" customWidth="1"/>
    <col min="6154" max="6154" width="9.140625" style="680"/>
    <col min="6155" max="6155" width="3.5703125" style="680" customWidth="1"/>
    <col min="6156" max="6156" width="16.42578125" style="680" customWidth="1"/>
    <col min="6157" max="6157" width="11.7109375" style="680" customWidth="1"/>
    <col min="6158" max="6158" width="10.140625" style="680" customWidth="1"/>
    <col min="6159" max="6159" width="15.85546875" style="680" customWidth="1"/>
    <col min="6160" max="6160" width="3.85546875" style="680" customWidth="1"/>
    <col min="6161" max="6161" width="16.42578125" style="680" customWidth="1"/>
    <col min="6162" max="6162" width="11.28515625" style="680" customWidth="1"/>
    <col min="6163" max="6163" width="10.28515625" style="680" customWidth="1"/>
    <col min="6164" max="6164" width="10" style="680" customWidth="1"/>
    <col min="6165" max="6400" width="9.140625" style="680"/>
    <col min="6401" max="6401" width="4" style="680" customWidth="1"/>
    <col min="6402" max="6402" width="15.140625" style="680" customWidth="1"/>
    <col min="6403" max="6403" width="13.85546875" style="680" customWidth="1"/>
    <col min="6404" max="6404" width="10.140625" style="680" customWidth="1"/>
    <col min="6405" max="6405" width="9.140625" style="680"/>
    <col min="6406" max="6406" width="3.42578125" style="680" customWidth="1"/>
    <col min="6407" max="6407" width="19.5703125" style="680" customWidth="1"/>
    <col min="6408" max="6408" width="12.28515625" style="680" customWidth="1"/>
    <col min="6409" max="6409" width="10.42578125" style="680" customWidth="1"/>
    <col min="6410" max="6410" width="9.140625" style="680"/>
    <col min="6411" max="6411" width="3.5703125" style="680" customWidth="1"/>
    <col min="6412" max="6412" width="16.42578125" style="680" customWidth="1"/>
    <col min="6413" max="6413" width="11.7109375" style="680" customWidth="1"/>
    <col min="6414" max="6414" width="10.140625" style="680" customWidth="1"/>
    <col min="6415" max="6415" width="15.85546875" style="680" customWidth="1"/>
    <col min="6416" max="6416" width="3.85546875" style="680" customWidth="1"/>
    <col min="6417" max="6417" width="16.42578125" style="680" customWidth="1"/>
    <col min="6418" max="6418" width="11.28515625" style="680" customWidth="1"/>
    <col min="6419" max="6419" width="10.28515625" style="680" customWidth="1"/>
    <col min="6420" max="6420" width="10" style="680" customWidth="1"/>
    <col min="6421" max="6656" width="9.140625" style="680"/>
    <col min="6657" max="6657" width="4" style="680" customWidth="1"/>
    <col min="6658" max="6658" width="15.140625" style="680" customWidth="1"/>
    <col min="6659" max="6659" width="13.85546875" style="680" customWidth="1"/>
    <col min="6660" max="6660" width="10.140625" style="680" customWidth="1"/>
    <col min="6661" max="6661" width="9.140625" style="680"/>
    <col min="6662" max="6662" width="3.42578125" style="680" customWidth="1"/>
    <col min="6663" max="6663" width="19.5703125" style="680" customWidth="1"/>
    <col min="6664" max="6664" width="12.28515625" style="680" customWidth="1"/>
    <col min="6665" max="6665" width="10.42578125" style="680" customWidth="1"/>
    <col min="6666" max="6666" width="9.140625" style="680"/>
    <col min="6667" max="6667" width="3.5703125" style="680" customWidth="1"/>
    <col min="6668" max="6668" width="16.42578125" style="680" customWidth="1"/>
    <col min="6669" max="6669" width="11.7109375" style="680" customWidth="1"/>
    <col min="6670" max="6670" width="10.140625" style="680" customWidth="1"/>
    <col min="6671" max="6671" width="15.85546875" style="680" customWidth="1"/>
    <col min="6672" max="6672" width="3.85546875" style="680" customWidth="1"/>
    <col min="6673" max="6673" width="16.42578125" style="680" customWidth="1"/>
    <col min="6674" max="6674" width="11.28515625" style="680" customWidth="1"/>
    <col min="6675" max="6675" width="10.28515625" style="680" customWidth="1"/>
    <col min="6676" max="6676" width="10" style="680" customWidth="1"/>
    <col min="6677" max="6912" width="9.140625" style="680"/>
    <col min="6913" max="6913" width="4" style="680" customWidth="1"/>
    <col min="6914" max="6914" width="15.140625" style="680" customWidth="1"/>
    <col min="6915" max="6915" width="13.85546875" style="680" customWidth="1"/>
    <col min="6916" max="6916" width="10.140625" style="680" customWidth="1"/>
    <col min="6917" max="6917" width="9.140625" style="680"/>
    <col min="6918" max="6918" width="3.42578125" style="680" customWidth="1"/>
    <col min="6919" max="6919" width="19.5703125" style="680" customWidth="1"/>
    <col min="6920" max="6920" width="12.28515625" style="680" customWidth="1"/>
    <col min="6921" max="6921" width="10.42578125" style="680" customWidth="1"/>
    <col min="6922" max="6922" width="9.140625" style="680"/>
    <col min="6923" max="6923" width="3.5703125" style="680" customWidth="1"/>
    <col min="6924" max="6924" width="16.42578125" style="680" customWidth="1"/>
    <col min="6925" max="6925" width="11.7109375" style="680" customWidth="1"/>
    <col min="6926" max="6926" width="10.140625" style="680" customWidth="1"/>
    <col min="6927" max="6927" width="15.85546875" style="680" customWidth="1"/>
    <col min="6928" max="6928" width="3.85546875" style="680" customWidth="1"/>
    <col min="6929" max="6929" width="16.42578125" style="680" customWidth="1"/>
    <col min="6930" max="6930" width="11.28515625" style="680" customWidth="1"/>
    <col min="6931" max="6931" width="10.28515625" style="680" customWidth="1"/>
    <col min="6932" max="6932" width="10" style="680" customWidth="1"/>
    <col min="6933" max="7168" width="9.140625" style="680"/>
    <col min="7169" max="7169" width="4" style="680" customWidth="1"/>
    <col min="7170" max="7170" width="15.140625" style="680" customWidth="1"/>
    <col min="7171" max="7171" width="13.85546875" style="680" customWidth="1"/>
    <col min="7172" max="7172" width="10.140625" style="680" customWidth="1"/>
    <col min="7173" max="7173" width="9.140625" style="680"/>
    <col min="7174" max="7174" width="3.42578125" style="680" customWidth="1"/>
    <col min="7175" max="7175" width="19.5703125" style="680" customWidth="1"/>
    <col min="7176" max="7176" width="12.28515625" style="680" customWidth="1"/>
    <col min="7177" max="7177" width="10.42578125" style="680" customWidth="1"/>
    <col min="7178" max="7178" width="9.140625" style="680"/>
    <col min="7179" max="7179" width="3.5703125" style="680" customWidth="1"/>
    <col min="7180" max="7180" width="16.42578125" style="680" customWidth="1"/>
    <col min="7181" max="7181" width="11.7109375" style="680" customWidth="1"/>
    <col min="7182" max="7182" width="10.140625" style="680" customWidth="1"/>
    <col min="7183" max="7183" width="15.85546875" style="680" customWidth="1"/>
    <col min="7184" max="7184" width="3.85546875" style="680" customWidth="1"/>
    <col min="7185" max="7185" width="16.42578125" style="680" customWidth="1"/>
    <col min="7186" max="7186" width="11.28515625" style="680" customWidth="1"/>
    <col min="7187" max="7187" width="10.28515625" style="680" customWidth="1"/>
    <col min="7188" max="7188" width="10" style="680" customWidth="1"/>
    <col min="7189" max="7424" width="9.140625" style="680"/>
    <col min="7425" max="7425" width="4" style="680" customWidth="1"/>
    <col min="7426" max="7426" width="15.140625" style="680" customWidth="1"/>
    <col min="7427" max="7427" width="13.85546875" style="680" customWidth="1"/>
    <col min="7428" max="7428" width="10.140625" style="680" customWidth="1"/>
    <col min="7429" max="7429" width="9.140625" style="680"/>
    <col min="7430" max="7430" width="3.42578125" style="680" customWidth="1"/>
    <col min="7431" max="7431" width="19.5703125" style="680" customWidth="1"/>
    <col min="7432" max="7432" width="12.28515625" style="680" customWidth="1"/>
    <col min="7433" max="7433" width="10.42578125" style="680" customWidth="1"/>
    <col min="7434" max="7434" width="9.140625" style="680"/>
    <col min="7435" max="7435" width="3.5703125" style="680" customWidth="1"/>
    <col min="7436" max="7436" width="16.42578125" style="680" customWidth="1"/>
    <col min="7437" max="7437" width="11.7109375" style="680" customWidth="1"/>
    <col min="7438" max="7438" width="10.140625" style="680" customWidth="1"/>
    <col min="7439" max="7439" width="15.85546875" style="680" customWidth="1"/>
    <col min="7440" max="7440" width="3.85546875" style="680" customWidth="1"/>
    <col min="7441" max="7441" width="16.42578125" style="680" customWidth="1"/>
    <col min="7442" max="7442" width="11.28515625" style="680" customWidth="1"/>
    <col min="7443" max="7443" width="10.28515625" style="680" customWidth="1"/>
    <col min="7444" max="7444" width="10" style="680" customWidth="1"/>
    <col min="7445" max="7680" width="9.140625" style="680"/>
    <col min="7681" max="7681" width="4" style="680" customWidth="1"/>
    <col min="7682" max="7682" width="15.140625" style="680" customWidth="1"/>
    <col min="7683" max="7683" width="13.85546875" style="680" customWidth="1"/>
    <col min="7684" max="7684" width="10.140625" style="680" customWidth="1"/>
    <col min="7685" max="7685" width="9.140625" style="680"/>
    <col min="7686" max="7686" width="3.42578125" style="680" customWidth="1"/>
    <col min="7687" max="7687" width="19.5703125" style="680" customWidth="1"/>
    <col min="7688" max="7688" width="12.28515625" style="680" customWidth="1"/>
    <col min="7689" max="7689" width="10.42578125" style="680" customWidth="1"/>
    <col min="7690" max="7690" width="9.140625" style="680"/>
    <col min="7691" max="7691" width="3.5703125" style="680" customWidth="1"/>
    <col min="7692" max="7692" width="16.42578125" style="680" customWidth="1"/>
    <col min="7693" max="7693" width="11.7109375" style="680" customWidth="1"/>
    <col min="7694" max="7694" width="10.140625" style="680" customWidth="1"/>
    <col min="7695" max="7695" width="15.85546875" style="680" customWidth="1"/>
    <col min="7696" max="7696" width="3.85546875" style="680" customWidth="1"/>
    <col min="7697" max="7697" width="16.42578125" style="680" customWidth="1"/>
    <col min="7698" max="7698" width="11.28515625" style="680" customWidth="1"/>
    <col min="7699" max="7699" width="10.28515625" style="680" customWidth="1"/>
    <col min="7700" max="7700" width="10" style="680" customWidth="1"/>
    <col min="7701" max="7936" width="9.140625" style="680"/>
    <col min="7937" max="7937" width="4" style="680" customWidth="1"/>
    <col min="7938" max="7938" width="15.140625" style="680" customWidth="1"/>
    <col min="7939" max="7939" width="13.85546875" style="680" customWidth="1"/>
    <col min="7940" max="7940" width="10.140625" style="680" customWidth="1"/>
    <col min="7941" max="7941" width="9.140625" style="680"/>
    <col min="7942" max="7942" width="3.42578125" style="680" customWidth="1"/>
    <col min="7943" max="7943" width="19.5703125" style="680" customWidth="1"/>
    <col min="7944" max="7944" width="12.28515625" style="680" customWidth="1"/>
    <col min="7945" max="7945" width="10.42578125" style="680" customWidth="1"/>
    <col min="7946" max="7946" width="9.140625" style="680"/>
    <col min="7947" max="7947" width="3.5703125" style="680" customWidth="1"/>
    <col min="7948" max="7948" width="16.42578125" style="680" customWidth="1"/>
    <col min="7949" max="7949" width="11.7109375" style="680" customWidth="1"/>
    <col min="7950" max="7950" width="10.140625" style="680" customWidth="1"/>
    <col min="7951" max="7951" width="15.85546875" style="680" customWidth="1"/>
    <col min="7952" max="7952" width="3.85546875" style="680" customWidth="1"/>
    <col min="7953" max="7953" width="16.42578125" style="680" customWidth="1"/>
    <col min="7954" max="7954" width="11.28515625" style="680" customWidth="1"/>
    <col min="7955" max="7955" width="10.28515625" style="680" customWidth="1"/>
    <col min="7956" max="7956" width="10" style="680" customWidth="1"/>
    <col min="7957" max="8192" width="9.140625" style="680"/>
    <col min="8193" max="8193" width="4" style="680" customWidth="1"/>
    <col min="8194" max="8194" width="15.140625" style="680" customWidth="1"/>
    <col min="8195" max="8195" width="13.85546875" style="680" customWidth="1"/>
    <col min="8196" max="8196" width="10.140625" style="680" customWidth="1"/>
    <col min="8197" max="8197" width="9.140625" style="680"/>
    <col min="8198" max="8198" width="3.42578125" style="680" customWidth="1"/>
    <col min="8199" max="8199" width="19.5703125" style="680" customWidth="1"/>
    <col min="8200" max="8200" width="12.28515625" style="680" customWidth="1"/>
    <col min="8201" max="8201" width="10.42578125" style="680" customWidth="1"/>
    <col min="8202" max="8202" width="9.140625" style="680"/>
    <col min="8203" max="8203" width="3.5703125" style="680" customWidth="1"/>
    <col min="8204" max="8204" width="16.42578125" style="680" customWidth="1"/>
    <col min="8205" max="8205" width="11.7109375" style="680" customWidth="1"/>
    <col min="8206" max="8206" width="10.140625" style="680" customWidth="1"/>
    <col min="8207" max="8207" width="15.85546875" style="680" customWidth="1"/>
    <col min="8208" max="8208" width="3.85546875" style="680" customWidth="1"/>
    <col min="8209" max="8209" width="16.42578125" style="680" customWidth="1"/>
    <col min="8210" max="8210" width="11.28515625" style="680" customWidth="1"/>
    <col min="8211" max="8211" width="10.28515625" style="680" customWidth="1"/>
    <col min="8212" max="8212" width="10" style="680" customWidth="1"/>
    <col min="8213" max="8448" width="9.140625" style="680"/>
    <col min="8449" max="8449" width="4" style="680" customWidth="1"/>
    <col min="8450" max="8450" width="15.140625" style="680" customWidth="1"/>
    <col min="8451" max="8451" width="13.85546875" style="680" customWidth="1"/>
    <col min="8452" max="8452" width="10.140625" style="680" customWidth="1"/>
    <col min="8453" max="8453" width="9.140625" style="680"/>
    <col min="8454" max="8454" width="3.42578125" style="680" customWidth="1"/>
    <col min="8455" max="8455" width="19.5703125" style="680" customWidth="1"/>
    <col min="8456" max="8456" width="12.28515625" style="680" customWidth="1"/>
    <col min="8457" max="8457" width="10.42578125" style="680" customWidth="1"/>
    <col min="8458" max="8458" width="9.140625" style="680"/>
    <col min="8459" max="8459" width="3.5703125" style="680" customWidth="1"/>
    <col min="8460" max="8460" width="16.42578125" style="680" customWidth="1"/>
    <col min="8461" max="8461" width="11.7109375" style="680" customWidth="1"/>
    <col min="8462" max="8462" width="10.140625" style="680" customWidth="1"/>
    <col min="8463" max="8463" width="15.85546875" style="680" customWidth="1"/>
    <col min="8464" max="8464" width="3.85546875" style="680" customWidth="1"/>
    <col min="8465" max="8465" width="16.42578125" style="680" customWidth="1"/>
    <col min="8466" max="8466" width="11.28515625" style="680" customWidth="1"/>
    <col min="8467" max="8467" width="10.28515625" style="680" customWidth="1"/>
    <col min="8468" max="8468" width="10" style="680" customWidth="1"/>
    <col min="8469" max="8704" width="9.140625" style="680"/>
    <col min="8705" max="8705" width="4" style="680" customWidth="1"/>
    <col min="8706" max="8706" width="15.140625" style="680" customWidth="1"/>
    <col min="8707" max="8707" width="13.85546875" style="680" customWidth="1"/>
    <col min="8708" max="8708" width="10.140625" style="680" customWidth="1"/>
    <col min="8709" max="8709" width="9.140625" style="680"/>
    <col min="8710" max="8710" width="3.42578125" style="680" customWidth="1"/>
    <col min="8711" max="8711" width="19.5703125" style="680" customWidth="1"/>
    <col min="8712" max="8712" width="12.28515625" style="680" customWidth="1"/>
    <col min="8713" max="8713" width="10.42578125" style="680" customWidth="1"/>
    <col min="8714" max="8714" width="9.140625" style="680"/>
    <col min="8715" max="8715" width="3.5703125" style="680" customWidth="1"/>
    <col min="8716" max="8716" width="16.42578125" style="680" customWidth="1"/>
    <col min="8717" max="8717" width="11.7109375" style="680" customWidth="1"/>
    <col min="8718" max="8718" width="10.140625" style="680" customWidth="1"/>
    <col min="8719" max="8719" width="15.85546875" style="680" customWidth="1"/>
    <col min="8720" max="8720" width="3.85546875" style="680" customWidth="1"/>
    <col min="8721" max="8721" width="16.42578125" style="680" customWidth="1"/>
    <col min="8722" max="8722" width="11.28515625" style="680" customWidth="1"/>
    <col min="8723" max="8723" width="10.28515625" style="680" customWidth="1"/>
    <col min="8724" max="8724" width="10" style="680" customWidth="1"/>
    <col min="8725" max="8960" width="9.140625" style="680"/>
    <col min="8961" max="8961" width="4" style="680" customWidth="1"/>
    <col min="8962" max="8962" width="15.140625" style="680" customWidth="1"/>
    <col min="8963" max="8963" width="13.85546875" style="680" customWidth="1"/>
    <col min="8964" max="8964" width="10.140625" style="680" customWidth="1"/>
    <col min="8965" max="8965" width="9.140625" style="680"/>
    <col min="8966" max="8966" width="3.42578125" style="680" customWidth="1"/>
    <col min="8967" max="8967" width="19.5703125" style="680" customWidth="1"/>
    <col min="8968" max="8968" width="12.28515625" style="680" customWidth="1"/>
    <col min="8969" max="8969" width="10.42578125" style="680" customWidth="1"/>
    <col min="8970" max="8970" width="9.140625" style="680"/>
    <col min="8971" max="8971" width="3.5703125" style="680" customWidth="1"/>
    <col min="8972" max="8972" width="16.42578125" style="680" customWidth="1"/>
    <col min="8973" max="8973" width="11.7109375" style="680" customWidth="1"/>
    <col min="8974" max="8974" width="10.140625" style="680" customWidth="1"/>
    <col min="8975" max="8975" width="15.85546875" style="680" customWidth="1"/>
    <col min="8976" max="8976" width="3.85546875" style="680" customWidth="1"/>
    <col min="8977" max="8977" width="16.42578125" style="680" customWidth="1"/>
    <col min="8978" max="8978" width="11.28515625" style="680" customWidth="1"/>
    <col min="8979" max="8979" width="10.28515625" style="680" customWidth="1"/>
    <col min="8980" max="8980" width="10" style="680" customWidth="1"/>
    <col min="8981" max="9216" width="9.140625" style="680"/>
    <col min="9217" max="9217" width="4" style="680" customWidth="1"/>
    <col min="9218" max="9218" width="15.140625" style="680" customWidth="1"/>
    <col min="9219" max="9219" width="13.85546875" style="680" customWidth="1"/>
    <col min="9220" max="9220" width="10.140625" style="680" customWidth="1"/>
    <col min="9221" max="9221" width="9.140625" style="680"/>
    <col min="9222" max="9222" width="3.42578125" style="680" customWidth="1"/>
    <col min="9223" max="9223" width="19.5703125" style="680" customWidth="1"/>
    <col min="9224" max="9224" width="12.28515625" style="680" customWidth="1"/>
    <col min="9225" max="9225" width="10.42578125" style="680" customWidth="1"/>
    <col min="9226" max="9226" width="9.140625" style="680"/>
    <col min="9227" max="9227" width="3.5703125" style="680" customWidth="1"/>
    <col min="9228" max="9228" width="16.42578125" style="680" customWidth="1"/>
    <col min="9229" max="9229" width="11.7109375" style="680" customWidth="1"/>
    <col min="9230" max="9230" width="10.140625" style="680" customWidth="1"/>
    <col min="9231" max="9231" width="15.85546875" style="680" customWidth="1"/>
    <col min="9232" max="9232" width="3.85546875" style="680" customWidth="1"/>
    <col min="9233" max="9233" width="16.42578125" style="680" customWidth="1"/>
    <col min="9234" max="9234" width="11.28515625" style="680" customWidth="1"/>
    <col min="9235" max="9235" width="10.28515625" style="680" customWidth="1"/>
    <col min="9236" max="9236" width="10" style="680" customWidth="1"/>
    <col min="9237" max="9472" width="9.140625" style="680"/>
    <col min="9473" max="9473" width="4" style="680" customWidth="1"/>
    <col min="9474" max="9474" width="15.140625" style="680" customWidth="1"/>
    <col min="9475" max="9475" width="13.85546875" style="680" customWidth="1"/>
    <col min="9476" max="9476" width="10.140625" style="680" customWidth="1"/>
    <col min="9477" max="9477" width="9.140625" style="680"/>
    <col min="9478" max="9478" width="3.42578125" style="680" customWidth="1"/>
    <col min="9479" max="9479" width="19.5703125" style="680" customWidth="1"/>
    <col min="9480" max="9480" width="12.28515625" style="680" customWidth="1"/>
    <col min="9481" max="9481" width="10.42578125" style="680" customWidth="1"/>
    <col min="9482" max="9482" width="9.140625" style="680"/>
    <col min="9483" max="9483" width="3.5703125" style="680" customWidth="1"/>
    <col min="9484" max="9484" width="16.42578125" style="680" customWidth="1"/>
    <col min="9485" max="9485" width="11.7109375" style="680" customWidth="1"/>
    <col min="9486" max="9486" width="10.140625" style="680" customWidth="1"/>
    <col min="9487" max="9487" width="15.85546875" style="680" customWidth="1"/>
    <col min="9488" max="9488" width="3.85546875" style="680" customWidth="1"/>
    <col min="9489" max="9489" width="16.42578125" style="680" customWidth="1"/>
    <col min="9490" max="9490" width="11.28515625" style="680" customWidth="1"/>
    <col min="9491" max="9491" width="10.28515625" style="680" customWidth="1"/>
    <col min="9492" max="9492" width="10" style="680" customWidth="1"/>
    <col min="9493" max="9728" width="9.140625" style="680"/>
    <col min="9729" max="9729" width="4" style="680" customWidth="1"/>
    <col min="9730" max="9730" width="15.140625" style="680" customWidth="1"/>
    <col min="9731" max="9731" width="13.85546875" style="680" customWidth="1"/>
    <col min="9732" max="9732" width="10.140625" style="680" customWidth="1"/>
    <col min="9733" max="9733" width="9.140625" style="680"/>
    <col min="9734" max="9734" width="3.42578125" style="680" customWidth="1"/>
    <col min="9735" max="9735" width="19.5703125" style="680" customWidth="1"/>
    <col min="9736" max="9736" width="12.28515625" style="680" customWidth="1"/>
    <col min="9737" max="9737" width="10.42578125" style="680" customWidth="1"/>
    <col min="9738" max="9738" width="9.140625" style="680"/>
    <col min="9739" max="9739" width="3.5703125" style="680" customWidth="1"/>
    <col min="9740" max="9740" width="16.42578125" style="680" customWidth="1"/>
    <col min="9741" max="9741" width="11.7109375" style="680" customWidth="1"/>
    <col min="9742" max="9742" width="10.140625" style="680" customWidth="1"/>
    <col min="9743" max="9743" width="15.85546875" style="680" customWidth="1"/>
    <col min="9744" max="9744" width="3.85546875" style="680" customWidth="1"/>
    <col min="9745" max="9745" width="16.42578125" style="680" customWidth="1"/>
    <col min="9746" max="9746" width="11.28515625" style="680" customWidth="1"/>
    <col min="9747" max="9747" width="10.28515625" style="680" customWidth="1"/>
    <col min="9748" max="9748" width="10" style="680" customWidth="1"/>
    <col min="9749" max="9984" width="9.140625" style="680"/>
    <col min="9985" max="9985" width="4" style="680" customWidth="1"/>
    <col min="9986" max="9986" width="15.140625" style="680" customWidth="1"/>
    <col min="9987" max="9987" width="13.85546875" style="680" customWidth="1"/>
    <col min="9988" max="9988" width="10.140625" style="680" customWidth="1"/>
    <col min="9989" max="9989" width="9.140625" style="680"/>
    <col min="9990" max="9990" width="3.42578125" style="680" customWidth="1"/>
    <col min="9991" max="9991" width="19.5703125" style="680" customWidth="1"/>
    <col min="9992" max="9992" width="12.28515625" style="680" customWidth="1"/>
    <col min="9993" max="9993" width="10.42578125" style="680" customWidth="1"/>
    <col min="9994" max="9994" width="9.140625" style="680"/>
    <col min="9995" max="9995" width="3.5703125" style="680" customWidth="1"/>
    <col min="9996" max="9996" width="16.42578125" style="680" customWidth="1"/>
    <col min="9997" max="9997" width="11.7109375" style="680" customWidth="1"/>
    <col min="9998" max="9998" width="10.140625" style="680" customWidth="1"/>
    <col min="9999" max="9999" width="15.85546875" style="680" customWidth="1"/>
    <col min="10000" max="10000" width="3.85546875" style="680" customWidth="1"/>
    <col min="10001" max="10001" width="16.42578125" style="680" customWidth="1"/>
    <col min="10002" max="10002" width="11.28515625" style="680" customWidth="1"/>
    <col min="10003" max="10003" width="10.28515625" style="680" customWidth="1"/>
    <col min="10004" max="10004" width="10" style="680" customWidth="1"/>
    <col min="10005" max="10240" width="9.140625" style="680"/>
    <col min="10241" max="10241" width="4" style="680" customWidth="1"/>
    <col min="10242" max="10242" width="15.140625" style="680" customWidth="1"/>
    <col min="10243" max="10243" width="13.85546875" style="680" customWidth="1"/>
    <col min="10244" max="10244" width="10.140625" style="680" customWidth="1"/>
    <col min="10245" max="10245" width="9.140625" style="680"/>
    <col min="10246" max="10246" width="3.42578125" style="680" customWidth="1"/>
    <col min="10247" max="10247" width="19.5703125" style="680" customWidth="1"/>
    <col min="10248" max="10248" width="12.28515625" style="680" customWidth="1"/>
    <col min="10249" max="10249" width="10.42578125" style="680" customWidth="1"/>
    <col min="10250" max="10250" width="9.140625" style="680"/>
    <col min="10251" max="10251" width="3.5703125" style="680" customWidth="1"/>
    <col min="10252" max="10252" width="16.42578125" style="680" customWidth="1"/>
    <col min="10253" max="10253" width="11.7109375" style="680" customWidth="1"/>
    <col min="10254" max="10254" width="10.140625" style="680" customWidth="1"/>
    <col min="10255" max="10255" width="15.85546875" style="680" customWidth="1"/>
    <col min="10256" max="10256" width="3.85546875" style="680" customWidth="1"/>
    <col min="10257" max="10257" width="16.42578125" style="680" customWidth="1"/>
    <col min="10258" max="10258" width="11.28515625" style="680" customWidth="1"/>
    <col min="10259" max="10259" width="10.28515625" style="680" customWidth="1"/>
    <col min="10260" max="10260" width="10" style="680" customWidth="1"/>
    <col min="10261" max="10496" width="9.140625" style="680"/>
    <col min="10497" max="10497" width="4" style="680" customWidth="1"/>
    <col min="10498" max="10498" width="15.140625" style="680" customWidth="1"/>
    <col min="10499" max="10499" width="13.85546875" style="680" customWidth="1"/>
    <col min="10500" max="10500" width="10.140625" style="680" customWidth="1"/>
    <col min="10501" max="10501" width="9.140625" style="680"/>
    <col min="10502" max="10502" width="3.42578125" style="680" customWidth="1"/>
    <col min="10503" max="10503" width="19.5703125" style="680" customWidth="1"/>
    <col min="10504" max="10504" width="12.28515625" style="680" customWidth="1"/>
    <col min="10505" max="10505" width="10.42578125" style="680" customWidth="1"/>
    <col min="10506" max="10506" width="9.140625" style="680"/>
    <col min="10507" max="10507" width="3.5703125" style="680" customWidth="1"/>
    <col min="10508" max="10508" width="16.42578125" style="680" customWidth="1"/>
    <col min="10509" max="10509" width="11.7109375" style="680" customWidth="1"/>
    <col min="10510" max="10510" width="10.140625" style="680" customWidth="1"/>
    <col min="10511" max="10511" width="15.85546875" style="680" customWidth="1"/>
    <col min="10512" max="10512" width="3.85546875" style="680" customWidth="1"/>
    <col min="10513" max="10513" width="16.42578125" style="680" customWidth="1"/>
    <col min="10514" max="10514" width="11.28515625" style="680" customWidth="1"/>
    <col min="10515" max="10515" width="10.28515625" style="680" customWidth="1"/>
    <col min="10516" max="10516" width="10" style="680" customWidth="1"/>
    <col min="10517" max="10752" width="9.140625" style="680"/>
    <col min="10753" max="10753" width="4" style="680" customWidth="1"/>
    <col min="10754" max="10754" width="15.140625" style="680" customWidth="1"/>
    <col min="10755" max="10755" width="13.85546875" style="680" customWidth="1"/>
    <col min="10756" max="10756" width="10.140625" style="680" customWidth="1"/>
    <col min="10757" max="10757" width="9.140625" style="680"/>
    <col min="10758" max="10758" width="3.42578125" style="680" customWidth="1"/>
    <col min="10759" max="10759" width="19.5703125" style="680" customWidth="1"/>
    <col min="10760" max="10760" width="12.28515625" style="680" customWidth="1"/>
    <col min="10761" max="10761" width="10.42578125" style="680" customWidth="1"/>
    <col min="10762" max="10762" width="9.140625" style="680"/>
    <col min="10763" max="10763" width="3.5703125" style="680" customWidth="1"/>
    <col min="10764" max="10764" width="16.42578125" style="680" customWidth="1"/>
    <col min="10765" max="10765" width="11.7109375" style="680" customWidth="1"/>
    <col min="10766" max="10766" width="10.140625" style="680" customWidth="1"/>
    <col min="10767" max="10767" width="15.85546875" style="680" customWidth="1"/>
    <col min="10768" max="10768" width="3.85546875" style="680" customWidth="1"/>
    <col min="10769" max="10769" width="16.42578125" style="680" customWidth="1"/>
    <col min="10770" max="10770" width="11.28515625" style="680" customWidth="1"/>
    <col min="10771" max="10771" width="10.28515625" style="680" customWidth="1"/>
    <col min="10772" max="10772" width="10" style="680" customWidth="1"/>
    <col min="10773" max="11008" width="9.140625" style="680"/>
    <col min="11009" max="11009" width="4" style="680" customWidth="1"/>
    <col min="11010" max="11010" width="15.140625" style="680" customWidth="1"/>
    <col min="11011" max="11011" width="13.85546875" style="680" customWidth="1"/>
    <col min="11012" max="11012" width="10.140625" style="680" customWidth="1"/>
    <col min="11013" max="11013" width="9.140625" style="680"/>
    <col min="11014" max="11014" width="3.42578125" style="680" customWidth="1"/>
    <col min="11015" max="11015" width="19.5703125" style="680" customWidth="1"/>
    <col min="11016" max="11016" width="12.28515625" style="680" customWidth="1"/>
    <col min="11017" max="11017" width="10.42578125" style="680" customWidth="1"/>
    <col min="11018" max="11018" width="9.140625" style="680"/>
    <col min="11019" max="11019" width="3.5703125" style="680" customWidth="1"/>
    <col min="11020" max="11020" width="16.42578125" style="680" customWidth="1"/>
    <col min="11021" max="11021" width="11.7109375" style="680" customWidth="1"/>
    <col min="11022" max="11022" width="10.140625" style="680" customWidth="1"/>
    <col min="11023" max="11023" width="15.85546875" style="680" customWidth="1"/>
    <col min="11024" max="11024" width="3.85546875" style="680" customWidth="1"/>
    <col min="11025" max="11025" width="16.42578125" style="680" customWidth="1"/>
    <col min="11026" max="11026" width="11.28515625" style="680" customWidth="1"/>
    <col min="11027" max="11027" width="10.28515625" style="680" customWidth="1"/>
    <col min="11028" max="11028" width="10" style="680" customWidth="1"/>
    <col min="11029" max="11264" width="9.140625" style="680"/>
    <col min="11265" max="11265" width="4" style="680" customWidth="1"/>
    <col min="11266" max="11266" width="15.140625" style="680" customWidth="1"/>
    <col min="11267" max="11267" width="13.85546875" style="680" customWidth="1"/>
    <col min="11268" max="11268" width="10.140625" style="680" customWidth="1"/>
    <col min="11269" max="11269" width="9.140625" style="680"/>
    <col min="11270" max="11270" width="3.42578125" style="680" customWidth="1"/>
    <col min="11271" max="11271" width="19.5703125" style="680" customWidth="1"/>
    <col min="11272" max="11272" width="12.28515625" style="680" customWidth="1"/>
    <col min="11273" max="11273" width="10.42578125" style="680" customWidth="1"/>
    <col min="11274" max="11274" width="9.140625" style="680"/>
    <col min="11275" max="11275" width="3.5703125" style="680" customWidth="1"/>
    <col min="11276" max="11276" width="16.42578125" style="680" customWidth="1"/>
    <col min="11277" max="11277" width="11.7109375" style="680" customWidth="1"/>
    <col min="11278" max="11278" width="10.140625" style="680" customWidth="1"/>
    <col min="11279" max="11279" width="15.85546875" style="680" customWidth="1"/>
    <col min="11280" max="11280" width="3.85546875" style="680" customWidth="1"/>
    <col min="11281" max="11281" width="16.42578125" style="680" customWidth="1"/>
    <col min="11282" max="11282" width="11.28515625" style="680" customWidth="1"/>
    <col min="11283" max="11283" width="10.28515625" style="680" customWidth="1"/>
    <col min="11284" max="11284" width="10" style="680" customWidth="1"/>
    <col min="11285" max="11520" width="9.140625" style="680"/>
    <col min="11521" max="11521" width="4" style="680" customWidth="1"/>
    <col min="11522" max="11522" width="15.140625" style="680" customWidth="1"/>
    <col min="11523" max="11523" width="13.85546875" style="680" customWidth="1"/>
    <col min="11524" max="11524" width="10.140625" style="680" customWidth="1"/>
    <col min="11525" max="11525" width="9.140625" style="680"/>
    <col min="11526" max="11526" width="3.42578125" style="680" customWidth="1"/>
    <col min="11527" max="11527" width="19.5703125" style="680" customWidth="1"/>
    <col min="11528" max="11528" width="12.28515625" style="680" customWidth="1"/>
    <col min="11529" max="11529" width="10.42578125" style="680" customWidth="1"/>
    <col min="11530" max="11530" width="9.140625" style="680"/>
    <col min="11531" max="11531" width="3.5703125" style="680" customWidth="1"/>
    <col min="11532" max="11532" width="16.42578125" style="680" customWidth="1"/>
    <col min="11533" max="11533" width="11.7109375" style="680" customWidth="1"/>
    <col min="11534" max="11534" width="10.140625" style="680" customWidth="1"/>
    <col min="11535" max="11535" width="15.85546875" style="680" customWidth="1"/>
    <col min="11536" max="11536" width="3.85546875" style="680" customWidth="1"/>
    <col min="11537" max="11537" width="16.42578125" style="680" customWidth="1"/>
    <col min="11538" max="11538" width="11.28515625" style="680" customWidth="1"/>
    <col min="11539" max="11539" width="10.28515625" style="680" customWidth="1"/>
    <col min="11540" max="11540" width="10" style="680" customWidth="1"/>
    <col min="11541" max="11776" width="9.140625" style="680"/>
    <col min="11777" max="11777" width="4" style="680" customWidth="1"/>
    <col min="11778" max="11778" width="15.140625" style="680" customWidth="1"/>
    <col min="11779" max="11779" width="13.85546875" style="680" customWidth="1"/>
    <col min="11780" max="11780" width="10.140625" style="680" customWidth="1"/>
    <col min="11781" max="11781" width="9.140625" style="680"/>
    <col min="11782" max="11782" width="3.42578125" style="680" customWidth="1"/>
    <col min="11783" max="11783" width="19.5703125" style="680" customWidth="1"/>
    <col min="11784" max="11784" width="12.28515625" style="680" customWidth="1"/>
    <col min="11785" max="11785" width="10.42578125" style="680" customWidth="1"/>
    <col min="11786" max="11786" width="9.140625" style="680"/>
    <col min="11787" max="11787" width="3.5703125" style="680" customWidth="1"/>
    <col min="11788" max="11788" width="16.42578125" style="680" customWidth="1"/>
    <col min="11789" max="11789" width="11.7109375" style="680" customWidth="1"/>
    <col min="11790" max="11790" width="10.140625" style="680" customWidth="1"/>
    <col min="11791" max="11791" width="15.85546875" style="680" customWidth="1"/>
    <col min="11792" max="11792" width="3.85546875" style="680" customWidth="1"/>
    <col min="11793" max="11793" width="16.42578125" style="680" customWidth="1"/>
    <col min="11794" max="11794" width="11.28515625" style="680" customWidth="1"/>
    <col min="11795" max="11795" width="10.28515625" style="680" customWidth="1"/>
    <col min="11796" max="11796" width="10" style="680" customWidth="1"/>
    <col min="11797" max="12032" width="9.140625" style="680"/>
    <col min="12033" max="12033" width="4" style="680" customWidth="1"/>
    <col min="12034" max="12034" width="15.140625" style="680" customWidth="1"/>
    <col min="12035" max="12035" width="13.85546875" style="680" customWidth="1"/>
    <col min="12036" max="12036" width="10.140625" style="680" customWidth="1"/>
    <col min="12037" max="12037" width="9.140625" style="680"/>
    <col min="12038" max="12038" width="3.42578125" style="680" customWidth="1"/>
    <col min="12039" max="12039" width="19.5703125" style="680" customWidth="1"/>
    <col min="12040" max="12040" width="12.28515625" style="680" customWidth="1"/>
    <col min="12041" max="12041" width="10.42578125" style="680" customWidth="1"/>
    <col min="12042" max="12042" width="9.140625" style="680"/>
    <col min="12043" max="12043" width="3.5703125" style="680" customWidth="1"/>
    <col min="12044" max="12044" width="16.42578125" style="680" customWidth="1"/>
    <col min="12045" max="12045" width="11.7109375" style="680" customWidth="1"/>
    <col min="12046" max="12046" width="10.140625" style="680" customWidth="1"/>
    <col min="12047" max="12047" width="15.85546875" style="680" customWidth="1"/>
    <col min="12048" max="12048" width="3.85546875" style="680" customWidth="1"/>
    <col min="12049" max="12049" width="16.42578125" style="680" customWidth="1"/>
    <col min="12050" max="12050" width="11.28515625" style="680" customWidth="1"/>
    <col min="12051" max="12051" width="10.28515625" style="680" customWidth="1"/>
    <col min="12052" max="12052" width="10" style="680" customWidth="1"/>
    <col min="12053" max="12288" width="9.140625" style="680"/>
    <col min="12289" max="12289" width="4" style="680" customWidth="1"/>
    <col min="12290" max="12290" width="15.140625" style="680" customWidth="1"/>
    <col min="12291" max="12291" width="13.85546875" style="680" customWidth="1"/>
    <col min="12292" max="12292" width="10.140625" style="680" customWidth="1"/>
    <col min="12293" max="12293" width="9.140625" style="680"/>
    <col min="12294" max="12294" width="3.42578125" style="680" customWidth="1"/>
    <col min="12295" max="12295" width="19.5703125" style="680" customWidth="1"/>
    <col min="12296" max="12296" width="12.28515625" style="680" customWidth="1"/>
    <col min="12297" max="12297" width="10.42578125" style="680" customWidth="1"/>
    <col min="12298" max="12298" width="9.140625" style="680"/>
    <col min="12299" max="12299" width="3.5703125" style="680" customWidth="1"/>
    <col min="12300" max="12300" width="16.42578125" style="680" customWidth="1"/>
    <col min="12301" max="12301" width="11.7109375" style="680" customWidth="1"/>
    <col min="12302" max="12302" width="10.140625" style="680" customWidth="1"/>
    <col min="12303" max="12303" width="15.85546875" style="680" customWidth="1"/>
    <col min="12304" max="12304" width="3.85546875" style="680" customWidth="1"/>
    <col min="12305" max="12305" width="16.42578125" style="680" customWidth="1"/>
    <col min="12306" max="12306" width="11.28515625" style="680" customWidth="1"/>
    <col min="12307" max="12307" width="10.28515625" style="680" customWidth="1"/>
    <col min="12308" max="12308" width="10" style="680" customWidth="1"/>
    <col min="12309" max="12544" width="9.140625" style="680"/>
    <col min="12545" max="12545" width="4" style="680" customWidth="1"/>
    <col min="12546" max="12546" width="15.140625" style="680" customWidth="1"/>
    <col min="12547" max="12547" width="13.85546875" style="680" customWidth="1"/>
    <col min="12548" max="12548" width="10.140625" style="680" customWidth="1"/>
    <col min="12549" max="12549" width="9.140625" style="680"/>
    <col min="12550" max="12550" width="3.42578125" style="680" customWidth="1"/>
    <col min="12551" max="12551" width="19.5703125" style="680" customWidth="1"/>
    <col min="12552" max="12552" width="12.28515625" style="680" customWidth="1"/>
    <col min="12553" max="12553" width="10.42578125" style="680" customWidth="1"/>
    <col min="12554" max="12554" width="9.140625" style="680"/>
    <col min="12555" max="12555" width="3.5703125" style="680" customWidth="1"/>
    <col min="12556" max="12556" width="16.42578125" style="680" customWidth="1"/>
    <col min="12557" max="12557" width="11.7109375" style="680" customWidth="1"/>
    <col min="12558" max="12558" width="10.140625" style="680" customWidth="1"/>
    <col min="12559" max="12559" width="15.85546875" style="680" customWidth="1"/>
    <col min="12560" max="12560" width="3.85546875" style="680" customWidth="1"/>
    <col min="12561" max="12561" width="16.42578125" style="680" customWidth="1"/>
    <col min="12562" max="12562" width="11.28515625" style="680" customWidth="1"/>
    <col min="12563" max="12563" width="10.28515625" style="680" customWidth="1"/>
    <col min="12564" max="12564" width="10" style="680" customWidth="1"/>
    <col min="12565" max="12800" width="9.140625" style="680"/>
    <col min="12801" max="12801" width="4" style="680" customWidth="1"/>
    <col min="12802" max="12802" width="15.140625" style="680" customWidth="1"/>
    <col min="12803" max="12803" width="13.85546875" style="680" customWidth="1"/>
    <col min="12804" max="12804" width="10.140625" style="680" customWidth="1"/>
    <col min="12805" max="12805" width="9.140625" style="680"/>
    <col min="12806" max="12806" width="3.42578125" style="680" customWidth="1"/>
    <col min="12807" max="12807" width="19.5703125" style="680" customWidth="1"/>
    <col min="12808" max="12808" width="12.28515625" style="680" customWidth="1"/>
    <col min="12809" max="12809" width="10.42578125" style="680" customWidth="1"/>
    <col min="12810" max="12810" width="9.140625" style="680"/>
    <col min="12811" max="12811" width="3.5703125" style="680" customWidth="1"/>
    <col min="12812" max="12812" width="16.42578125" style="680" customWidth="1"/>
    <col min="12813" max="12813" width="11.7109375" style="680" customWidth="1"/>
    <col min="12814" max="12814" width="10.140625" style="680" customWidth="1"/>
    <col min="12815" max="12815" width="15.85546875" style="680" customWidth="1"/>
    <col min="12816" max="12816" width="3.85546875" style="680" customWidth="1"/>
    <col min="12817" max="12817" width="16.42578125" style="680" customWidth="1"/>
    <col min="12818" max="12818" width="11.28515625" style="680" customWidth="1"/>
    <col min="12819" max="12819" width="10.28515625" style="680" customWidth="1"/>
    <col min="12820" max="12820" width="10" style="680" customWidth="1"/>
    <col min="12821" max="13056" width="9.140625" style="680"/>
    <col min="13057" max="13057" width="4" style="680" customWidth="1"/>
    <col min="13058" max="13058" width="15.140625" style="680" customWidth="1"/>
    <col min="13059" max="13059" width="13.85546875" style="680" customWidth="1"/>
    <col min="13060" max="13060" width="10.140625" style="680" customWidth="1"/>
    <col min="13061" max="13061" width="9.140625" style="680"/>
    <col min="13062" max="13062" width="3.42578125" style="680" customWidth="1"/>
    <col min="13063" max="13063" width="19.5703125" style="680" customWidth="1"/>
    <col min="13064" max="13064" width="12.28515625" style="680" customWidth="1"/>
    <col min="13065" max="13065" width="10.42578125" style="680" customWidth="1"/>
    <col min="13066" max="13066" width="9.140625" style="680"/>
    <col min="13067" max="13067" width="3.5703125" style="680" customWidth="1"/>
    <col min="13068" max="13068" width="16.42578125" style="680" customWidth="1"/>
    <col min="13069" max="13069" width="11.7109375" style="680" customWidth="1"/>
    <col min="13070" max="13070" width="10.140625" style="680" customWidth="1"/>
    <col min="13071" max="13071" width="15.85546875" style="680" customWidth="1"/>
    <col min="13072" max="13072" width="3.85546875" style="680" customWidth="1"/>
    <col min="13073" max="13073" width="16.42578125" style="680" customWidth="1"/>
    <col min="13074" max="13074" width="11.28515625" style="680" customWidth="1"/>
    <col min="13075" max="13075" width="10.28515625" style="680" customWidth="1"/>
    <col min="13076" max="13076" width="10" style="680" customWidth="1"/>
    <col min="13077" max="13312" width="9.140625" style="680"/>
    <col min="13313" max="13313" width="4" style="680" customWidth="1"/>
    <col min="13314" max="13314" width="15.140625" style="680" customWidth="1"/>
    <col min="13315" max="13315" width="13.85546875" style="680" customWidth="1"/>
    <col min="13316" max="13316" width="10.140625" style="680" customWidth="1"/>
    <col min="13317" max="13317" width="9.140625" style="680"/>
    <col min="13318" max="13318" width="3.42578125" style="680" customWidth="1"/>
    <col min="13319" max="13319" width="19.5703125" style="680" customWidth="1"/>
    <col min="13320" max="13320" width="12.28515625" style="680" customWidth="1"/>
    <col min="13321" max="13321" width="10.42578125" style="680" customWidth="1"/>
    <col min="13322" max="13322" width="9.140625" style="680"/>
    <col min="13323" max="13323" width="3.5703125" style="680" customWidth="1"/>
    <col min="13324" max="13324" width="16.42578125" style="680" customWidth="1"/>
    <col min="13325" max="13325" width="11.7109375" style="680" customWidth="1"/>
    <col min="13326" max="13326" width="10.140625" style="680" customWidth="1"/>
    <col min="13327" max="13327" width="15.85546875" style="680" customWidth="1"/>
    <col min="13328" max="13328" width="3.85546875" style="680" customWidth="1"/>
    <col min="13329" max="13329" width="16.42578125" style="680" customWidth="1"/>
    <col min="13330" max="13330" width="11.28515625" style="680" customWidth="1"/>
    <col min="13331" max="13331" width="10.28515625" style="680" customWidth="1"/>
    <col min="13332" max="13332" width="10" style="680" customWidth="1"/>
    <col min="13333" max="13568" width="9.140625" style="680"/>
    <col min="13569" max="13569" width="4" style="680" customWidth="1"/>
    <col min="13570" max="13570" width="15.140625" style="680" customWidth="1"/>
    <col min="13571" max="13571" width="13.85546875" style="680" customWidth="1"/>
    <col min="13572" max="13572" width="10.140625" style="680" customWidth="1"/>
    <col min="13573" max="13573" width="9.140625" style="680"/>
    <col min="13574" max="13574" width="3.42578125" style="680" customWidth="1"/>
    <col min="13575" max="13575" width="19.5703125" style="680" customWidth="1"/>
    <col min="13576" max="13576" width="12.28515625" style="680" customWidth="1"/>
    <col min="13577" max="13577" width="10.42578125" style="680" customWidth="1"/>
    <col min="13578" max="13578" width="9.140625" style="680"/>
    <col min="13579" max="13579" width="3.5703125" style="680" customWidth="1"/>
    <col min="13580" max="13580" width="16.42578125" style="680" customWidth="1"/>
    <col min="13581" max="13581" width="11.7109375" style="680" customWidth="1"/>
    <col min="13582" max="13582" width="10.140625" style="680" customWidth="1"/>
    <col min="13583" max="13583" width="15.85546875" style="680" customWidth="1"/>
    <col min="13584" max="13584" width="3.85546875" style="680" customWidth="1"/>
    <col min="13585" max="13585" width="16.42578125" style="680" customWidth="1"/>
    <col min="13586" max="13586" width="11.28515625" style="680" customWidth="1"/>
    <col min="13587" max="13587" width="10.28515625" style="680" customWidth="1"/>
    <col min="13588" max="13588" width="10" style="680" customWidth="1"/>
    <col min="13589" max="13824" width="9.140625" style="680"/>
    <col min="13825" max="13825" width="4" style="680" customWidth="1"/>
    <col min="13826" max="13826" width="15.140625" style="680" customWidth="1"/>
    <col min="13827" max="13827" width="13.85546875" style="680" customWidth="1"/>
    <col min="13828" max="13828" width="10.140625" style="680" customWidth="1"/>
    <col min="13829" max="13829" width="9.140625" style="680"/>
    <col min="13830" max="13830" width="3.42578125" style="680" customWidth="1"/>
    <col min="13831" max="13831" width="19.5703125" style="680" customWidth="1"/>
    <col min="13832" max="13832" width="12.28515625" style="680" customWidth="1"/>
    <col min="13833" max="13833" width="10.42578125" style="680" customWidth="1"/>
    <col min="13834" max="13834" width="9.140625" style="680"/>
    <col min="13835" max="13835" width="3.5703125" style="680" customWidth="1"/>
    <col min="13836" max="13836" width="16.42578125" style="680" customWidth="1"/>
    <col min="13837" max="13837" width="11.7109375" style="680" customWidth="1"/>
    <col min="13838" max="13838" width="10.140625" style="680" customWidth="1"/>
    <col min="13839" max="13839" width="15.85546875" style="680" customWidth="1"/>
    <col min="13840" max="13840" width="3.85546875" style="680" customWidth="1"/>
    <col min="13841" max="13841" width="16.42578125" style="680" customWidth="1"/>
    <col min="13842" max="13842" width="11.28515625" style="680" customWidth="1"/>
    <col min="13843" max="13843" width="10.28515625" style="680" customWidth="1"/>
    <col min="13844" max="13844" width="10" style="680" customWidth="1"/>
    <col min="13845" max="14080" width="9.140625" style="680"/>
    <col min="14081" max="14081" width="4" style="680" customWidth="1"/>
    <col min="14082" max="14082" width="15.140625" style="680" customWidth="1"/>
    <col min="14083" max="14083" width="13.85546875" style="680" customWidth="1"/>
    <col min="14084" max="14084" width="10.140625" style="680" customWidth="1"/>
    <col min="14085" max="14085" width="9.140625" style="680"/>
    <col min="14086" max="14086" width="3.42578125" style="680" customWidth="1"/>
    <col min="14087" max="14087" width="19.5703125" style="680" customWidth="1"/>
    <col min="14088" max="14088" width="12.28515625" style="680" customWidth="1"/>
    <col min="14089" max="14089" width="10.42578125" style="680" customWidth="1"/>
    <col min="14090" max="14090" width="9.140625" style="680"/>
    <col min="14091" max="14091" width="3.5703125" style="680" customWidth="1"/>
    <col min="14092" max="14092" width="16.42578125" style="680" customWidth="1"/>
    <col min="14093" max="14093" width="11.7109375" style="680" customWidth="1"/>
    <col min="14094" max="14094" width="10.140625" style="680" customWidth="1"/>
    <col min="14095" max="14095" width="15.85546875" style="680" customWidth="1"/>
    <col min="14096" max="14096" width="3.85546875" style="680" customWidth="1"/>
    <col min="14097" max="14097" width="16.42578125" style="680" customWidth="1"/>
    <col min="14098" max="14098" width="11.28515625" style="680" customWidth="1"/>
    <col min="14099" max="14099" width="10.28515625" style="680" customWidth="1"/>
    <col min="14100" max="14100" width="10" style="680" customWidth="1"/>
    <col min="14101" max="14336" width="9.140625" style="680"/>
    <col min="14337" max="14337" width="4" style="680" customWidth="1"/>
    <col min="14338" max="14338" width="15.140625" style="680" customWidth="1"/>
    <col min="14339" max="14339" width="13.85546875" style="680" customWidth="1"/>
    <col min="14340" max="14340" width="10.140625" style="680" customWidth="1"/>
    <col min="14341" max="14341" width="9.140625" style="680"/>
    <col min="14342" max="14342" width="3.42578125" style="680" customWidth="1"/>
    <col min="14343" max="14343" width="19.5703125" style="680" customWidth="1"/>
    <col min="14344" max="14344" width="12.28515625" style="680" customWidth="1"/>
    <col min="14345" max="14345" width="10.42578125" style="680" customWidth="1"/>
    <col min="14346" max="14346" width="9.140625" style="680"/>
    <col min="14347" max="14347" width="3.5703125" style="680" customWidth="1"/>
    <col min="14348" max="14348" width="16.42578125" style="680" customWidth="1"/>
    <col min="14349" max="14349" width="11.7109375" style="680" customWidth="1"/>
    <col min="14350" max="14350" width="10.140625" style="680" customWidth="1"/>
    <col min="14351" max="14351" width="15.85546875" style="680" customWidth="1"/>
    <col min="14352" max="14352" width="3.85546875" style="680" customWidth="1"/>
    <col min="14353" max="14353" width="16.42578125" style="680" customWidth="1"/>
    <col min="14354" max="14354" width="11.28515625" style="680" customWidth="1"/>
    <col min="14355" max="14355" width="10.28515625" style="680" customWidth="1"/>
    <col min="14356" max="14356" width="10" style="680" customWidth="1"/>
    <col min="14357" max="14592" width="9.140625" style="680"/>
    <col min="14593" max="14593" width="4" style="680" customWidth="1"/>
    <col min="14594" max="14594" width="15.140625" style="680" customWidth="1"/>
    <col min="14595" max="14595" width="13.85546875" style="680" customWidth="1"/>
    <col min="14596" max="14596" width="10.140625" style="680" customWidth="1"/>
    <col min="14597" max="14597" width="9.140625" style="680"/>
    <col min="14598" max="14598" width="3.42578125" style="680" customWidth="1"/>
    <col min="14599" max="14599" width="19.5703125" style="680" customWidth="1"/>
    <col min="14600" max="14600" width="12.28515625" style="680" customWidth="1"/>
    <col min="14601" max="14601" width="10.42578125" style="680" customWidth="1"/>
    <col min="14602" max="14602" width="9.140625" style="680"/>
    <col min="14603" max="14603" width="3.5703125" style="680" customWidth="1"/>
    <col min="14604" max="14604" width="16.42578125" style="680" customWidth="1"/>
    <col min="14605" max="14605" width="11.7109375" style="680" customWidth="1"/>
    <col min="14606" max="14606" width="10.140625" style="680" customWidth="1"/>
    <col min="14607" max="14607" width="15.85546875" style="680" customWidth="1"/>
    <col min="14608" max="14608" width="3.85546875" style="680" customWidth="1"/>
    <col min="14609" max="14609" width="16.42578125" style="680" customWidth="1"/>
    <col min="14610" max="14610" width="11.28515625" style="680" customWidth="1"/>
    <col min="14611" max="14611" width="10.28515625" style="680" customWidth="1"/>
    <col min="14612" max="14612" width="10" style="680" customWidth="1"/>
    <col min="14613" max="14848" width="9.140625" style="680"/>
    <col min="14849" max="14849" width="4" style="680" customWidth="1"/>
    <col min="14850" max="14850" width="15.140625" style="680" customWidth="1"/>
    <col min="14851" max="14851" width="13.85546875" style="680" customWidth="1"/>
    <col min="14852" max="14852" width="10.140625" style="680" customWidth="1"/>
    <col min="14853" max="14853" width="9.140625" style="680"/>
    <col min="14854" max="14854" width="3.42578125" style="680" customWidth="1"/>
    <col min="14855" max="14855" width="19.5703125" style="680" customWidth="1"/>
    <col min="14856" max="14856" width="12.28515625" style="680" customWidth="1"/>
    <col min="14857" max="14857" width="10.42578125" style="680" customWidth="1"/>
    <col min="14858" max="14858" width="9.140625" style="680"/>
    <col min="14859" max="14859" width="3.5703125" style="680" customWidth="1"/>
    <col min="14860" max="14860" width="16.42578125" style="680" customWidth="1"/>
    <col min="14861" max="14861" width="11.7109375" style="680" customWidth="1"/>
    <col min="14862" max="14862" width="10.140625" style="680" customWidth="1"/>
    <col min="14863" max="14863" width="15.85546875" style="680" customWidth="1"/>
    <col min="14864" max="14864" width="3.85546875" style="680" customWidth="1"/>
    <col min="14865" max="14865" width="16.42578125" style="680" customWidth="1"/>
    <col min="14866" max="14866" width="11.28515625" style="680" customWidth="1"/>
    <col min="14867" max="14867" width="10.28515625" style="680" customWidth="1"/>
    <col min="14868" max="14868" width="10" style="680" customWidth="1"/>
    <col min="14869" max="15104" width="9.140625" style="680"/>
    <col min="15105" max="15105" width="4" style="680" customWidth="1"/>
    <col min="15106" max="15106" width="15.140625" style="680" customWidth="1"/>
    <col min="15107" max="15107" width="13.85546875" style="680" customWidth="1"/>
    <col min="15108" max="15108" width="10.140625" style="680" customWidth="1"/>
    <col min="15109" max="15109" width="9.140625" style="680"/>
    <col min="15110" max="15110" width="3.42578125" style="680" customWidth="1"/>
    <col min="15111" max="15111" width="19.5703125" style="680" customWidth="1"/>
    <col min="15112" max="15112" width="12.28515625" style="680" customWidth="1"/>
    <col min="15113" max="15113" width="10.42578125" style="680" customWidth="1"/>
    <col min="15114" max="15114" width="9.140625" style="680"/>
    <col min="15115" max="15115" width="3.5703125" style="680" customWidth="1"/>
    <col min="15116" max="15116" width="16.42578125" style="680" customWidth="1"/>
    <col min="15117" max="15117" width="11.7109375" style="680" customWidth="1"/>
    <col min="15118" max="15118" width="10.140625" style="680" customWidth="1"/>
    <col min="15119" max="15119" width="15.85546875" style="680" customWidth="1"/>
    <col min="15120" max="15120" width="3.85546875" style="680" customWidth="1"/>
    <col min="15121" max="15121" width="16.42578125" style="680" customWidth="1"/>
    <col min="15122" max="15122" width="11.28515625" style="680" customWidth="1"/>
    <col min="15123" max="15123" width="10.28515625" style="680" customWidth="1"/>
    <col min="15124" max="15124" width="10" style="680" customWidth="1"/>
    <col min="15125" max="15360" width="9.140625" style="680"/>
    <col min="15361" max="15361" width="4" style="680" customWidth="1"/>
    <col min="15362" max="15362" width="15.140625" style="680" customWidth="1"/>
    <col min="15363" max="15363" width="13.85546875" style="680" customWidth="1"/>
    <col min="15364" max="15364" width="10.140625" style="680" customWidth="1"/>
    <col min="15365" max="15365" width="9.140625" style="680"/>
    <col min="15366" max="15366" width="3.42578125" style="680" customWidth="1"/>
    <col min="15367" max="15367" width="19.5703125" style="680" customWidth="1"/>
    <col min="15368" max="15368" width="12.28515625" style="680" customWidth="1"/>
    <col min="15369" max="15369" width="10.42578125" style="680" customWidth="1"/>
    <col min="15370" max="15370" width="9.140625" style="680"/>
    <col min="15371" max="15371" width="3.5703125" style="680" customWidth="1"/>
    <col min="15372" max="15372" width="16.42578125" style="680" customWidth="1"/>
    <col min="15373" max="15373" width="11.7109375" style="680" customWidth="1"/>
    <col min="15374" max="15374" width="10.140625" style="680" customWidth="1"/>
    <col min="15375" max="15375" width="15.85546875" style="680" customWidth="1"/>
    <col min="15376" max="15376" width="3.85546875" style="680" customWidth="1"/>
    <col min="15377" max="15377" width="16.42578125" style="680" customWidth="1"/>
    <col min="15378" max="15378" width="11.28515625" style="680" customWidth="1"/>
    <col min="15379" max="15379" width="10.28515625" style="680" customWidth="1"/>
    <col min="15380" max="15380" width="10" style="680" customWidth="1"/>
    <col min="15381" max="15616" width="9.140625" style="680"/>
    <col min="15617" max="15617" width="4" style="680" customWidth="1"/>
    <col min="15618" max="15618" width="15.140625" style="680" customWidth="1"/>
    <col min="15619" max="15619" width="13.85546875" style="680" customWidth="1"/>
    <col min="15620" max="15620" width="10.140625" style="680" customWidth="1"/>
    <col min="15621" max="15621" width="9.140625" style="680"/>
    <col min="15622" max="15622" width="3.42578125" style="680" customWidth="1"/>
    <col min="15623" max="15623" width="19.5703125" style="680" customWidth="1"/>
    <col min="15624" max="15624" width="12.28515625" style="680" customWidth="1"/>
    <col min="15625" max="15625" width="10.42578125" style="680" customWidth="1"/>
    <col min="15626" max="15626" width="9.140625" style="680"/>
    <col min="15627" max="15627" width="3.5703125" style="680" customWidth="1"/>
    <col min="15628" max="15628" width="16.42578125" style="680" customWidth="1"/>
    <col min="15629" max="15629" width="11.7109375" style="680" customWidth="1"/>
    <col min="15630" max="15630" width="10.140625" style="680" customWidth="1"/>
    <col min="15631" max="15631" width="15.85546875" style="680" customWidth="1"/>
    <col min="15632" max="15632" width="3.85546875" style="680" customWidth="1"/>
    <col min="15633" max="15633" width="16.42578125" style="680" customWidth="1"/>
    <col min="15634" max="15634" width="11.28515625" style="680" customWidth="1"/>
    <col min="15635" max="15635" width="10.28515625" style="680" customWidth="1"/>
    <col min="15636" max="15636" width="10" style="680" customWidth="1"/>
    <col min="15637" max="15872" width="9.140625" style="680"/>
    <col min="15873" max="15873" width="4" style="680" customWidth="1"/>
    <col min="15874" max="15874" width="15.140625" style="680" customWidth="1"/>
    <col min="15875" max="15875" width="13.85546875" style="680" customWidth="1"/>
    <col min="15876" max="15876" width="10.140625" style="680" customWidth="1"/>
    <col min="15877" max="15877" width="9.140625" style="680"/>
    <col min="15878" max="15878" width="3.42578125" style="680" customWidth="1"/>
    <col min="15879" max="15879" width="19.5703125" style="680" customWidth="1"/>
    <col min="15880" max="15880" width="12.28515625" style="680" customWidth="1"/>
    <col min="15881" max="15881" width="10.42578125" style="680" customWidth="1"/>
    <col min="15882" max="15882" width="9.140625" style="680"/>
    <col min="15883" max="15883" width="3.5703125" style="680" customWidth="1"/>
    <col min="15884" max="15884" width="16.42578125" style="680" customWidth="1"/>
    <col min="15885" max="15885" width="11.7109375" style="680" customWidth="1"/>
    <col min="15886" max="15886" width="10.140625" style="680" customWidth="1"/>
    <col min="15887" max="15887" width="15.85546875" style="680" customWidth="1"/>
    <col min="15888" max="15888" width="3.85546875" style="680" customWidth="1"/>
    <col min="15889" max="15889" width="16.42578125" style="680" customWidth="1"/>
    <col min="15890" max="15890" width="11.28515625" style="680" customWidth="1"/>
    <col min="15891" max="15891" width="10.28515625" style="680" customWidth="1"/>
    <col min="15892" max="15892" width="10" style="680" customWidth="1"/>
    <col min="15893" max="16128" width="9.140625" style="680"/>
    <col min="16129" max="16129" width="4" style="680" customWidth="1"/>
    <col min="16130" max="16130" width="15.140625" style="680" customWidth="1"/>
    <col min="16131" max="16131" width="13.85546875" style="680" customWidth="1"/>
    <col min="16132" max="16132" width="10.140625" style="680" customWidth="1"/>
    <col min="16133" max="16133" width="9.140625" style="680"/>
    <col min="16134" max="16134" width="3.42578125" style="680" customWidth="1"/>
    <col min="16135" max="16135" width="19.5703125" style="680" customWidth="1"/>
    <col min="16136" max="16136" width="12.28515625" style="680" customWidth="1"/>
    <col min="16137" max="16137" width="10.42578125" style="680" customWidth="1"/>
    <col min="16138" max="16138" width="9.140625" style="680"/>
    <col min="16139" max="16139" width="3.5703125" style="680" customWidth="1"/>
    <col min="16140" max="16140" width="16.42578125" style="680" customWidth="1"/>
    <col min="16141" max="16141" width="11.7109375" style="680" customWidth="1"/>
    <col min="16142" max="16142" width="10.140625" style="680" customWidth="1"/>
    <col min="16143" max="16143" width="15.85546875" style="680" customWidth="1"/>
    <col min="16144" max="16144" width="3.85546875" style="680" customWidth="1"/>
    <col min="16145" max="16145" width="16.42578125" style="680" customWidth="1"/>
    <col min="16146" max="16146" width="11.28515625" style="680" customWidth="1"/>
    <col min="16147" max="16147" width="10.28515625" style="680" customWidth="1"/>
    <col min="16148" max="16148" width="10" style="680" customWidth="1"/>
    <col min="16149" max="16384" width="9.140625" style="680"/>
  </cols>
  <sheetData>
    <row r="1" spans="2:28" ht="18.75">
      <c r="B1" s="604" t="s">
        <v>304</v>
      </c>
    </row>
    <row r="2" spans="2:28" ht="18" customHeight="1">
      <c r="B2" s="1311" t="s">
        <v>453</v>
      </c>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row>
    <row r="3" spans="2:28" ht="18" customHeight="1">
      <c r="B3" s="1314" t="s">
        <v>454</v>
      </c>
      <c r="C3" s="1314"/>
      <c r="D3" s="1314"/>
      <c r="E3" s="1314"/>
      <c r="F3" s="1314"/>
      <c r="G3" s="1314"/>
      <c r="H3" s="1314"/>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16460.886999999999</v>
      </c>
      <c r="D8" s="620">
        <v>33241</v>
      </c>
      <c r="E8" s="759">
        <v>2.2965928964321716</v>
      </c>
      <c r="F8" s="868"/>
      <c r="G8" s="867" t="s">
        <v>210</v>
      </c>
      <c r="H8" s="620">
        <v>5504.067</v>
      </c>
      <c r="I8" s="937">
        <v>26011</v>
      </c>
      <c r="J8" s="938">
        <v>2.8902450166985236</v>
      </c>
      <c r="K8" s="681"/>
      <c r="L8" s="773" t="s">
        <v>201</v>
      </c>
      <c r="M8" s="620">
        <v>10470.934999999999</v>
      </c>
      <c r="N8" s="620">
        <v>3518.5410000000002</v>
      </c>
      <c r="O8" s="759">
        <v>2.9759309327360399</v>
      </c>
      <c r="P8" s="681"/>
      <c r="Q8" s="773" t="s">
        <v>437</v>
      </c>
      <c r="R8" s="620">
        <v>6828.54</v>
      </c>
      <c r="S8" s="620">
        <v>1367.8789999999999</v>
      </c>
      <c r="T8" s="759">
        <v>4.9920643565695508</v>
      </c>
    </row>
    <row r="9" spans="2:28" ht="15.75">
      <c r="B9" s="623" t="s">
        <v>210</v>
      </c>
      <c r="C9" s="622">
        <v>14325.449000000001</v>
      </c>
      <c r="D9" s="624">
        <v>47797</v>
      </c>
      <c r="E9" s="670">
        <v>2.0919260610186581</v>
      </c>
      <c r="F9" s="869"/>
      <c r="G9" s="623" t="s">
        <v>207</v>
      </c>
      <c r="H9" s="622">
        <v>1589.7529999999999</v>
      </c>
      <c r="I9" s="624">
        <v>8814</v>
      </c>
      <c r="J9" s="670">
        <v>2.8530282691092861</v>
      </c>
      <c r="K9" s="681"/>
      <c r="L9" s="621" t="s">
        <v>195</v>
      </c>
      <c r="M9" s="622">
        <v>9074.9560000000001</v>
      </c>
      <c r="N9" s="622">
        <v>2424.9409999999998</v>
      </c>
      <c r="O9" s="669">
        <v>3.7423409476766656</v>
      </c>
      <c r="P9" s="681"/>
      <c r="Q9" s="621" t="s">
        <v>197</v>
      </c>
      <c r="R9" s="622">
        <v>3942.2089999999998</v>
      </c>
      <c r="S9" s="622">
        <v>1214.0619999999999</v>
      </c>
      <c r="T9" s="669">
        <v>3.247123293538551</v>
      </c>
    </row>
    <row r="10" spans="2:28" ht="15.75">
      <c r="B10" s="623" t="s">
        <v>206</v>
      </c>
      <c r="C10" s="622">
        <v>7529.4709999999995</v>
      </c>
      <c r="D10" s="622">
        <v>5000</v>
      </c>
      <c r="E10" s="669">
        <v>2.9766214040835943</v>
      </c>
      <c r="F10" s="868"/>
      <c r="G10" s="996" t="s">
        <v>212</v>
      </c>
      <c r="H10" s="989">
        <v>995.76800000000003</v>
      </c>
      <c r="I10" s="997">
        <v>4355</v>
      </c>
      <c r="J10" s="998">
        <v>3.7904128934516401</v>
      </c>
      <c r="K10" s="681"/>
      <c r="L10" s="621" t="s">
        <v>197</v>
      </c>
      <c r="M10" s="622">
        <v>6428.5460000000003</v>
      </c>
      <c r="N10" s="622">
        <v>1815.566</v>
      </c>
      <c r="O10" s="669">
        <v>3.5407944409622125</v>
      </c>
      <c r="P10" s="681"/>
      <c r="Q10" s="621" t="s">
        <v>195</v>
      </c>
      <c r="R10" s="622">
        <v>3859.8710000000001</v>
      </c>
      <c r="S10" s="622">
        <v>1073.3150000000001</v>
      </c>
      <c r="T10" s="669">
        <v>3.5962145316146703</v>
      </c>
    </row>
    <row r="11" spans="2:28" ht="15.75">
      <c r="B11" s="623" t="s">
        <v>437</v>
      </c>
      <c r="C11" s="622">
        <v>6821.4780000000001</v>
      </c>
      <c r="D11" s="624">
        <v>16667</v>
      </c>
      <c r="E11" s="670">
        <v>3.2050621492286262</v>
      </c>
      <c r="F11" s="869"/>
      <c r="G11" s="623" t="s">
        <v>437</v>
      </c>
      <c r="H11" s="622">
        <v>602.09</v>
      </c>
      <c r="I11" s="624">
        <v>3722</v>
      </c>
      <c r="J11" s="670">
        <v>2.431498136264695</v>
      </c>
      <c r="K11" s="681"/>
      <c r="L11" s="621" t="s">
        <v>437</v>
      </c>
      <c r="M11" s="622">
        <v>5563.5</v>
      </c>
      <c r="N11" s="622">
        <v>1103.288</v>
      </c>
      <c r="O11" s="669">
        <v>5.0426543205400582</v>
      </c>
      <c r="P11" s="681"/>
      <c r="Q11" s="621" t="s">
        <v>212</v>
      </c>
      <c r="R11" s="622">
        <v>1496.46</v>
      </c>
      <c r="S11" s="622">
        <v>306.52999999999997</v>
      </c>
      <c r="T11" s="669">
        <v>4.8819365151861165</v>
      </c>
    </row>
    <row r="12" spans="2:28" ht="16.5" thickBot="1">
      <c r="B12" s="623" t="s">
        <v>214</v>
      </c>
      <c r="C12" s="622">
        <v>6001.0290000000005</v>
      </c>
      <c r="D12" s="624">
        <v>14851</v>
      </c>
      <c r="E12" s="670">
        <v>1.8453967245519607</v>
      </c>
      <c r="F12" s="869"/>
      <c r="G12" s="623" t="s">
        <v>214</v>
      </c>
      <c r="H12" s="622">
        <v>600.94299999999998</v>
      </c>
      <c r="I12" s="624">
        <v>4606</v>
      </c>
      <c r="J12" s="670">
        <v>1.9487283422563939</v>
      </c>
      <c r="K12" s="681"/>
      <c r="L12" s="621" t="s">
        <v>212</v>
      </c>
      <c r="M12" s="622">
        <v>5433.3109999999997</v>
      </c>
      <c r="N12" s="622">
        <v>1221.5150000000001</v>
      </c>
      <c r="O12" s="669">
        <v>4.4480100530898099</v>
      </c>
      <c r="P12" s="681"/>
      <c r="Q12" s="621" t="s">
        <v>194</v>
      </c>
      <c r="R12" s="622">
        <v>1371.954</v>
      </c>
      <c r="S12" s="622">
        <v>232.54400000000001</v>
      </c>
      <c r="T12" s="669">
        <v>5.8997609054630518</v>
      </c>
    </row>
    <row r="13" spans="2:28" ht="16.5" thickBot="1">
      <c r="B13" s="623" t="s">
        <v>195</v>
      </c>
      <c r="C13" s="622">
        <v>5769.7579999999998</v>
      </c>
      <c r="D13" s="622">
        <v>8729</v>
      </c>
      <c r="E13" s="669">
        <v>2.4674368072337849</v>
      </c>
      <c r="F13" s="869"/>
      <c r="G13" s="1089" t="s">
        <v>323</v>
      </c>
      <c r="H13" s="1166">
        <v>9349.8790000000008</v>
      </c>
      <c r="I13" s="1167">
        <v>47828</v>
      </c>
      <c r="J13" s="1168">
        <v>2.8334606639353974</v>
      </c>
      <c r="K13" s="681"/>
      <c r="L13" s="621" t="s">
        <v>192</v>
      </c>
      <c r="M13" s="622">
        <v>5178.0749999999998</v>
      </c>
      <c r="N13" s="622">
        <v>2135.991</v>
      </c>
      <c r="O13" s="669">
        <v>2.4242026300672617</v>
      </c>
      <c r="P13" s="681"/>
      <c r="Q13" s="621" t="s">
        <v>206</v>
      </c>
      <c r="R13" s="622">
        <v>1260.3679999999999</v>
      </c>
      <c r="S13" s="622">
        <v>434.61700000000002</v>
      </c>
      <c r="T13" s="669">
        <v>2.8999509913325983</v>
      </c>
    </row>
    <row r="14" spans="2:28" ht="15.75">
      <c r="B14" s="623" t="s">
        <v>197</v>
      </c>
      <c r="C14" s="622">
        <v>5405.2489999999998</v>
      </c>
      <c r="D14" s="624">
        <v>5463</v>
      </c>
      <c r="E14" s="670">
        <v>1.6069546268053252</v>
      </c>
      <c r="F14" s="869"/>
      <c r="G14" s="122"/>
      <c r="H14" s="122"/>
      <c r="I14" s="122"/>
      <c r="J14" s="122"/>
      <c r="K14" s="681"/>
      <c r="L14" s="621" t="s">
        <v>213</v>
      </c>
      <c r="M14" s="622">
        <v>3408.36</v>
      </c>
      <c r="N14" s="622">
        <v>1382.441</v>
      </c>
      <c r="O14" s="669">
        <v>2.4654650722887994</v>
      </c>
      <c r="P14" s="681"/>
      <c r="Q14" s="621" t="s">
        <v>438</v>
      </c>
      <c r="R14" s="622">
        <v>483.07799999999997</v>
      </c>
      <c r="S14" s="622">
        <v>89.262</v>
      </c>
      <c r="T14" s="669">
        <v>5.4119110035625457</v>
      </c>
    </row>
    <row r="15" spans="2:28" ht="15.75">
      <c r="B15" s="996" t="s">
        <v>211</v>
      </c>
      <c r="C15" s="989">
        <v>3347.7640000000001</v>
      </c>
      <c r="D15" s="997">
        <v>5461</v>
      </c>
      <c r="E15" s="998">
        <v>1.9016848252121652</v>
      </c>
      <c r="F15" s="869"/>
      <c r="G15" s="122"/>
      <c r="H15" s="122"/>
      <c r="I15" s="122"/>
      <c r="J15" s="122"/>
      <c r="K15" s="681"/>
      <c r="L15" s="621" t="s">
        <v>205</v>
      </c>
      <c r="M15" s="622">
        <v>2093.0770000000002</v>
      </c>
      <c r="N15" s="622">
        <v>857.81600000000003</v>
      </c>
      <c r="O15" s="669">
        <v>2.4400069478769342</v>
      </c>
      <c r="P15" s="681"/>
      <c r="Q15" s="621" t="s">
        <v>201</v>
      </c>
      <c r="R15" s="622">
        <v>402.00700000000001</v>
      </c>
      <c r="S15" s="622">
        <v>122.86</v>
      </c>
      <c r="T15" s="669">
        <v>3.2720739052580172</v>
      </c>
    </row>
    <row r="16" spans="2:28" ht="15.75">
      <c r="B16" s="623" t="s">
        <v>205</v>
      </c>
      <c r="C16" s="622">
        <v>2834.174</v>
      </c>
      <c r="D16" s="624">
        <v>3204</v>
      </c>
      <c r="E16" s="670">
        <v>2.3337810118962823</v>
      </c>
      <c r="F16" s="869"/>
      <c r="K16" s="681"/>
      <c r="L16" s="621" t="s">
        <v>210</v>
      </c>
      <c r="M16" s="622">
        <v>2011.8979999999999</v>
      </c>
      <c r="N16" s="622">
        <v>807.21400000000006</v>
      </c>
      <c r="O16" s="669">
        <v>2.4923973072815881</v>
      </c>
      <c r="P16" s="681"/>
      <c r="Q16" s="621" t="s">
        <v>209</v>
      </c>
      <c r="R16" s="622">
        <v>392.94299999999998</v>
      </c>
      <c r="S16" s="622">
        <v>99.372</v>
      </c>
      <c r="T16" s="669">
        <v>3.954262770196836</v>
      </c>
    </row>
    <row r="17" spans="2:21" ht="15.75">
      <c r="B17" s="623" t="s">
        <v>192</v>
      </c>
      <c r="C17" s="622">
        <v>2256.462</v>
      </c>
      <c r="D17" s="622">
        <v>9458</v>
      </c>
      <c r="E17" s="669">
        <v>2.962215850911325</v>
      </c>
      <c r="F17" s="868"/>
      <c r="K17" s="681"/>
      <c r="L17" s="621" t="s">
        <v>214</v>
      </c>
      <c r="M17" s="622">
        <v>1780.579</v>
      </c>
      <c r="N17" s="622">
        <v>743.298</v>
      </c>
      <c r="O17" s="669">
        <v>2.3955116252162658</v>
      </c>
      <c r="P17" s="681"/>
      <c r="Q17" s="621" t="s">
        <v>193</v>
      </c>
      <c r="R17" s="622">
        <v>374.41300000000001</v>
      </c>
      <c r="S17" s="622">
        <v>72.456000000000003</v>
      </c>
      <c r="T17" s="669">
        <v>5.1674533509992271</v>
      </c>
      <c r="U17" s="122"/>
    </row>
    <row r="18" spans="2:21" ht="16.5" thickBot="1">
      <c r="B18" s="996" t="s">
        <v>212</v>
      </c>
      <c r="C18" s="989">
        <v>1609.2280000000001</v>
      </c>
      <c r="D18" s="997">
        <v>5383</v>
      </c>
      <c r="E18" s="998">
        <v>2.96202736680128</v>
      </c>
      <c r="F18" s="870"/>
      <c r="H18" s="122"/>
      <c r="I18" s="122"/>
      <c r="J18" s="122"/>
      <c r="K18" s="122"/>
      <c r="L18" s="621" t="s">
        <v>206</v>
      </c>
      <c r="M18" s="622">
        <v>1382.4659999999999</v>
      </c>
      <c r="N18" s="622">
        <v>277.84500000000003</v>
      </c>
      <c r="O18" s="669">
        <v>4.9756734870161416</v>
      </c>
      <c r="P18" s="681"/>
      <c r="Q18" s="621" t="s">
        <v>455</v>
      </c>
      <c r="R18" s="622">
        <v>339.60500000000002</v>
      </c>
      <c r="S18" s="622">
        <v>43.82</v>
      </c>
      <c r="T18" s="669">
        <v>7.75</v>
      </c>
      <c r="U18" s="122"/>
    </row>
    <row r="19" spans="2:21" ht="16.5" thickBot="1">
      <c r="B19" s="1089" t="s">
        <v>323</v>
      </c>
      <c r="C19" s="625">
        <v>74448.308999999994</v>
      </c>
      <c r="D19" s="1156">
        <v>157627</v>
      </c>
      <c r="E19" s="1157">
        <v>2.2766163288074988</v>
      </c>
      <c r="F19" s="871"/>
      <c r="G19" s="122"/>
      <c r="H19" s="122"/>
      <c r="I19" s="122"/>
      <c r="J19" s="122"/>
      <c r="K19" s="681"/>
      <c r="L19" s="990" t="s">
        <v>323</v>
      </c>
      <c r="M19" s="625">
        <v>56076.932000000001</v>
      </c>
      <c r="N19" s="625">
        <v>16828.11</v>
      </c>
      <c r="O19" s="758">
        <v>3.3323369053328031</v>
      </c>
      <c r="P19" s="681"/>
      <c r="Q19" s="621" t="s">
        <v>192</v>
      </c>
      <c r="R19" s="622">
        <v>277.47300000000001</v>
      </c>
      <c r="S19" s="622">
        <v>21.305</v>
      </c>
      <c r="T19" s="669">
        <v>13.023844168035673</v>
      </c>
      <c r="U19" s="122"/>
    </row>
    <row r="20" spans="2:21" ht="15" customHeight="1" thickBot="1">
      <c r="B20" s="122"/>
      <c r="C20" s="122"/>
      <c r="D20" s="122"/>
      <c r="E20" s="122"/>
      <c r="F20" s="871"/>
      <c r="K20" s="681"/>
      <c r="L20" s="122"/>
      <c r="M20" s="122"/>
      <c r="N20" s="122"/>
      <c r="O20" s="122"/>
      <c r="P20" s="681"/>
      <c r="Q20" s="990" t="s">
        <v>323</v>
      </c>
      <c r="R20" s="625">
        <v>21282.503000000001</v>
      </c>
      <c r="S20" s="625">
        <v>5128.2700000000004</v>
      </c>
      <c r="T20" s="758">
        <v>4.1500355870498238</v>
      </c>
      <c r="U20" s="122"/>
    </row>
    <row r="21" spans="2:21">
      <c r="B21" s="122"/>
      <c r="C21" s="122"/>
      <c r="D21" s="122"/>
      <c r="E21" s="122"/>
      <c r="F21" s="872"/>
      <c r="K21" s="681"/>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169"/>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81" zoomScale="80" zoomScaleNormal="80" workbookViewId="0">
      <selection activeCell="L573" sqref="L573"/>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86" t="s">
        <v>258</v>
      </c>
      <c r="C5" s="1386"/>
      <c r="D5" s="1386"/>
      <c r="E5" s="1386"/>
      <c r="F5" s="1386"/>
      <c r="G5" s="1386"/>
      <c r="H5" s="1386"/>
      <c r="I5" s="1386"/>
      <c r="J5" s="1386"/>
      <c r="K5" s="1386"/>
      <c r="L5" s="1386"/>
    </row>
    <row r="6" spans="2:13" ht="18">
      <c r="B6" s="687"/>
      <c r="C6" s="687"/>
      <c r="D6" s="687"/>
      <c r="E6" s="687"/>
      <c r="F6" s="456" t="s">
        <v>259</v>
      </c>
      <c r="G6" s="687"/>
      <c r="H6" s="687"/>
      <c r="I6" s="687"/>
      <c r="J6" s="687"/>
      <c r="K6" s="687"/>
      <c r="L6" s="687"/>
    </row>
    <row r="7" spans="2:13" s="457" customFormat="1" ht="15">
      <c r="B7" s="1387" t="s">
        <v>260</v>
      </c>
      <c r="C7" s="1379" t="s">
        <v>22</v>
      </c>
      <c r="D7" s="1379" t="s">
        <v>261</v>
      </c>
      <c r="E7" s="1390" t="s">
        <v>262</v>
      </c>
      <c r="F7" s="1391"/>
      <c r="G7" s="1392"/>
      <c r="H7" s="1393" t="s">
        <v>263</v>
      </c>
      <c r="I7" s="1395" t="s">
        <v>264</v>
      </c>
      <c r="J7" s="1396"/>
      <c r="K7" s="1396"/>
      <c r="L7" s="1387"/>
    </row>
    <row r="8" spans="2:13">
      <c r="B8" s="1388"/>
      <c r="C8" s="1389"/>
      <c r="D8" s="1389"/>
      <c r="E8" s="1381" t="s">
        <v>265</v>
      </c>
      <c r="F8" s="1379" t="s">
        <v>266</v>
      </c>
      <c r="G8" s="1379" t="s">
        <v>267</v>
      </c>
      <c r="H8" s="1394"/>
      <c r="I8" s="1381" t="s">
        <v>268</v>
      </c>
      <c r="J8" s="1381" t="s">
        <v>24</v>
      </c>
      <c r="K8" s="1379" t="s">
        <v>269</v>
      </c>
      <c r="L8" s="1381" t="s">
        <v>270</v>
      </c>
    </row>
    <row r="9" spans="2:13">
      <c r="B9" s="1388"/>
      <c r="C9" s="1389"/>
      <c r="D9" s="1389"/>
      <c r="E9" s="1382"/>
      <c r="F9" s="1389"/>
      <c r="G9" s="1389"/>
      <c r="H9" s="1394"/>
      <c r="I9" s="1382"/>
      <c r="J9" s="1382"/>
      <c r="K9" s="1380"/>
      <c r="L9" s="1382"/>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7"/>
      <c r="D29" s="476"/>
      <c r="E29" s="687"/>
      <c r="F29" s="687"/>
      <c r="H29" s="687"/>
      <c r="I29" s="687"/>
      <c r="J29" s="687"/>
      <c r="K29" s="687"/>
      <c r="L29" s="687"/>
    </row>
    <row r="30" spans="2:13" s="457" customFormat="1" ht="18.75" customHeight="1">
      <c r="B30" s="687"/>
      <c r="C30" s="687"/>
      <c r="D30" s="687"/>
      <c r="E30" s="687"/>
      <c r="F30" s="456" t="s">
        <v>259</v>
      </c>
      <c r="G30" s="687"/>
      <c r="H30" s="687"/>
      <c r="I30" s="687"/>
      <c r="J30" s="687"/>
      <c r="K30" s="687"/>
      <c r="L30" s="687"/>
    </row>
    <row r="31" spans="2:13" ht="30">
      <c r="B31" s="688" t="s">
        <v>260</v>
      </c>
      <c r="C31" s="690" t="s">
        <v>22</v>
      </c>
      <c r="D31" s="690" t="s">
        <v>261</v>
      </c>
      <c r="E31" s="692" t="s">
        <v>262</v>
      </c>
      <c r="F31" s="693"/>
      <c r="G31" s="694"/>
      <c r="H31" s="695" t="s">
        <v>263</v>
      </c>
      <c r="I31" s="692" t="s">
        <v>264</v>
      </c>
      <c r="J31" s="693"/>
      <c r="K31" s="693"/>
      <c r="L31" s="693"/>
      <c r="M31" s="462"/>
    </row>
    <row r="32" spans="2:13" ht="15">
      <c r="B32" s="689"/>
      <c r="C32" s="691"/>
      <c r="D32" s="691"/>
      <c r="E32" s="698" t="s">
        <v>265</v>
      </c>
      <c r="F32" s="690" t="s">
        <v>266</v>
      </c>
      <c r="G32" s="690" t="s">
        <v>267</v>
      </c>
      <c r="H32" s="696"/>
      <c r="I32" s="698" t="s">
        <v>268</v>
      </c>
      <c r="J32" s="698" t="s">
        <v>24</v>
      </c>
      <c r="K32" s="690" t="s">
        <v>269</v>
      </c>
      <c r="L32" s="697" t="s">
        <v>270</v>
      </c>
      <c r="M32" s="462"/>
    </row>
    <row r="33" spans="2:13" ht="15">
      <c r="B33" s="689"/>
      <c r="C33" s="691"/>
      <c r="D33" s="691"/>
      <c r="E33" s="699"/>
      <c r="F33" s="691"/>
      <c r="G33" s="691"/>
      <c r="H33" s="696"/>
      <c r="I33" s="699"/>
      <c r="J33" s="699"/>
      <c r="K33" s="700"/>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6"/>
      <c r="E36" s="686"/>
      <c r="G36" s="686" t="s">
        <v>271</v>
      </c>
      <c r="H36" s="686"/>
      <c r="I36" s="686"/>
      <c r="J36" s="686"/>
      <c r="K36" s="686"/>
      <c r="L36" s="686"/>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7"/>
      <c r="D53" s="476"/>
      <c r="E53" s="687"/>
      <c r="F53" s="687"/>
      <c r="H53" s="687"/>
      <c r="I53" s="687"/>
      <c r="J53" s="687"/>
      <c r="K53" s="687"/>
      <c r="L53" s="687"/>
    </row>
    <row r="54" spans="2:13" ht="18">
      <c r="B54" s="687"/>
      <c r="C54" s="687"/>
      <c r="D54" s="687"/>
      <c r="E54" s="687"/>
      <c r="F54" s="456" t="s">
        <v>259</v>
      </c>
      <c r="G54" s="687"/>
      <c r="H54" s="687"/>
      <c r="I54" s="687"/>
      <c r="J54" s="687"/>
      <c r="K54" s="687"/>
      <c r="L54" s="687"/>
    </row>
    <row r="55" spans="2:13" ht="30">
      <c r="B55" s="688" t="s">
        <v>260</v>
      </c>
      <c r="C55" s="690" t="s">
        <v>22</v>
      </c>
      <c r="D55" s="690" t="s">
        <v>261</v>
      </c>
      <c r="E55" s="692" t="s">
        <v>262</v>
      </c>
      <c r="F55" s="693"/>
      <c r="G55" s="694"/>
      <c r="H55" s="695" t="s">
        <v>263</v>
      </c>
      <c r="I55" s="692" t="s">
        <v>264</v>
      </c>
      <c r="J55" s="693"/>
      <c r="K55" s="693"/>
      <c r="L55" s="693"/>
      <c r="M55" s="462"/>
    </row>
    <row r="56" spans="2:13" ht="15" customHeight="1">
      <c r="B56" s="689"/>
      <c r="C56" s="691"/>
      <c r="D56" s="691"/>
      <c r="E56" s="698" t="s">
        <v>265</v>
      </c>
      <c r="F56" s="690" t="s">
        <v>266</v>
      </c>
      <c r="G56" s="690" t="s">
        <v>267</v>
      </c>
      <c r="H56" s="696"/>
      <c r="I56" s="698" t="s">
        <v>268</v>
      </c>
      <c r="J56" s="698" t="s">
        <v>24</v>
      </c>
      <c r="K56" s="690" t="s">
        <v>269</v>
      </c>
      <c r="L56" s="697" t="s">
        <v>270</v>
      </c>
      <c r="M56" s="462"/>
    </row>
    <row r="57" spans="2:13" ht="15">
      <c r="B57" s="689"/>
      <c r="C57" s="691"/>
      <c r="D57" s="691"/>
      <c r="E57" s="699"/>
      <c r="F57" s="691"/>
      <c r="G57" s="691"/>
      <c r="H57" s="696"/>
      <c r="I57" s="699"/>
      <c r="J57" s="699"/>
      <c r="K57" s="700"/>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6"/>
      <c r="E60" s="686"/>
      <c r="G60" s="686" t="s">
        <v>271</v>
      </c>
      <c r="H60" s="686"/>
      <c r="I60" s="686"/>
      <c r="J60" s="686"/>
      <c r="K60" s="686"/>
      <c r="L60" s="686"/>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7"/>
      <c r="D78" s="476"/>
      <c r="E78" s="687"/>
      <c r="F78" s="687"/>
      <c r="H78" s="687"/>
      <c r="I78" s="687"/>
      <c r="J78" s="687"/>
      <c r="K78" s="687"/>
      <c r="L78" s="687"/>
    </row>
    <row r="79" spans="2:13" ht="18">
      <c r="B79" s="687"/>
      <c r="C79" s="687"/>
      <c r="D79" s="687"/>
      <c r="E79" s="687"/>
      <c r="F79" s="456" t="s">
        <v>259</v>
      </c>
      <c r="G79" s="687"/>
      <c r="H79" s="687"/>
      <c r="I79" s="687"/>
      <c r="J79" s="687"/>
      <c r="K79" s="687"/>
      <c r="L79" s="687"/>
    </row>
    <row r="80" spans="2:13" ht="30">
      <c r="B80" s="688" t="s">
        <v>260</v>
      </c>
      <c r="C80" s="690" t="s">
        <v>22</v>
      </c>
      <c r="D80" s="690" t="s">
        <v>261</v>
      </c>
      <c r="E80" s="692" t="s">
        <v>262</v>
      </c>
      <c r="F80" s="693"/>
      <c r="G80" s="694"/>
      <c r="H80" s="695" t="s">
        <v>263</v>
      </c>
      <c r="I80" s="692" t="s">
        <v>264</v>
      </c>
      <c r="J80" s="693"/>
      <c r="K80" s="693"/>
      <c r="L80" s="693"/>
      <c r="M80" s="462"/>
    </row>
    <row r="81" spans="2:13" ht="15">
      <c r="B81" s="689"/>
      <c r="C81" s="691"/>
      <c r="D81" s="691"/>
      <c r="E81" s="698" t="s">
        <v>265</v>
      </c>
      <c r="F81" s="690" t="s">
        <v>266</v>
      </c>
      <c r="G81" s="690" t="s">
        <v>267</v>
      </c>
      <c r="H81" s="696"/>
      <c r="I81" s="698" t="s">
        <v>268</v>
      </c>
      <c r="J81" s="698" t="s">
        <v>24</v>
      </c>
      <c r="K81" s="690" t="s">
        <v>269</v>
      </c>
      <c r="L81" s="697" t="s">
        <v>270</v>
      </c>
      <c r="M81" s="462"/>
    </row>
    <row r="82" spans="2:13" ht="15">
      <c r="B82" s="689"/>
      <c r="C82" s="691"/>
      <c r="D82" s="691"/>
      <c r="E82" s="699"/>
      <c r="F82" s="691"/>
      <c r="G82" s="691"/>
      <c r="H82" s="696"/>
      <c r="I82" s="699"/>
      <c r="J82" s="699"/>
      <c r="K82" s="700"/>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6"/>
      <c r="E85" s="686"/>
      <c r="G85" s="686" t="s">
        <v>271</v>
      </c>
      <c r="H85" s="686"/>
      <c r="I85" s="686"/>
      <c r="J85" s="686"/>
      <c r="K85" s="686"/>
      <c r="L85" s="686"/>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7"/>
      <c r="D103" s="476"/>
      <c r="E103" s="687"/>
      <c r="F103" s="687"/>
      <c r="H103" s="687"/>
      <c r="I103" s="687"/>
      <c r="J103" s="687"/>
      <c r="K103" s="687"/>
      <c r="L103" s="687"/>
    </row>
    <row r="104" spans="2:15" ht="18">
      <c r="B104" s="687"/>
      <c r="C104" s="687"/>
      <c r="D104" s="687"/>
      <c r="E104" s="687"/>
      <c r="F104" s="456" t="s">
        <v>259</v>
      </c>
      <c r="G104" s="687"/>
      <c r="H104" s="687"/>
      <c r="I104" s="687"/>
      <c r="J104" s="687"/>
      <c r="K104" s="687"/>
      <c r="L104" s="687"/>
    </row>
    <row r="105" spans="2:15" ht="30">
      <c r="B105" s="688" t="s">
        <v>260</v>
      </c>
      <c r="C105" s="690" t="s">
        <v>22</v>
      </c>
      <c r="D105" s="690" t="s">
        <v>261</v>
      </c>
      <c r="E105" s="692" t="s">
        <v>262</v>
      </c>
      <c r="F105" s="693"/>
      <c r="G105" s="694"/>
      <c r="H105" s="695" t="s">
        <v>263</v>
      </c>
      <c r="I105" s="692" t="s">
        <v>264</v>
      </c>
      <c r="J105" s="693"/>
      <c r="K105" s="693"/>
      <c r="L105" s="693"/>
      <c r="N105" s="1385"/>
      <c r="O105" s="1385"/>
    </row>
    <row r="106" spans="2:15" ht="15">
      <c r="B106" s="689"/>
      <c r="C106" s="691"/>
      <c r="D106" s="691"/>
      <c r="E106" s="698" t="s">
        <v>265</v>
      </c>
      <c r="F106" s="690" t="s">
        <v>266</v>
      </c>
      <c r="G106" s="690" t="s">
        <v>267</v>
      </c>
      <c r="H106" s="696"/>
      <c r="I106" s="698" t="s">
        <v>268</v>
      </c>
      <c r="J106" s="698" t="s">
        <v>24</v>
      </c>
      <c r="K106" s="690" t="s">
        <v>269</v>
      </c>
      <c r="L106" s="697" t="s">
        <v>270</v>
      </c>
    </row>
    <row r="107" spans="2:15" ht="15">
      <c r="B107" s="689"/>
      <c r="C107" s="691"/>
      <c r="D107" s="691"/>
      <c r="E107" s="699"/>
      <c r="F107" s="691"/>
      <c r="G107" s="691"/>
      <c r="H107" s="696"/>
      <c r="I107" s="699"/>
      <c r="J107" s="699"/>
      <c r="K107" s="700"/>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6"/>
      <c r="E110" s="686"/>
      <c r="G110" s="686" t="s">
        <v>271</v>
      </c>
      <c r="H110" s="686"/>
      <c r="I110" s="686"/>
      <c r="J110" s="686"/>
      <c r="K110" s="686"/>
      <c r="L110" s="686"/>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85"/>
      <c r="O121" s="1385"/>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7"/>
      <c r="D128" s="476"/>
      <c r="E128" s="687"/>
      <c r="F128" s="687"/>
      <c r="H128" s="687"/>
      <c r="I128" s="687"/>
      <c r="J128" s="687"/>
      <c r="K128" s="687"/>
      <c r="L128" s="687"/>
    </row>
    <row r="129" spans="2:12" ht="18">
      <c r="B129" s="687"/>
      <c r="C129" s="687"/>
      <c r="D129" s="687"/>
      <c r="E129" s="687"/>
      <c r="F129" s="456" t="s">
        <v>259</v>
      </c>
      <c r="G129" s="687"/>
      <c r="H129" s="687"/>
      <c r="I129" s="687"/>
      <c r="J129" s="687"/>
      <c r="K129" s="687"/>
      <c r="L129" s="687"/>
    </row>
    <row r="130" spans="2:12" ht="30">
      <c r="B130" s="688" t="s">
        <v>260</v>
      </c>
      <c r="C130" s="690" t="s">
        <v>22</v>
      </c>
      <c r="D130" s="690" t="s">
        <v>261</v>
      </c>
      <c r="E130" s="692" t="s">
        <v>262</v>
      </c>
      <c r="F130" s="693"/>
      <c r="G130" s="694"/>
      <c r="H130" s="695" t="s">
        <v>263</v>
      </c>
      <c r="I130" s="692" t="s">
        <v>264</v>
      </c>
      <c r="J130" s="693"/>
      <c r="K130" s="693"/>
      <c r="L130" s="693"/>
    </row>
    <row r="131" spans="2:12" ht="15">
      <c r="B131" s="689"/>
      <c r="C131" s="691"/>
      <c r="D131" s="691"/>
      <c r="E131" s="698" t="s">
        <v>265</v>
      </c>
      <c r="F131" s="690" t="s">
        <v>266</v>
      </c>
      <c r="G131" s="690" t="s">
        <v>267</v>
      </c>
      <c r="H131" s="696"/>
      <c r="I131" s="698" t="s">
        <v>268</v>
      </c>
      <c r="J131" s="698" t="s">
        <v>24</v>
      </c>
      <c r="K131" s="690" t="s">
        <v>269</v>
      </c>
      <c r="L131" s="697" t="s">
        <v>270</v>
      </c>
    </row>
    <row r="132" spans="2:12" ht="15">
      <c r="B132" s="689"/>
      <c r="C132" s="691"/>
      <c r="D132" s="691"/>
      <c r="E132" s="699"/>
      <c r="F132" s="691"/>
      <c r="G132" s="691"/>
      <c r="H132" s="696"/>
      <c r="I132" s="699"/>
      <c r="J132" s="699"/>
      <c r="K132" s="700"/>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6"/>
      <c r="E135" s="686"/>
      <c r="G135" s="686" t="s">
        <v>271</v>
      </c>
      <c r="H135" s="686"/>
      <c r="I135" s="686"/>
      <c r="J135" s="686"/>
      <c r="K135" s="686"/>
      <c r="L135" s="686"/>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85"/>
      <c r="O145" s="1385"/>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7"/>
      <c r="D154" s="687"/>
      <c r="E154" s="687"/>
      <c r="F154" s="456" t="s">
        <v>259</v>
      </c>
      <c r="G154" s="687"/>
      <c r="H154" s="687"/>
      <c r="I154" s="687"/>
      <c r="J154" s="687"/>
      <c r="K154" s="687"/>
      <c r="L154" s="504"/>
    </row>
    <row r="155" spans="2:15" ht="30">
      <c r="B155" s="505" t="s">
        <v>260</v>
      </c>
      <c r="C155" s="690" t="s">
        <v>22</v>
      </c>
      <c r="D155" s="690" t="s">
        <v>261</v>
      </c>
      <c r="E155" s="692" t="s">
        <v>262</v>
      </c>
      <c r="F155" s="693"/>
      <c r="G155" s="694"/>
      <c r="H155" s="695" t="s">
        <v>263</v>
      </c>
      <c r="I155" s="692" t="s">
        <v>264</v>
      </c>
      <c r="J155" s="693"/>
      <c r="K155" s="693"/>
      <c r="L155" s="506"/>
    </row>
    <row r="156" spans="2:15" ht="15">
      <c r="B156" s="507"/>
      <c r="C156" s="691"/>
      <c r="D156" s="691"/>
      <c r="E156" s="698" t="s">
        <v>265</v>
      </c>
      <c r="F156" s="690" t="s">
        <v>266</v>
      </c>
      <c r="G156" s="690" t="s">
        <v>267</v>
      </c>
      <c r="H156" s="696"/>
      <c r="I156" s="698" t="s">
        <v>268</v>
      </c>
      <c r="J156" s="698" t="s">
        <v>24</v>
      </c>
      <c r="K156" s="690" t="s">
        <v>269</v>
      </c>
      <c r="L156" s="508" t="s">
        <v>270</v>
      </c>
    </row>
    <row r="157" spans="2:15" ht="15">
      <c r="B157" s="507"/>
      <c r="C157" s="691"/>
      <c r="D157" s="691"/>
      <c r="E157" s="699"/>
      <c r="F157" s="691"/>
      <c r="G157" s="691"/>
      <c r="H157" s="696"/>
      <c r="I157" s="699"/>
      <c r="J157" s="699"/>
      <c r="K157" s="700"/>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6"/>
      <c r="E160" s="686"/>
      <c r="F160" s="515"/>
      <c r="G160" s="686" t="s">
        <v>271</v>
      </c>
      <c r="H160" s="686"/>
      <c r="I160" s="686"/>
      <c r="J160" s="686"/>
      <c r="K160" s="686"/>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85"/>
      <c r="O171" s="1385"/>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348" t="s">
        <v>296</v>
      </c>
      <c r="D177" s="1348"/>
      <c r="E177" s="1348"/>
      <c r="F177" s="1348"/>
      <c r="G177" s="1348"/>
      <c r="H177" s="1348"/>
      <c r="I177" s="1348"/>
      <c r="J177" s="1348"/>
      <c r="K177" s="1348"/>
      <c r="L177" s="1377"/>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97" t="s">
        <v>260</v>
      </c>
      <c r="C194" s="1352" t="s">
        <v>22</v>
      </c>
      <c r="D194" s="1352" t="s">
        <v>261</v>
      </c>
      <c r="E194" s="1354" t="s">
        <v>262</v>
      </c>
      <c r="F194" s="1355"/>
      <c r="G194" s="1356"/>
      <c r="H194" s="1357" t="s">
        <v>263</v>
      </c>
      <c r="I194" s="1359" t="s">
        <v>264</v>
      </c>
      <c r="J194" s="1360"/>
      <c r="K194" s="1360"/>
      <c r="L194" s="1399"/>
    </row>
    <row r="195" spans="2:12" ht="12.75" customHeight="1">
      <c r="B195" s="1398"/>
      <c r="C195" s="1353"/>
      <c r="D195" s="1353"/>
      <c r="E195" s="1367" t="s">
        <v>265</v>
      </c>
      <c r="F195" s="1352" t="s">
        <v>266</v>
      </c>
      <c r="G195" s="1352" t="s">
        <v>267</v>
      </c>
      <c r="H195" s="1358"/>
      <c r="I195" s="1367" t="s">
        <v>268</v>
      </c>
      <c r="J195" s="1367" t="s">
        <v>24</v>
      </c>
      <c r="K195" s="1352" t="s">
        <v>269</v>
      </c>
      <c r="L195" s="1383" t="s">
        <v>270</v>
      </c>
    </row>
    <row r="196" spans="2:12" ht="12.75" customHeight="1">
      <c r="B196" s="1398"/>
      <c r="C196" s="1353"/>
      <c r="D196" s="1353"/>
      <c r="E196" s="1374"/>
      <c r="F196" s="1353"/>
      <c r="G196" s="1353"/>
      <c r="H196" s="1358"/>
      <c r="I196" s="1368"/>
      <c r="J196" s="1368"/>
      <c r="K196" s="1369"/>
      <c r="L196" s="1384"/>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348" t="s">
        <v>297</v>
      </c>
      <c r="D199" s="1348"/>
      <c r="E199" s="1348"/>
      <c r="F199" s="1348"/>
      <c r="G199" s="1348"/>
      <c r="H199" s="1348"/>
      <c r="I199" s="1348"/>
      <c r="J199" s="1348"/>
      <c r="K199" s="1348"/>
      <c r="L199" s="1377"/>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7"/>
      <c r="D232" s="476"/>
      <c r="E232" s="687"/>
      <c r="F232" s="687"/>
      <c r="H232" s="687"/>
      <c r="I232" s="687"/>
      <c r="J232" s="687"/>
      <c r="K232" s="687"/>
      <c r="L232" s="687"/>
    </row>
    <row r="233" spans="2:12" ht="18">
      <c r="B233" s="687"/>
      <c r="C233" s="687"/>
      <c r="D233" s="687"/>
      <c r="E233" s="687"/>
      <c r="F233" s="456" t="s">
        <v>259</v>
      </c>
      <c r="G233" s="687"/>
      <c r="H233" s="687"/>
      <c r="I233" s="687"/>
      <c r="J233" s="687"/>
      <c r="K233" s="687"/>
      <c r="L233" s="687"/>
    </row>
    <row r="234" spans="2:12" ht="12.75">
      <c r="B234" s="1361" t="s">
        <v>260</v>
      </c>
      <c r="C234" s="1352" t="s">
        <v>22</v>
      </c>
      <c r="D234" s="1352" t="s">
        <v>261</v>
      </c>
      <c r="E234" s="1354" t="s">
        <v>262</v>
      </c>
      <c r="F234" s="1355"/>
      <c r="G234" s="1356"/>
      <c r="H234" s="1357" t="s">
        <v>263</v>
      </c>
      <c r="I234" s="1354" t="s">
        <v>264</v>
      </c>
      <c r="J234" s="1355"/>
      <c r="K234" s="1355"/>
      <c r="L234" s="1355"/>
    </row>
    <row r="235" spans="2:12">
      <c r="B235" s="1378"/>
      <c r="C235" s="1353"/>
      <c r="D235" s="1353"/>
      <c r="E235" s="1367" t="s">
        <v>265</v>
      </c>
      <c r="F235" s="1352" t="s">
        <v>266</v>
      </c>
      <c r="G235" s="1352" t="s">
        <v>267</v>
      </c>
      <c r="H235" s="1358"/>
      <c r="I235" s="1367" t="s">
        <v>268</v>
      </c>
      <c r="J235" s="1367" t="s">
        <v>24</v>
      </c>
      <c r="K235" s="1352" t="s">
        <v>269</v>
      </c>
      <c r="L235" s="1359" t="s">
        <v>270</v>
      </c>
    </row>
    <row r="236" spans="2:12">
      <c r="B236" s="1378"/>
      <c r="C236" s="1353"/>
      <c r="D236" s="1353"/>
      <c r="E236" s="1374"/>
      <c r="F236" s="1353"/>
      <c r="G236" s="1353"/>
      <c r="H236" s="1358"/>
      <c r="I236" s="1374"/>
      <c r="J236" s="1374"/>
      <c r="K236" s="1353"/>
      <c r="L236" s="1373"/>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371" t="s">
        <v>271</v>
      </c>
      <c r="D239" s="1371"/>
      <c r="E239" s="1371"/>
      <c r="F239" s="1371"/>
      <c r="G239" s="1371"/>
      <c r="H239" s="1371"/>
      <c r="I239" s="1371"/>
      <c r="J239" s="1371"/>
      <c r="K239" s="1371"/>
      <c r="L239" s="1371"/>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348" t="s">
        <v>296</v>
      </c>
      <c r="D256" s="1348"/>
      <c r="E256" s="1348"/>
      <c r="F256" s="1348"/>
      <c r="G256" s="1348"/>
      <c r="H256" s="1348"/>
      <c r="I256" s="1348"/>
      <c r="J256" s="1348"/>
      <c r="K256" s="1348"/>
      <c r="L256" s="1348"/>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375" t="s">
        <v>260</v>
      </c>
      <c r="C273" s="1352" t="s">
        <v>22</v>
      </c>
      <c r="D273" s="1352" t="s">
        <v>261</v>
      </c>
      <c r="E273" s="1354" t="s">
        <v>262</v>
      </c>
      <c r="F273" s="1355"/>
      <c r="G273" s="1356"/>
      <c r="H273" s="1357" t="s">
        <v>263</v>
      </c>
      <c r="I273" s="1359" t="s">
        <v>264</v>
      </c>
      <c r="J273" s="1360"/>
      <c r="K273" s="1360"/>
      <c r="L273" s="1360"/>
    </row>
    <row r="274" spans="2:12" ht="11.25" customHeight="1">
      <c r="B274" s="1376"/>
      <c r="C274" s="1353"/>
      <c r="D274" s="1353"/>
      <c r="E274" s="1367" t="s">
        <v>265</v>
      </c>
      <c r="F274" s="1352" t="s">
        <v>266</v>
      </c>
      <c r="G274" s="1352" t="s">
        <v>267</v>
      </c>
      <c r="H274" s="1358"/>
      <c r="I274" s="1367" t="s">
        <v>268</v>
      </c>
      <c r="J274" s="1367" t="s">
        <v>24</v>
      </c>
      <c r="K274" s="1352" t="s">
        <v>269</v>
      </c>
      <c r="L274" s="1359" t="s">
        <v>270</v>
      </c>
    </row>
    <row r="275" spans="2:12" ht="11.25" customHeight="1">
      <c r="B275" s="1376"/>
      <c r="C275" s="1353"/>
      <c r="D275" s="1353"/>
      <c r="E275" s="1374"/>
      <c r="F275" s="1353"/>
      <c r="G275" s="1353"/>
      <c r="H275" s="1358"/>
      <c r="I275" s="1368"/>
      <c r="J275" s="1368"/>
      <c r="K275" s="1369"/>
      <c r="L275" s="1373"/>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348" t="s">
        <v>297</v>
      </c>
      <c r="D278" s="1348"/>
      <c r="E278" s="1348"/>
      <c r="F278" s="1348"/>
      <c r="G278" s="1348"/>
      <c r="H278" s="1348"/>
      <c r="I278" s="1348"/>
      <c r="J278" s="1348"/>
      <c r="K278" s="1348"/>
      <c r="L278" s="1348"/>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7"/>
      <c r="D311" s="476"/>
      <c r="E311" s="687"/>
      <c r="F311" s="687"/>
      <c r="H311" s="687"/>
      <c r="I311" s="687"/>
      <c r="J311" s="687"/>
      <c r="K311" s="687"/>
      <c r="L311" s="687"/>
    </row>
    <row r="312" spans="2:12" ht="18">
      <c r="B312" s="687"/>
      <c r="C312" s="687"/>
      <c r="D312" s="687"/>
      <c r="E312" s="687"/>
      <c r="F312" s="456" t="s">
        <v>259</v>
      </c>
      <c r="G312" s="687"/>
      <c r="H312" s="687"/>
      <c r="I312" s="687"/>
      <c r="J312" s="687"/>
      <c r="K312" s="687"/>
      <c r="L312" s="687"/>
    </row>
    <row r="313" spans="2:12" ht="12.75" customHeight="1">
      <c r="B313" s="1367" t="s">
        <v>260</v>
      </c>
      <c r="C313" s="1352" t="s">
        <v>22</v>
      </c>
      <c r="D313" s="1352" t="s">
        <v>261</v>
      </c>
      <c r="E313" s="1354" t="s">
        <v>262</v>
      </c>
      <c r="F313" s="1355"/>
      <c r="G313" s="1356"/>
      <c r="H313" s="1352" t="s">
        <v>263</v>
      </c>
      <c r="I313" s="1354" t="s">
        <v>264</v>
      </c>
      <c r="J313" s="1355"/>
      <c r="K313" s="1355"/>
      <c r="L313" s="1356"/>
    </row>
    <row r="314" spans="2:12" ht="11.25" customHeight="1">
      <c r="B314" s="1374"/>
      <c r="C314" s="1353"/>
      <c r="D314" s="1353"/>
      <c r="E314" s="1362" t="s">
        <v>301</v>
      </c>
      <c r="F314" s="1365" t="s">
        <v>302</v>
      </c>
      <c r="G314" s="1365" t="s">
        <v>303</v>
      </c>
      <c r="H314" s="1353"/>
      <c r="I314" s="1367" t="s">
        <v>268</v>
      </c>
      <c r="J314" s="1367" t="s">
        <v>24</v>
      </c>
      <c r="K314" s="1352" t="s">
        <v>269</v>
      </c>
      <c r="L314" s="1367" t="s">
        <v>270</v>
      </c>
    </row>
    <row r="315" spans="2:12" ht="11.25" customHeight="1">
      <c r="B315" s="1368"/>
      <c r="C315" s="1369"/>
      <c r="D315" s="1369"/>
      <c r="E315" s="1364"/>
      <c r="F315" s="1366"/>
      <c r="G315" s="1366"/>
      <c r="H315" s="1369"/>
      <c r="I315" s="1368"/>
      <c r="J315" s="1368"/>
      <c r="K315" s="1369"/>
      <c r="L315" s="1368"/>
    </row>
    <row r="316" spans="2:12" ht="12.75">
      <c r="B316" s="459">
        <v>0</v>
      </c>
      <c r="C316" s="458">
        <v>1</v>
      </c>
      <c r="D316" s="458">
        <v>2</v>
      </c>
      <c r="E316" s="459">
        <v>3</v>
      </c>
      <c r="F316" s="459">
        <v>4</v>
      </c>
      <c r="G316" s="458">
        <v>5</v>
      </c>
      <c r="H316" s="458">
        <v>6</v>
      </c>
      <c r="I316" s="458">
        <v>7</v>
      </c>
      <c r="J316" s="458">
        <v>8</v>
      </c>
      <c r="K316" s="460">
        <v>9</v>
      </c>
      <c r="L316" s="458">
        <v>10</v>
      </c>
    </row>
    <row r="317" spans="2:12" ht="12.75">
      <c r="B317" s="739"/>
      <c r="C317" s="463"/>
      <c r="D317" s="463"/>
      <c r="E317" s="463"/>
      <c r="F317" s="463"/>
      <c r="G317" s="463"/>
      <c r="H317" s="463"/>
      <c r="I317" s="463"/>
      <c r="J317" s="463"/>
      <c r="K317" s="463"/>
      <c r="L317" s="734"/>
    </row>
    <row r="318" spans="2:12" ht="14.25">
      <c r="B318" s="740"/>
      <c r="C318" s="1371" t="s">
        <v>271</v>
      </c>
      <c r="D318" s="1371"/>
      <c r="E318" s="1371"/>
      <c r="F318" s="1371"/>
      <c r="G318" s="1371"/>
      <c r="H318" s="1371"/>
      <c r="I318" s="1371"/>
      <c r="J318" s="1371"/>
      <c r="K318" s="1371"/>
      <c r="L318" s="1372"/>
    </row>
    <row r="319" spans="2:12" ht="12.75">
      <c r="B319" s="739"/>
      <c r="C319" s="463"/>
      <c r="D319" s="463"/>
      <c r="E319" s="463"/>
      <c r="F319" s="463"/>
      <c r="G319" s="463"/>
      <c r="H319" s="463"/>
      <c r="I319" s="463"/>
      <c r="J319" s="463"/>
      <c r="K319" s="463"/>
      <c r="L319" s="734"/>
    </row>
    <row r="320" spans="2:12" ht="15">
      <c r="B320" s="741" t="s">
        <v>272</v>
      </c>
      <c r="C320" s="518">
        <v>138506</v>
      </c>
      <c r="D320" s="518">
        <v>6142</v>
      </c>
      <c r="E320" s="518">
        <v>1993</v>
      </c>
      <c r="F320" s="518">
        <v>3884</v>
      </c>
      <c r="G320" s="518">
        <v>265</v>
      </c>
      <c r="H320" s="518">
        <v>132364</v>
      </c>
      <c r="I320" s="518">
        <v>20220</v>
      </c>
      <c r="J320" s="518">
        <v>44455</v>
      </c>
      <c r="K320" s="518">
        <v>67689</v>
      </c>
      <c r="L320" s="518">
        <v>0</v>
      </c>
    </row>
    <row r="321" spans="2:12" ht="15">
      <c r="B321" s="741" t="s">
        <v>273</v>
      </c>
      <c r="C321" s="518">
        <v>138531</v>
      </c>
      <c r="D321" s="518">
        <v>6123</v>
      </c>
      <c r="E321" s="518">
        <v>2793</v>
      </c>
      <c r="F321" s="518">
        <v>2854</v>
      </c>
      <c r="G321" s="518">
        <v>476</v>
      </c>
      <c r="H321" s="518">
        <v>132408</v>
      </c>
      <c r="I321" s="518">
        <v>21889</v>
      </c>
      <c r="J321" s="518">
        <v>43116</v>
      </c>
      <c r="K321" s="518">
        <v>67403</v>
      </c>
      <c r="L321" s="518">
        <v>0</v>
      </c>
    </row>
    <row r="322" spans="2:12" ht="15">
      <c r="B322" s="741" t="s">
        <v>274</v>
      </c>
      <c r="C322" s="518">
        <v>156870</v>
      </c>
      <c r="D322" s="520">
        <v>6984</v>
      </c>
      <c r="E322" s="520">
        <v>3421</v>
      </c>
      <c r="F322" s="520">
        <v>3049</v>
      </c>
      <c r="G322" s="521">
        <v>514</v>
      </c>
      <c r="H322" s="518">
        <v>149886</v>
      </c>
      <c r="I322" s="520">
        <v>23196</v>
      </c>
      <c r="J322" s="520">
        <v>47568</v>
      </c>
      <c r="K322" s="520">
        <v>79122</v>
      </c>
      <c r="L322" s="521">
        <v>0</v>
      </c>
    </row>
    <row r="323" spans="2:12" ht="15">
      <c r="B323" s="741" t="s">
        <v>275</v>
      </c>
      <c r="C323" s="518">
        <v>154419</v>
      </c>
      <c r="D323" s="518">
        <v>6537</v>
      </c>
      <c r="E323" s="523">
        <v>3569</v>
      </c>
      <c r="F323" s="523">
        <v>2677</v>
      </c>
      <c r="G323" s="518">
        <v>291</v>
      </c>
      <c r="H323" s="518">
        <v>147882</v>
      </c>
      <c r="I323" s="518">
        <v>23310</v>
      </c>
      <c r="J323" s="518">
        <v>49649</v>
      </c>
      <c r="K323" s="518">
        <v>74923</v>
      </c>
      <c r="L323" s="518">
        <v>0</v>
      </c>
    </row>
    <row r="324" spans="2:12" ht="15">
      <c r="B324" s="741" t="s">
        <v>276</v>
      </c>
      <c r="C324" s="518">
        <v>139590</v>
      </c>
      <c r="D324" s="735">
        <v>4908</v>
      </c>
      <c r="E324" s="577">
        <v>2031</v>
      </c>
      <c r="F324" s="578">
        <v>2587</v>
      </c>
      <c r="G324" s="578">
        <v>290</v>
      </c>
      <c r="H324" s="735">
        <v>134682</v>
      </c>
      <c r="I324" s="577">
        <v>20098</v>
      </c>
      <c r="J324" s="577">
        <v>41501</v>
      </c>
      <c r="K324" s="578">
        <v>73083</v>
      </c>
      <c r="L324" s="518">
        <v>0</v>
      </c>
    </row>
    <row r="325" spans="2:12" ht="15">
      <c r="B325" s="741" t="s">
        <v>277</v>
      </c>
      <c r="C325" s="518">
        <v>156867</v>
      </c>
      <c r="D325" s="518">
        <v>5722</v>
      </c>
      <c r="E325" s="523">
        <v>2602</v>
      </c>
      <c r="F325" s="523">
        <v>2916</v>
      </c>
      <c r="G325" s="518">
        <v>204</v>
      </c>
      <c r="H325" s="518">
        <v>151145</v>
      </c>
      <c r="I325" s="518">
        <v>25134</v>
      </c>
      <c r="J325" s="518">
        <v>47518</v>
      </c>
      <c r="K325" s="518">
        <v>78493</v>
      </c>
      <c r="L325" s="518">
        <v>0</v>
      </c>
    </row>
    <row r="326" spans="2:12" ht="15">
      <c r="B326" s="741" t="s">
        <v>278</v>
      </c>
      <c r="C326" s="518">
        <v>136558</v>
      </c>
      <c r="D326" s="524">
        <v>4722</v>
      </c>
      <c r="E326" s="520">
        <v>2146</v>
      </c>
      <c r="F326" s="521">
        <v>2356</v>
      </c>
      <c r="G326" s="521">
        <v>220</v>
      </c>
      <c r="H326" s="518">
        <v>131836</v>
      </c>
      <c r="I326" s="520">
        <v>22431</v>
      </c>
      <c r="J326" s="520">
        <v>50040</v>
      </c>
      <c r="K326" s="520">
        <v>59365</v>
      </c>
      <c r="L326" s="521">
        <v>0</v>
      </c>
    </row>
    <row r="327" spans="2:12" ht="15">
      <c r="B327" s="741" t="s">
        <v>279</v>
      </c>
      <c r="C327" s="518">
        <v>149720</v>
      </c>
      <c r="D327" s="524">
        <v>5458</v>
      </c>
      <c r="E327" s="520">
        <v>2439</v>
      </c>
      <c r="F327" s="520">
        <v>2869</v>
      </c>
      <c r="G327" s="521">
        <v>150</v>
      </c>
      <c r="H327" s="518">
        <v>144262</v>
      </c>
      <c r="I327" s="520">
        <v>23092</v>
      </c>
      <c r="J327" s="520">
        <v>51892</v>
      </c>
      <c r="K327" s="520">
        <v>69278</v>
      </c>
      <c r="L327" s="521">
        <v>0</v>
      </c>
    </row>
    <row r="328" spans="2:12" ht="15">
      <c r="B328" s="741" t="s">
        <v>280</v>
      </c>
      <c r="C328" s="518">
        <v>153399</v>
      </c>
      <c r="D328" s="518">
        <v>6080</v>
      </c>
      <c r="E328" s="523">
        <v>2594</v>
      </c>
      <c r="F328" s="523">
        <v>3091</v>
      </c>
      <c r="G328" s="518">
        <v>395</v>
      </c>
      <c r="H328" s="518">
        <v>147319</v>
      </c>
      <c r="I328" s="518">
        <v>23819</v>
      </c>
      <c r="J328" s="518">
        <v>53822</v>
      </c>
      <c r="K328" s="518">
        <v>69678</v>
      </c>
      <c r="L328" s="518">
        <v>0</v>
      </c>
    </row>
    <row r="329" spans="2:12" ht="15">
      <c r="B329" s="742" t="s">
        <v>281</v>
      </c>
      <c r="C329" s="518">
        <v>149250</v>
      </c>
      <c r="D329" s="524">
        <v>6348</v>
      </c>
      <c r="E329" s="520">
        <v>2566</v>
      </c>
      <c r="F329" s="520">
        <v>3493</v>
      </c>
      <c r="G329" s="520">
        <v>289</v>
      </c>
      <c r="H329" s="523">
        <v>142902</v>
      </c>
      <c r="I329" s="520">
        <v>23916</v>
      </c>
      <c r="J329" s="520">
        <v>55460</v>
      </c>
      <c r="K329" s="520">
        <v>63526</v>
      </c>
      <c r="L329" s="521">
        <v>0</v>
      </c>
    </row>
    <row r="330" spans="2:12" ht="15">
      <c r="B330" s="742" t="s">
        <v>282</v>
      </c>
      <c r="C330" s="518">
        <v>152940</v>
      </c>
      <c r="D330" s="520">
        <v>5022</v>
      </c>
      <c r="E330" s="520">
        <v>2012</v>
      </c>
      <c r="F330" s="520">
        <v>2745</v>
      </c>
      <c r="G330" s="520">
        <v>265</v>
      </c>
      <c r="H330" s="520">
        <v>147918</v>
      </c>
      <c r="I330" s="520">
        <v>24712</v>
      </c>
      <c r="J330" s="520">
        <v>54026</v>
      </c>
      <c r="K330" s="520">
        <v>69180</v>
      </c>
      <c r="L330" s="521">
        <v>0</v>
      </c>
    </row>
    <row r="331" spans="2:12" ht="15">
      <c r="B331" s="742" t="s">
        <v>283</v>
      </c>
      <c r="C331" s="518">
        <v>151190</v>
      </c>
      <c r="D331" s="520">
        <v>5689</v>
      </c>
      <c r="E331" s="520">
        <v>2531</v>
      </c>
      <c r="F331" s="520">
        <v>2797</v>
      </c>
      <c r="G331" s="520">
        <v>361</v>
      </c>
      <c r="H331" s="520">
        <v>145501</v>
      </c>
      <c r="I331" s="520">
        <v>23209</v>
      </c>
      <c r="J331" s="520">
        <v>47260</v>
      </c>
      <c r="K331" s="520">
        <v>75032</v>
      </c>
      <c r="L331" s="521">
        <v>0</v>
      </c>
    </row>
    <row r="332" spans="2:12" ht="15">
      <c r="B332" s="743"/>
      <c r="C332" s="523"/>
      <c r="D332" s="523"/>
      <c r="E332" s="523"/>
      <c r="F332" s="523"/>
      <c r="G332" s="523"/>
      <c r="H332" s="523"/>
      <c r="I332" s="523"/>
      <c r="J332" s="523"/>
      <c r="K332" s="523"/>
      <c r="L332" s="518"/>
    </row>
    <row r="333" spans="2:12" ht="12.75">
      <c r="B333" s="744">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0"/>
      <c r="C334" s="531"/>
      <c r="D334" s="531"/>
      <c r="E334" s="531"/>
      <c r="F334" s="531"/>
      <c r="G334" s="531"/>
      <c r="H334" s="531"/>
      <c r="I334" s="531"/>
      <c r="J334" s="531"/>
      <c r="K334" s="531"/>
      <c r="L334" s="736"/>
    </row>
    <row r="335" spans="2:12" ht="12.75">
      <c r="B335" s="740"/>
      <c r="C335" s="1348" t="s">
        <v>296</v>
      </c>
      <c r="D335" s="1348"/>
      <c r="E335" s="1348"/>
      <c r="F335" s="1348"/>
      <c r="G335" s="1348"/>
      <c r="H335" s="1348"/>
      <c r="I335" s="1348"/>
      <c r="J335" s="1348"/>
      <c r="K335" s="1348"/>
      <c r="L335" s="1349"/>
    </row>
    <row r="336" spans="2:12" ht="12.75">
      <c r="B336" s="739"/>
      <c r="C336" s="531"/>
      <c r="D336" s="531"/>
      <c r="E336" s="531"/>
      <c r="F336" s="531"/>
      <c r="G336" s="531"/>
      <c r="H336" s="531"/>
      <c r="I336" s="531"/>
      <c r="J336" s="531"/>
      <c r="K336" s="531"/>
      <c r="L336" s="736"/>
    </row>
    <row r="337" spans="2:12" ht="12.75">
      <c r="B337" s="745"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5"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5"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5"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5"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5"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5"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5"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5"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5"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5"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5"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0"/>
      <c r="C349" s="523"/>
      <c r="D349" s="523"/>
      <c r="E349" s="523"/>
      <c r="F349" s="523"/>
      <c r="G349" s="523"/>
      <c r="H349" s="523"/>
      <c r="I349" s="523"/>
      <c r="J349" s="523"/>
      <c r="K349" s="523"/>
      <c r="L349" s="518"/>
    </row>
    <row r="350" spans="2:12" ht="12.75">
      <c r="B350" s="744">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6"/>
      <c r="C351" s="536"/>
      <c r="D351" s="536"/>
      <c r="E351" s="536"/>
      <c r="F351" s="536"/>
      <c r="G351" s="536"/>
      <c r="H351" s="536"/>
      <c r="I351" s="536"/>
      <c r="J351" s="536"/>
      <c r="K351" s="536"/>
      <c r="L351" s="737"/>
    </row>
    <row r="352" spans="2:12" ht="12.75" customHeight="1">
      <c r="B352" s="1350" t="s">
        <v>260</v>
      </c>
      <c r="C352" s="1352" t="s">
        <v>22</v>
      </c>
      <c r="D352" s="1352" t="s">
        <v>261</v>
      </c>
      <c r="E352" s="1354" t="s">
        <v>262</v>
      </c>
      <c r="F352" s="1355"/>
      <c r="G352" s="1356"/>
      <c r="H352" s="1357" t="s">
        <v>263</v>
      </c>
      <c r="I352" s="1359" t="s">
        <v>264</v>
      </c>
      <c r="J352" s="1360"/>
      <c r="K352" s="1360"/>
      <c r="L352" s="1361"/>
    </row>
    <row r="353" spans="2:12" ht="11.25" customHeight="1">
      <c r="B353" s="1351"/>
      <c r="C353" s="1353"/>
      <c r="D353" s="1353"/>
      <c r="E353" s="1362" t="s">
        <v>301</v>
      </c>
      <c r="F353" s="1365" t="s">
        <v>302</v>
      </c>
      <c r="G353" s="1365" t="s">
        <v>303</v>
      </c>
      <c r="H353" s="1358"/>
      <c r="I353" s="1367" t="s">
        <v>268</v>
      </c>
      <c r="J353" s="1367" t="s">
        <v>24</v>
      </c>
      <c r="K353" s="1352" t="s">
        <v>269</v>
      </c>
      <c r="L353" s="1367" t="s">
        <v>270</v>
      </c>
    </row>
    <row r="354" spans="2:12" ht="11.25" customHeight="1">
      <c r="B354" s="1351"/>
      <c r="C354" s="1353"/>
      <c r="D354" s="1353"/>
      <c r="E354" s="1363"/>
      <c r="F354" s="1370"/>
      <c r="G354" s="1370"/>
      <c r="H354" s="1358"/>
      <c r="I354" s="1368"/>
      <c r="J354" s="1368"/>
      <c r="K354" s="1369"/>
      <c r="L354" s="1368"/>
    </row>
    <row r="355" spans="2:12" ht="12.75">
      <c r="B355" s="459">
        <v>0</v>
      </c>
      <c r="C355" s="538">
        <v>1</v>
      </c>
      <c r="D355" s="538">
        <v>2</v>
      </c>
      <c r="E355" s="539">
        <v>3</v>
      </c>
      <c r="F355" s="539">
        <v>4</v>
      </c>
      <c r="G355" s="538">
        <v>5</v>
      </c>
      <c r="H355" s="538">
        <v>6</v>
      </c>
      <c r="I355" s="538">
        <v>7</v>
      </c>
      <c r="J355" s="538">
        <v>8</v>
      </c>
      <c r="K355" s="538">
        <v>9</v>
      </c>
      <c r="L355" s="538">
        <v>10</v>
      </c>
    </row>
    <row r="356" spans="2:12" ht="12.75">
      <c r="B356" s="739"/>
      <c r="C356" s="531"/>
      <c r="D356" s="531"/>
      <c r="E356" s="531"/>
      <c r="F356" s="531"/>
      <c r="G356" s="531"/>
      <c r="H356" s="531"/>
      <c r="I356" s="531"/>
      <c r="J356" s="531"/>
      <c r="K356" s="531"/>
      <c r="L356" s="736"/>
    </row>
    <row r="357" spans="2:12" ht="12.75">
      <c r="B357" s="740"/>
      <c r="C357" s="1348" t="s">
        <v>297</v>
      </c>
      <c r="D357" s="1348"/>
      <c r="E357" s="1348"/>
      <c r="F357" s="1348"/>
      <c r="G357" s="1348"/>
      <c r="H357" s="1348"/>
      <c r="I357" s="1348"/>
      <c r="J357" s="1348"/>
      <c r="K357" s="1348"/>
      <c r="L357" s="1349"/>
    </row>
    <row r="358" spans="2:12" ht="12.75">
      <c r="B358" s="740"/>
      <c r="C358" s="541"/>
      <c r="D358" s="541"/>
      <c r="E358" s="541"/>
      <c r="F358" s="541"/>
      <c r="G358" s="541"/>
      <c r="H358" s="541"/>
      <c r="I358" s="541"/>
      <c r="J358" s="541"/>
      <c r="K358" s="541"/>
      <c r="L358" s="738"/>
    </row>
    <row r="359" spans="2:12" ht="12.75">
      <c r="B359" s="745"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5"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5"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5"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5"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5"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5"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5"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5"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5"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5"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5" t="s">
        <v>283</v>
      </c>
      <c r="C370" s="518">
        <v>85505479</v>
      </c>
      <c r="D370" s="520">
        <v>488984</v>
      </c>
      <c r="E370" s="520">
        <v>146305</v>
      </c>
      <c r="F370" s="520">
        <v>270173</v>
      </c>
      <c r="G370" s="521">
        <v>72506</v>
      </c>
      <c r="H370" s="543">
        <v>85016495</v>
      </c>
      <c r="I370" s="520">
        <v>11957087</v>
      </c>
      <c r="J370" s="520">
        <v>25826194</v>
      </c>
      <c r="K370" s="520">
        <v>47233214</v>
      </c>
      <c r="L370" s="521"/>
      <c r="P370" s="760"/>
    </row>
    <row r="371" spans="2:16" ht="12.75">
      <c r="B371" s="745"/>
      <c r="C371" s="544"/>
      <c r="D371" s="481"/>
      <c r="E371" s="545"/>
      <c r="F371" s="545"/>
      <c r="G371" s="545"/>
      <c r="H371" s="481"/>
      <c r="I371" s="545"/>
      <c r="J371" s="545"/>
      <c r="K371" s="545"/>
      <c r="L371" s="545"/>
    </row>
    <row r="372" spans="2:16" ht="12.75">
      <c r="B372" s="744">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34" t="s">
        <v>260</v>
      </c>
      <c r="C393" s="1322" t="s">
        <v>22</v>
      </c>
      <c r="D393" s="1322" t="s">
        <v>261</v>
      </c>
      <c r="E393" s="1327" t="s">
        <v>262</v>
      </c>
      <c r="F393" s="1328"/>
      <c r="G393" s="1329"/>
      <c r="H393" s="1330" t="s">
        <v>263</v>
      </c>
      <c r="I393" s="1327" t="s">
        <v>264</v>
      </c>
      <c r="J393" s="1328"/>
      <c r="K393" s="1328"/>
      <c r="L393" s="1329"/>
    </row>
    <row r="394" spans="2:12" ht="11.25" customHeight="1">
      <c r="B394" s="1335"/>
      <c r="C394" s="1323"/>
      <c r="D394" s="1323"/>
      <c r="E394" s="1344" t="s">
        <v>301</v>
      </c>
      <c r="F394" s="1346" t="s">
        <v>302</v>
      </c>
      <c r="G394" s="1346" t="s">
        <v>303</v>
      </c>
      <c r="H394" s="1331"/>
      <c r="I394" s="1334" t="s">
        <v>268</v>
      </c>
      <c r="J394" s="1334" t="s">
        <v>24</v>
      </c>
      <c r="K394" s="1322" t="s">
        <v>269</v>
      </c>
      <c r="L394" s="1334" t="s">
        <v>270</v>
      </c>
    </row>
    <row r="395" spans="2:12" ht="11.25" customHeight="1">
      <c r="B395" s="1335"/>
      <c r="C395" s="1323"/>
      <c r="D395" s="1323"/>
      <c r="E395" s="1345"/>
      <c r="F395" s="1347"/>
      <c r="G395" s="1347"/>
      <c r="H395" s="1331"/>
      <c r="I395" s="1335"/>
      <c r="J395" s="1335"/>
      <c r="K395" s="1323"/>
      <c r="L395" s="1336"/>
    </row>
    <row r="396" spans="2:12" ht="12.75">
      <c r="B396" s="704">
        <v>0</v>
      </c>
      <c r="C396" s="703">
        <v>1</v>
      </c>
      <c r="D396" s="703">
        <v>2</v>
      </c>
      <c r="E396" s="704">
        <v>3</v>
      </c>
      <c r="F396" s="704">
        <v>4</v>
      </c>
      <c r="G396" s="703">
        <v>5</v>
      </c>
      <c r="H396" s="703">
        <v>6</v>
      </c>
      <c r="I396" s="703">
        <v>7</v>
      </c>
      <c r="J396" s="703">
        <v>8</v>
      </c>
      <c r="K396" s="705">
        <v>9</v>
      </c>
      <c r="L396" s="703">
        <v>10</v>
      </c>
    </row>
    <row r="397" spans="2:12" ht="12.75">
      <c r="B397" s="726"/>
      <c r="C397" s="706"/>
      <c r="D397" s="706"/>
      <c r="E397" s="706"/>
      <c r="F397" s="706"/>
      <c r="G397" s="706"/>
      <c r="H397" s="706"/>
      <c r="I397" s="706"/>
      <c r="J397" s="706"/>
      <c r="K397" s="706"/>
      <c r="L397" s="731"/>
    </row>
    <row r="398" spans="2:12" ht="14.25">
      <c r="B398" s="727"/>
      <c r="C398" s="1324" t="s">
        <v>271</v>
      </c>
      <c r="D398" s="1324"/>
      <c r="E398" s="1324"/>
      <c r="F398" s="1324"/>
      <c r="G398" s="1324"/>
      <c r="H398" s="1324"/>
      <c r="I398" s="1324"/>
      <c r="J398" s="1324"/>
      <c r="K398" s="1324"/>
      <c r="L398" s="1341"/>
    </row>
    <row r="399" spans="2:12" ht="12.75">
      <c r="B399" s="726"/>
      <c r="C399" s="706"/>
      <c r="D399" s="706"/>
      <c r="E399" s="706"/>
      <c r="F399" s="706"/>
      <c r="G399" s="706"/>
      <c r="H399" s="706"/>
      <c r="I399" s="706"/>
      <c r="J399" s="706"/>
      <c r="K399" s="706"/>
      <c r="L399" s="731"/>
    </row>
    <row r="400" spans="2:12" ht="12.75">
      <c r="B400" s="728" t="s">
        <v>272</v>
      </c>
      <c r="C400" s="707">
        <f>SUM(D400+H400)</f>
        <v>142019</v>
      </c>
      <c r="D400" s="707">
        <v>5112</v>
      </c>
      <c r="E400" s="707">
        <v>2410</v>
      </c>
      <c r="F400" s="707">
        <v>2274</v>
      </c>
      <c r="G400" s="707">
        <v>428</v>
      </c>
      <c r="H400" s="707">
        <v>136907</v>
      </c>
      <c r="I400" s="707">
        <v>21885</v>
      </c>
      <c r="J400" s="707">
        <v>43909</v>
      </c>
      <c r="K400" s="707">
        <v>71113</v>
      </c>
      <c r="L400" s="710">
        <v>0</v>
      </c>
    </row>
    <row r="401" spans="2:12" ht="12.75">
      <c r="B401" s="728" t="s">
        <v>273</v>
      </c>
      <c r="C401" s="707">
        <f t="shared" ref="C401:C405" si="10">SUM(D401+H401)</f>
        <v>137800</v>
      </c>
      <c r="D401" s="707">
        <v>4709</v>
      </c>
      <c r="E401" s="707">
        <v>2035</v>
      </c>
      <c r="F401" s="707">
        <v>2318</v>
      </c>
      <c r="G401" s="707">
        <v>356</v>
      </c>
      <c r="H401" s="707">
        <v>133091</v>
      </c>
      <c r="I401" s="707">
        <v>22712</v>
      </c>
      <c r="J401" s="707">
        <v>41741</v>
      </c>
      <c r="K401" s="707">
        <v>68638</v>
      </c>
      <c r="L401" s="710">
        <v>0</v>
      </c>
    </row>
    <row r="402" spans="2:12" ht="12.75">
      <c r="B402" s="728" t="s">
        <v>274</v>
      </c>
      <c r="C402" s="707">
        <f t="shared" si="10"/>
        <v>169805</v>
      </c>
      <c r="D402" s="708">
        <v>5406</v>
      </c>
      <c r="E402" s="708">
        <v>2609</v>
      </c>
      <c r="F402" s="708">
        <v>2592</v>
      </c>
      <c r="G402" s="709">
        <v>205</v>
      </c>
      <c r="H402" s="707">
        <v>164399</v>
      </c>
      <c r="I402" s="708">
        <v>28402</v>
      </c>
      <c r="J402" s="708">
        <v>50847</v>
      </c>
      <c r="K402" s="708">
        <v>85150</v>
      </c>
      <c r="L402" s="709">
        <v>0</v>
      </c>
    </row>
    <row r="403" spans="2:12" ht="12.75">
      <c r="B403" s="728" t="s">
        <v>275</v>
      </c>
      <c r="C403" s="707">
        <f>SUM(D403+H403)</f>
        <v>143826</v>
      </c>
      <c r="D403" s="707">
        <v>5957</v>
      </c>
      <c r="E403" s="710">
        <v>3079</v>
      </c>
      <c r="F403" s="710">
        <v>2627</v>
      </c>
      <c r="G403" s="707">
        <v>251</v>
      </c>
      <c r="H403" s="707">
        <v>137869</v>
      </c>
      <c r="I403" s="707">
        <v>21774</v>
      </c>
      <c r="J403" s="707">
        <v>43335</v>
      </c>
      <c r="K403" s="707">
        <v>72760</v>
      </c>
      <c r="L403" s="710">
        <v>0</v>
      </c>
    </row>
    <row r="404" spans="2:12" ht="12.75">
      <c r="B404" s="728" t="s">
        <v>276</v>
      </c>
      <c r="C404" s="707">
        <f>SUM(D404+H404)</f>
        <v>157519</v>
      </c>
      <c r="D404" s="732">
        <v>4757</v>
      </c>
      <c r="E404" s="682">
        <v>2322</v>
      </c>
      <c r="F404" s="684">
        <v>2142</v>
      </c>
      <c r="G404" s="684">
        <v>293</v>
      </c>
      <c r="H404" s="732">
        <v>152762</v>
      </c>
      <c r="I404" s="682">
        <v>24428</v>
      </c>
      <c r="J404" s="682">
        <v>42846</v>
      </c>
      <c r="K404" s="684">
        <v>85488</v>
      </c>
      <c r="L404" s="710">
        <v>0</v>
      </c>
    </row>
    <row r="405" spans="2:12" ht="12.75">
      <c r="B405" s="728" t="s">
        <v>277</v>
      </c>
      <c r="C405" s="707">
        <f t="shared" si="10"/>
        <v>167380</v>
      </c>
      <c r="D405" s="707">
        <v>5640</v>
      </c>
      <c r="E405" s="710">
        <v>2230</v>
      </c>
      <c r="F405" s="710">
        <v>3183</v>
      </c>
      <c r="G405" s="707">
        <v>227</v>
      </c>
      <c r="H405" s="707">
        <v>161740</v>
      </c>
      <c r="I405" s="707">
        <v>29820</v>
      </c>
      <c r="J405" s="707">
        <v>51196</v>
      </c>
      <c r="K405" s="707">
        <v>80724</v>
      </c>
      <c r="L405" s="710">
        <v>0</v>
      </c>
    </row>
    <row r="406" spans="2:12" ht="12.75">
      <c r="B406" s="728" t="s">
        <v>278</v>
      </c>
      <c r="C406" s="707">
        <f>SUM(D406+H406)</f>
        <v>171735</v>
      </c>
      <c r="D406" s="733">
        <v>5424</v>
      </c>
      <c r="E406" s="708">
        <v>2254</v>
      </c>
      <c r="F406" s="709">
        <v>2901</v>
      </c>
      <c r="G406" s="709">
        <v>269</v>
      </c>
      <c r="H406" s="707">
        <v>166311</v>
      </c>
      <c r="I406" s="708">
        <v>29103</v>
      </c>
      <c r="J406" s="708">
        <v>53333</v>
      </c>
      <c r="K406" s="708">
        <v>83875</v>
      </c>
      <c r="L406" s="709">
        <v>0</v>
      </c>
    </row>
    <row r="407" spans="2:12" ht="12.75">
      <c r="B407" s="728" t="s">
        <v>279</v>
      </c>
      <c r="C407" s="707">
        <v>169404</v>
      </c>
      <c r="D407" s="733">
        <v>5064</v>
      </c>
      <c r="E407" s="708">
        <v>2316</v>
      </c>
      <c r="F407" s="708">
        <v>2611</v>
      </c>
      <c r="G407" s="709">
        <v>137</v>
      </c>
      <c r="H407" s="707">
        <v>164340</v>
      </c>
      <c r="I407" s="708">
        <v>25228</v>
      </c>
      <c r="J407" s="708">
        <v>52498</v>
      </c>
      <c r="K407" s="708">
        <v>86614</v>
      </c>
      <c r="L407" s="709">
        <v>0</v>
      </c>
    </row>
    <row r="408" spans="2:12" ht="12.75">
      <c r="B408" s="728" t="s">
        <v>280</v>
      </c>
      <c r="C408" s="707">
        <v>172982</v>
      </c>
      <c r="D408" s="707">
        <v>6274</v>
      </c>
      <c r="E408" s="710">
        <v>2518</v>
      </c>
      <c r="F408" s="710">
        <v>3121</v>
      </c>
      <c r="G408" s="707">
        <v>635</v>
      </c>
      <c r="H408" s="707">
        <v>166708</v>
      </c>
      <c r="I408" s="707">
        <v>26444</v>
      </c>
      <c r="J408" s="707">
        <v>56017</v>
      </c>
      <c r="K408" s="707">
        <v>84247</v>
      </c>
      <c r="L408" s="710">
        <v>0</v>
      </c>
    </row>
    <row r="409" spans="2:12" ht="12.75">
      <c r="B409" s="728" t="s">
        <v>281</v>
      </c>
      <c r="C409" s="707">
        <v>178724</v>
      </c>
      <c r="D409" s="733">
        <v>5649</v>
      </c>
      <c r="E409" s="708">
        <v>2339</v>
      </c>
      <c r="F409" s="708">
        <v>2939</v>
      </c>
      <c r="G409" s="708">
        <v>371</v>
      </c>
      <c r="H409" s="710">
        <v>173075</v>
      </c>
      <c r="I409" s="708">
        <v>27983</v>
      </c>
      <c r="J409" s="708">
        <v>60272</v>
      </c>
      <c r="K409" s="708">
        <v>84820</v>
      </c>
      <c r="L409" s="709">
        <v>0</v>
      </c>
    </row>
    <row r="410" spans="2:12" ht="12.75">
      <c r="B410" s="728" t="s">
        <v>282</v>
      </c>
      <c r="C410" s="707">
        <f>SUM(D410+H410)</f>
        <v>169376</v>
      </c>
      <c r="D410" s="708">
        <v>4663</v>
      </c>
      <c r="E410" s="708">
        <v>2074</v>
      </c>
      <c r="F410" s="708">
        <v>2336</v>
      </c>
      <c r="G410" s="708">
        <v>253</v>
      </c>
      <c r="H410" s="708">
        <v>164713</v>
      </c>
      <c r="I410" s="708">
        <v>26084</v>
      </c>
      <c r="J410" s="708">
        <v>57837</v>
      </c>
      <c r="K410" s="708">
        <v>80792</v>
      </c>
      <c r="L410" s="708">
        <v>0</v>
      </c>
    </row>
    <row r="411" spans="2:12" ht="12.75">
      <c r="B411" s="728" t="s">
        <v>283</v>
      </c>
      <c r="C411" s="707">
        <f t="shared" ref="C411" si="11">SUM(D411+H411)</f>
        <v>152498</v>
      </c>
      <c r="D411" s="708">
        <v>5089</v>
      </c>
      <c r="E411" s="708">
        <v>2321</v>
      </c>
      <c r="F411" s="708">
        <v>2452</v>
      </c>
      <c r="G411" s="708">
        <v>316</v>
      </c>
      <c r="H411" s="708">
        <v>147409</v>
      </c>
      <c r="I411" s="708">
        <v>22785</v>
      </c>
      <c r="J411" s="708">
        <v>48292</v>
      </c>
      <c r="K411" s="708">
        <v>76332</v>
      </c>
      <c r="L411" s="708">
        <v>0</v>
      </c>
    </row>
    <row r="412" spans="2:12" ht="15">
      <c r="B412" s="730"/>
      <c r="C412" s="710"/>
      <c r="D412" s="710"/>
      <c r="E412" s="710"/>
      <c r="F412" s="710"/>
      <c r="G412" s="710"/>
      <c r="H412" s="710"/>
      <c r="I412" s="710"/>
      <c r="J412" s="710"/>
      <c r="K412" s="710"/>
      <c r="L412" s="723"/>
    </row>
    <row r="413" spans="2:12" ht="12.75">
      <c r="B413" s="729">
        <v>2017</v>
      </c>
      <c r="C413" s="711">
        <f t="shared" ref="C413:K413" si="12">SUM(C400:C411)</f>
        <v>1933068</v>
      </c>
      <c r="D413" s="711">
        <f>SUM(D400:D411)</f>
        <v>63744</v>
      </c>
      <c r="E413" s="711">
        <f t="shared" si="12"/>
        <v>28507</v>
      </c>
      <c r="F413" s="711">
        <f t="shared" si="12"/>
        <v>31496</v>
      </c>
      <c r="G413" s="711">
        <f>SUM(G400:G411)</f>
        <v>3741</v>
      </c>
      <c r="H413" s="711">
        <f t="shared" si="12"/>
        <v>1869324</v>
      </c>
      <c r="I413" s="711">
        <f t="shared" si="12"/>
        <v>306648</v>
      </c>
      <c r="J413" s="711">
        <f t="shared" si="12"/>
        <v>602123</v>
      </c>
      <c r="K413" s="711">
        <f t="shared" si="12"/>
        <v>960553</v>
      </c>
      <c r="L413" s="711">
        <f>SUM(L400:L411)</f>
        <v>0</v>
      </c>
    </row>
    <row r="414" spans="2:12" ht="12.75">
      <c r="B414" s="727"/>
      <c r="C414" s="712"/>
      <c r="D414" s="712"/>
      <c r="E414" s="712"/>
      <c r="F414" s="712"/>
      <c r="G414" s="712"/>
      <c r="H414" s="712"/>
      <c r="I414" s="712"/>
      <c r="J414" s="712"/>
      <c r="K414" s="712"/>
      <c r="L414" s="724"/>
    </row>
    <row r="415" spans="2:12" ht="12.75">
      <c r="B415" s="727"/>
      <c r="C415" s="1321" t="s">
        <v>296</v>
      </c>
      <c r="D415" s="1321"/>
      <c r="E415" s="1321"/>
      <c r="F415" s="1321"/>
      <c r="G415" s="1321"/>
      <c r="H415" s="1321"/>
      <c r="I415" s="1321"/>
      <c r="J415" s="1321"/>
      <c r="K415" s="1321"/>
      <c r="L415" s="1340"/>
    </row>
    <row r="416" spans="2:12" ht="12.75">
      <c r="B416" s="726"/>
      <c r="C416" s="712"/>
      <c r="D416" s="712"/>
      <c r="E416" s="712"/>
      <c r="F416" s="712"/>
      <c r="G416" s="712"/>
      <c r="H416" s="712"/>
      <c r="I416" s="712"/>
      <c r="J416" s="712"/>
      <c r="K416" s="712"/>
      <c r="L416" s="724"/>
    </row>
    <row r="417" spans="2:12" ht="12.75">
      <c r="B417" s="728" t="s">
        <v>272</v>
      </c>
      <c r="C417" s="707">
        <f t="shared" ref="C417:C423" si="13">SUM(D417+H417)</f>
        <v>41284749</v>
      </c>
      <c r="D417" s="707">
        <v>258614</v>
      </c>
      <c r="E417" s="707">
        <v>82064</v>
      </c>
      <c r="F417" s="707">
        <v>124018</v>
      </c>
      <c r="G417" s="707">
        <v>52532</v>
      </c>
      <c r="H417" s="707">
        <v>41026135</v>
      </c>
      <c r="I417" s="707">
        <v>5754367</v>
      </c>
      <c r="J417" s="707">
        <v>11777688</v>
      </c>
      <c r="K417" s="707">
        <v>23494080</v>
      </c>
      <c r="L417" s="707">
        <v>0</v>
      </c>
    </row>
    <row r="418" spans="2:12" ht="12.75">
      <c r="B418" s="728" t="s">
        <v>273</v>
      </c>
      <c r="C418" s="707">
        <f t="shared" si="13"/>
        <v>39885929</v>
      </c>
      <c r="D418" s="707">
        <v>248053</v>
      </c>
      <c r="E418" s="707">
        <v>69467</v>
      </c>
      <c r="F418" s="707">
        <v>130095</v>
      </c>
      <c r="G418" s="707">
        <v>48491</v>
      </c>
      <c r="H418" s="707">
        <v>39637876</v>
      </c>
      <c r="I418" s="707">
        <v>5869144</v>
      </c>
      <c r="J418" s="707">
        <v>11348293</v>
      </c>
      <c r="K418" s="707">
        <v>22420439</v>
      </c>
      <c r="L418" s="707">
        <v>0</v>
      </c>
    </row>
    <row r="419" spans="2:12" ht="12.75">
      <c r="B419" s="728" t="s">
        <v>274</v>
      </c>
      <c r="C419" s="707">
        <f t="shared" si="13"/>
        <v>49565417</v>
      </c>
      <c r="D419" s="708">
        <v>279950</v>
      </c>
      <c r="E419" s="708">
        <v>90328</v>
      </c>
      <c r="F419" s="708">
        <v>159641</v>
      </c>
      <c r="G419" s="709">
        <v>29981</v>
      </c>
      <c r="H419" s="707">
        <v>49285467</v>
      </c>
      <c r="I419" s="708">
        <v>7544830</v>
      </c>
      <c r="J419" s="708">
        <v>13676720</v>
      </c>
      <c r="K419" s="708">
        <v>28063917</v>
      </c>
      <c r="L419" s="709">
        <v>0</v>
      </c>
    </row>
    <row r="420" spans="2:12" ht="12.75">
      <c r="B420" s="728" t="s">
        <v>275</v>
      </c>
      <c r="C420" s="707">
        <f t="shared" si="13"/>
        <v>41822512</v>
      </c>
      <c r="D420" s="707">
        <v>297950</v>
      </c>
      <c r="E420" s="710">
        <v>106177</v>
      </c>
      <c r="F420" s="710">
        <v>154822</v>
      </c>
      <c r="G420" s="707">
        <v>36951</v>
      </c>
      <c r="H420" s="707">
        <v>41524562</v>
      </c>
      <c r="I420" s="707">
        <v>5781070</v>
      </c>
      <c r="J420" s="707">
        <v>11588848</v>
      </c>
      <c r="K420" s="707">
        <v>24154644</v>
      </c>
      <c r="L420" s="707">
        <v>0</v>
      </c>
    </row>
    <row r="421" spans="2:12" ht="12.75">
      <c r="B421" s="728" t="s">
        <v>276</v>
      </c>
      <c r="C421" s="707">
        <f t="shared" si="13"/>
        <v>47073682</v>
      </c>
      <c r="D421" s="682">
        <v>258829</v>
      </c>
      <c r="E421" s="682">
        <v>84615</v>
      </c>
      <c r="F421" s="682">
        <v>129240</v>
      </c>
      <c r="G421" s="682">
        <v>44974</v>
      </c>
      <c r="H421" s="682">
        <v>46814853</v>
      </c>
      <c r="I421" s="682">
        <v>6502594</v>
      </c>
      <c r="J421" s="682">
        <v>11727296</v>
      </c>
      <c r="K421" s="682">
        <v>28584963</v>
      </c>
      <c r="L421" s="707">
        <v>0</v>
      </c>
    </row>
    <row r="422" spans="2:12" ht="12.75">
      <c r="B422" s="728" t="s">
        <v>277</v>
      </c>
      <c r="C422" s="707">
        <f t="shared" si="13"/>
        <v>48420690</v>
      </c>
      <c r="D422" s="707">
        <v>290566</v>
      </c>
      <c r="E422" s="710">
        <v>79673</v>
      </c>
      <c r="F422" s="710">
        <v>178876</v>
      </c>
      <c r="G422" s="707">
        <v>32017</v>
      </c>
      <c r="H422" s="707">
        <v>48130124</v>
      </c>
      <c r="I422" s="707">
        <v>7982252</v>
      </c>
      <c r="J422" s="707">
        <v>13825867</v>
      </c>
      <c r="K422" s="707">
        <v>26322005</v>
      </c>
      <c r="L422" s="707">
        <v>0</v>
      </c>
    </row>
    <row r="423" spans="2:12" ht="12.75">
      <c r="B423" s="728" t="s">
        <v>278</v>
      </c>
      <c r="C423" s="707">
        <f t="shared" si="13"/>
        <v>49583982</v>
      </c>
      <c r="D423" s="708">
        <v>288103</v>
      </c>
      <c r="E423" s="708">
        <v>81207</v>
      </c>
      <c r="F423" s="708">
        <v>167580</v>
      </c>
      <c r="G423" s="709">
        <v>39316</v>
      </c>
      <c r="H423" s="707">
        <v>49295879</v>
      </c>
      <c r="I423" s="708">
        <v>7692900</v>
      </c>
      <c r="J423" s="708">
        <v>14162171</v>
      </c>
      <c r="K423" s="708">
        <v>27440808</v>
      </c>
      <c r="L423" s="709">
        <v>0</v>
      </c>
    </row>
    <row r="424" spans="2:12" ht="12.75">
      <c r="B424" s="728" t="s">
        <v>279</v>
      </c>
      <c r="C424" s="707">
        <v>49308554</v>
      </c>
      <c r="D424" s="708">
        <v>248689</v>
      </c>
      <c r="E424" s="708">
        <v>84427</v>
      </c>
      <c r="F424" s="708">
        <v>146773</v>
      </c>
      <c r="G424" s="709">
        <v>17489</v>
      </c>
      <c r="H424" s="707">
        <v>49059865</v>
      </c>
      <c r="I424" s="708">
        <v>6595512</v>
      </c>
      <c r="J424" s="708">
        <v>13787237</v>
      </c>
      <c r="K424" s="708">
        <v>28677116</v>
      </c>
      <c r="L424" s="709">
        <v>0</v>
      </c>
    </row>
    <row r="425" spans="2:12" ht="12.75">
      <c r="B425" s="728" t="s">
        <v>280</v>
      </c>
      <c r="C425" s="707">
        <v>49438456</v>
      </c>
      <c r="D425" s="708">
        <v>345800</v>
      </c>
      <c r="E425" s="708">
        <v>89061</v>
      </c>
      <c r="F425" s="708">
        <v>167893</v>
      </c>
      <c r="G425" s="709">
        <v>88846</v>
      </c>
      <c r="H425" s="707">
        <v>49092656</v>
      </c>
      <c r="I425" s="708">
        <v>6815830</v>
      </c>
      <c r="J425" s="708">
        <v>14849864</v>
      </c>
      <c r="K425" s="708">
        <v>27426962</v>
      </c>
      <c r="L425" s="709">
        <v>0</v>
      </c>
    </row>
    <row r="426" spans="2:12" ht="12.75">
      <c r="B426" s="728" t="s">
        <v>281</v>
      </c>
      <c r="C426" s="707">
        <v>50346027</v>
      </c>
      <c r="D426" s="708">
        <v>295352</v>
      </c>
      <c r="E426" s="708">
        <v>84726</v>
      </c>
      <c r="F426" s="708">
        <v>167445</v>
      </c>
      <c r="G426" s="708">
        <v>43181</v>
      </c>
      <c r="H426" s="710">
        <v>50050675</v>
      </c>
      <c r="I426" s="708">
        <v>7132124</v>
      </c>
      <c r="J426" s="708">
        <v>15718038</v>
      </c>
      <c r="K426" s="708">
        <v>27200513</v>
      </c>
      <c r="L426" s="709">
        <v>0</v>
      </c>
    </row>
    <row r="427" spans="2:12" ht="12.75">
      <c r="B427" s="728" t="s">
        <v>282</v>
      </c>
      <c r="C427" s="707">
        <f t="shared" ref="C427:C428" si="14">SUM(D427+H427)</f>
        <v>48798626</v>
      </c>
      <c r="D427" s="708">
        <v>261198</v>
      </c>
      <c r="E427" s="708">
        <v>70669</v>
      </c>
      <c r="F427" s="708">
        <v>148982</v>
      </c>
      <c r="G427" s="708">
        <v>41547</v>
      </c>
      <c r="H427" s="708">
        <v>48537428</v>
      </c>
      <c r="I427" s="708">
        <v>6751971</v>
      </c>
      <c r="J427" s="708">
        <v>15640889</v>
      </c>
      <c r="K427" s="708">
        <v>26144568</v>
      </c>
      <c r="L427" s="708">
        <v>0</v>
      </c>
    </row>
    <row r="428" spans="2:12" ht="12.75">
      <c r="B428" s="728" t="s">
        <v>283</v>
      </c>
      <c r="C428" s="707">
        <f t="shared" si="14"/>
        <v>43494618</v>
      </c>
      <c r="D428" s="708">
        <v>256297</v>
      </c>
      <c r="E428" s="708">
        <v>77163</v>
      </c>
      <c r="F428" s="708">
        <v>143113</v>
      </c>
      <c r="G428" s="708">
        <v>36021</v>
      </c>
      <c r="H428" s="708">
        <v>43238321</v>
      </c>
      <c r="I428" s="708">
        <v>5912817</v>
      </c>
      <c r="J428" s="708">
        <v>12978598</v>
      </c>
      <c r="K428" s="708">
        <v>24346906</v>
      </c>
      <c r="L428" s="708">
        <v>0</v>
      </c>
    </row>
    <row r="429" spans="2:12" ht="12.75">
      <c r="B429" s="727"/>
      <c r="C429" s="710"/>
      <c r="D429" s="710"/>
      <c r="E429" s="710"/>
      <c r="F429" s="710"/>
      <c r="G429" s="710"/>
      <c r="H429" s="710"/>
      <c r="I429" s="710"/>
      <c r="J429" s="710"/>
      <c r="K429" s="710"/>
      <c r="L429" s="707"/>
    </row>
    <row r="430" spans="2:12" ht="12.75">
      <c r="B430" s="729">
        <v>2017</v>
      </c>
      <c r="C430" s="711">
        <f t="shared" ref="C430:L430" si="15">SUM(C417:C428)</f>
        <v>559023242</v>
      </c>
      <c r="D430" s="711">
        <f t="shared" si="15"/>
        <v>3329401</v>
      </c>
      <c r="E430" s="711">
        <f t="shared" si="15"/>
        <v>999577</v>
      </c>
      <c r="F430" s="711">
        <f t="shared" si="15"/>
        <v>1818478</v>
      </c>
      <c r="G430" s="711">
        <f t="shared" si="15"/>
        <v>511346</v>
      </c>
      <c r="H430" s="711">
        <f t="shared" si="15"/>
        <v>555693841</v>
      </c>
      <c r="I430" s="711">
        <f t="shared" si="15"/>
        <v>80335411</v>
      </c>
      <c r="J430" s="711">
        <f t="shared" si="15"/>
        <v>161081509</v>
      </c>
      <c r="K430" s="711">
        <f t="shared" si="15"/>
        <v>314276921</v>
      </c>
      <c r="L430" s="711">
        <f t="shared" si="15"/>
        <v>0</v>
      </c>
    </row>
    <row r="431" spans="2:12" ht="12.75">
      <c r="B431" s="713"/>
      <c r="C431" s="714"/>
      <c r="D431" s="714"/>
      <c r="E431" s="714"/>
      <c r="F431" s="714"/>
      <c r="G431" s="714"/>
      <c r="H431" s="714"/>
      <c r="I431" s="714"/>
      <c r="J431" s="714"/>
      <c r="K431" s="714"/>
      <c r="L431" s="714"/>
    </row>
    <row r="432" spans="2:12" ht="12.75" customHeight="1">
      <c r="B432" s="1342" t="s">
        <v>260</v>
      </c>
      <c r="C432" s="1322" t="s">
        <v>22</v>
      </c>
      <c r="D432" s="1322" t="s">
        <v>261</v>
      </c>
      <c r="E432" s="1327" t="s">
        <v>262</v>
      </c>
      <c r="F432" s="1328"/>
      <c r="G432" s="1329"/>
      <c r="H432" s="1330" t="s">
        <v>263</v>
      </c>
      <c r="I432" s="1332" t="s">
        <v>264</v>
      </c>
      <c r="J432" s="1333"/>
      <c r="K432" s="1333"/>
      <c r="L432" s="1338"/>
    </row>
    <row r="433" spans="2:12" ht="11.25" customHeight="1">
      <c r="B433" s="1343"/>
      <c r="C433" s="1323"/>
      <c r="D433" s="1323"/>
      <c r="E433" s="1344" t="s">
        <v>301</v>
      </c>
      <c r="F433" s="1346" t="s">
        <v>302</v>
      </c>
      <c r="G433" s="1346" t="s">
        <v>303</v>
      </c>
      <c r="H433" s="1331"/>
      <c r="I433" s="1334" t="s">
        <v>268</v>
      </c>
      <c r="J433" s="1334" t="s">
        <v>24</v>
      </c>
      <c r="K433" s="1322" t="s">
        <v>269</v>
      </c>
      <c r="L433" s="1334" t="s">
        <v>270</v>
      </c>
    </row>
    <row r="434" spans="2:12" ht="11.25" customHeight="1">
      <c r="B434" s="1343"/>
      <c r="C434" s="1323"/>
      <c r="D434" s="1323"/>
      <c r="E434" s="1345"/>
      <c r="F434" s="1347"/>
      <c r="G434" s="1347"/>
      <c r="H434" s="1331"/>
      <c r="I434" s="1336"/>
      <c r="J434" s="1336"/>
      <c r="K434" s="1337"/>
      <c r="L434" s="1336"/>
    </row>
    <row r="435" spans="2:12" ht="12.75">
      <c r="B435" s="704">
        <v>0</v>
      </c>
      <c r="C435" s="715">
        <v>1</v>
      </c>
      <c r="D435" s="715">
        <v>2</v>
      </c>
      <c r="E435" s="716">
        <v>3</v>
      </c>
      <c r="F435" s="716">
        <v>4</v>
      </c>
      <c r="G435" s="715">
        <v>5</v>
      </c>
      <c r="H435" s="715">
        <v>6</v>
      </c>
      <c r="I435" s="715">
        <v>7</v>
      </c>
      <c r="J435" s="715">
        <v>8</v>
      </c>
      <c r="K435" s="715">
        <v>9</v>
      </c>
      <c r="L435" s="715">
        <v>10</v>
      </c>
    </row>
    <row r="436" spans="2:12" ht="12.75">
      <c r="B436" s="726"/>
      <c r="C436" s="712"/>
      <c r="D436" s="712"/>
      <c r="E436" s="712"/>
      <c r="F436" s="712"/>
      <c r="G436" s="712"/>
      <c r="H436" s="712"/>
      <c r="I436" s="712"/>
      <c r="J436" s="712"/>
      <c r="K436" s="712"/>
      <c r="L436" s="724"/>
    </row>
    <row r="437" spans="2:12" ht="12.75">
      <c r="B437" s="727"/>
      <c r="C437" s="1321" t="s">
        <v>297</v>
      </c>
      <c r="D437" s="1321"/>
      <c r="E437" s="1321"/>
      <c r="F437" s="1321"/>
      <c r="G437" s="1321"/>
      <c r="H437" s="1321"/>
      <c r="I437" s="1321"/>
      <c r="J437" s="1321"/>
      <c r="K437" s="1321"/>
      <c r="L437" s="1340"/>
    </row>
    <row r="438" spans="2:12" ht="12.75">
      <c r="B438" s="727"/>
      <c r="C438" s="717"/>
      <c r="D438" s="717"/>
      <c r="E438" s="717"/>
      <c r="F438" s="717"/>
      <c r="G438" s="717"/>
      <c r="H438" s="717"/>
      <c r="I438" s="717"/>
      <c r="J438" s="717"/>
      <c r="K438" s="717"/>
      <c r="L438" s="725"/>
    </row>
    <row r="439" spans="2:12" ht="12.75">
      <c r="B439" s="728" t="s">
        <v>272</v>
      </c>
      <c r="C439" s="707">
        <f>SUM(D439+H439)</f>
        <v>82047763</v>
      </c>
      <c r="D439" s="707">
        <v>445114</v>
      </c>
      <c r="E439" s="707">
        <v>144107</v>
      </c>
      <c r="F439" s="707">
        <v>212420</v>
      </c>
      <c r="G439" s="707">
        <v>88587</v>
      </c>
      <c r="H439" s="707">
        <v>81602649</v>
      </c>
      <c r="I439" s="707">
        <v>11433324</v>
      </c>
      <c r="J439" s="707">
        <v>24279425</v>
      </c>
      <c r="K439" s="707">
        <v>45889900</v>
      </c>
      <c r="L439" s="707">
        <v>0</v>
      </c>
    </row>
    <row r="440" spans="2:12" ht="12.75">
      <c r="B440" s="728" t="s">
        <v>273</v>
      </c>
      <c r="C440" s="707">
        <f t="shared" ref="C440:C444" si="16">SUM(D440+H440)</f>
        <v>79287813</v>
      </c>
      <c r="D440" s="707">
        <v>431200</v>
      </c>
      <c r="E440" s="707">
        <v>121487</v>
      </c>
      <c r="F440" s="707">
        <v>225727</v>
      </c>
      <c r="G440" s="707">
        <v>83986</v>
      </c>
      <c r="H440" s="707">
        <v>78856613</v>
      </c>
      <c r="I440" s="707">
        <v>11712359</v>
      </c>
      <c r="J440" s="707">
        <v>23159515</v>
      </c>
      <c r="K440" s="707">
        <v>43984739</v>
      </c>
      <c r="L440" s="707">
        <v>0</v>
      </c>
    </row>
    <row r="441" spans="2:12" ht="12.75">
      <c r="B441" s="728" t="s">
        <v>274</v>
      </c>
      <c r="C441" s="707">
        <f t="shared" si="16"/>
        <v>98808454</v>
      </c>
      <c r="D441" s="708">
        <v>475895</v>
      </c>
      <c r="E441" s="708">
        <v>153902</v>
      </c>
      <c r="F441" s="708">
        <v>271849</v>
      </c>
      <c r="G441" s="709">
        <v>50144</v>
      </c>
      <c r="H441" s="707">
        <v>98332559</v>
      </c>
      <c r="I441" s="708">
        <v>15012576</v>
      </c>
      <c r="J441" s="708">
        <v>28202934</v>
      </c>
      <c r="K441" s="708">
        <v>55117049</v>
      </c>
      <c r="L441" s="709">
        <v>0</v>
      </c>
    </row>
    <row r="442" spans="2:12" ht="12.75">
      <c r="B442" s="728" t="s">
        <v>275</v>
      </c>
      <c r="C442" s="707">
        <f t="shared" si="16"/>
        <v>83378440</v>
      </c>
      <c r="D442" s="707">
        <v>506953</v>
      </c>
      <c r="E442" s="710">
        <v>180973</v>
      </c>
      <c r="F442" s="710">
        <v>263009</v>
      </c>
      <c r="G442" s="710">
        <v>62971</v>
      </c>
      <c r="H442" s="707">
        <v>82871487</v>
      </c>
      <c r="I442" s="710">
        <v>11495417</v>
      </c>
      <c r="J442" s="710">
        <v>23956645</v>
      </c>
      <c r="K442" s="710">
        <v>47419425</v>
      </c>
      <c r="L442" s="710">
        <v>0</v>
      </c>
    </row>
    <row r="443" spans="2:12" ht="12.75">
      <c r="B443" s="728" t="s">
        <v>276</v>
      </c>
      <c r="C443" s="707">
        <f t="shared" si="16"/>
        <v>93901078</v>
      </c>
      <c r="D443" s="682">
        <v>444824</v>
      </c>
      <c r="E443" s="682">
        <v>145798</v>
      </c>
      <c r="F443" s="682">
        <v>221921</v>
      </c>
      <c r="G443" s="682">
        <v>77105</v>
      </c>
      <c r="H443" s="682">
        <v>93456254</v>
      </c>
      <c r="I443" s="683">
        <v>12989301</v>
      </c>
      <c r="J443" s="682">
        <v>24252314</v>
      </c>
      <c r="K443" s="682">
        <v>56214639</v>
      </c>
      <c r="L443" s="684">
        <v>0</v>
      </c>
    </row>
    <row r="444" spans="2:12" ht="12.75">
      <c r="B444" s="728" t="s">
        <v>277</v>
      </c>
      <c r="C444" s="707">
        <f t="shared" si="16"/>
        <v>97715871</v>
      </c>
      <c r="D444" s="707">
        <v>501090</v>
      </c>
      <c r="E444" s="710">
        <v>136122</v>
      </c>
      <c r="F444" s="710">
        <v>308716</v>
      </c>
      <c r="G444" s="710">
        <v>56252</v>
      </c>
      <c r="H444" s="707">
        <v>97214781</v>
      </c>
      <c r="I444" s="710">
        <v>15895397</v>
      </c>
      <c r="J444" s="710">
        <v>28478797</v>
      </c>
      <c r="K444" s="710">
        <v>52840587</v>
      </c>
      <c r="L444" s="710">
        <v>0</v>
      </c>
    </row>
    <row r="445" spans="2:12" ht="12.75">
      <c r="B445" s="728" t="s">
        <v>278</v>
      </c>
      <c r="C445" s="707">
        <f>SUM(D445+H445)</f>
        <v>99467079</v>
      </c>
      <c r="D445" s="708">
        <v>496753</v>
      </c>
      <c r="E445" s="708">
        <v>139368</v>
      </c>
      <c r="F445" s="708">
        <v>288296</v>
      </c>
      <c r="G445" s="709">
        <v>69089</v>
      </c>
      <c r="H445" s="707">
        <v>98970326</v>
      </c>
      <c r="I445" s="708">
        <v>15406513</v>
      </c>
      <c r="J445" s="708">
        <v>29584265</v>
      </c>
      <c r="K445" s="708">
        <v>53979548</v>
      </c>
      <c r="L445" s="709">
        <v>0</v>
      </c>
    </row>
    <row r="446" spans="2:12" ht="12.75">
      <c r="B446" s="728" t="s">
        <v>279</v>
      </c>
      <c r="C446" s="707">
        <v>98783442</v>
      </c>
      <c r="D446" s="708">
        <v>431889</v>
      </c>
      <c r="E446" s="708">
        <v>146917</v>
      </c>
      <c r="F446" s="708">
        <v>253926</v>
      </c>
      <c r="G446" s="709">
        <v>31046</v>
      </c>
      <c r="H446" s="707">
        <v>98351553</v>
      </c>
      <c r="I446" s="708">
        <v>13211629</v>
      </c>
      <c r="J446" s="708">
        <v>28906546</v>
      </c>
      <c r="K446" s="708">
        <v>56233378</v>
      </c>
      <c r="L446" s="709">
        <v>0</v>
      </c>
    </row>
    <row r="447" spans="2:12" ht="12.75">
      <c r="B447" s="728" t="s">
        <v>280</v>
      </c>
      <c r="C447" s="707">
        <v>99441068</v>
      </c>
      <c r="D447" s="707">
        <v>604779</v>
      </c>
      <c r="E447" s="710">
        <v>156559</v>
      </c>
      <c r="F447" s="710">
        <v>296235</v>
      </c>
      <c r="G447" s="710">
        <v>151985</v>
      </c>
      <c r="H447" s="707">
        <v>98836289</v>
      </c>
      <c r="I447" s="710">
        <v>13738070</v>
      </c>
      <c r="J447" s="710">
        <v>31047650</v>
      </c>
      <c r="K447" s="710">
        <v>54050569</v>
      </c>
      <c r="L447" s="710">
        <v>0</v>
      </c>
    </row>
    <row r="448" spans="2:12" ht="12.75">
      <c r="B448" s="728" t="s">
        <v>281</v>
      </c>
      <c r="C448" s="707">
        <v>100815036</v>
      </c>
      <c r="D448" s="708">
        <v>512334</v>
      </c>
      <c r="E448" s="708">
        <v>145829</v>
      </c>
      <c r="F448" s="708">
        <v>290888</v>
      </c>
      <c r="G448" s="708">
        <v>75617</v>
      </c>
      <c r="H448" s="710">
        <v>100302702</v>
      </c>
      <c r="I448" s="708">
        <v>14244388</v>
      </c>
      <c r="J448" s="708">
        <v>32756234</v>
      </c>
      <c r="K448" s="708">
        <v>53302080</v>
      </c>
      <c r="L448" s="709">
        <v>0</v>
      </c>
    </row>
    <row r="449" spans="2:12" ht="12.75">
      <c r="B449" s="728" t="s">
        <v>282</v>
      </c>
      <c r="C449" s="707">
        <f t="shared" ref="C449:C450" si="17">SUM(D449+H449)</f>
        <v>97522278</v>
      </c>
      <c r="D449" s="708">
        <v>455737</v>
      </c>
      <c r="E449" s="708">
        <v>125370</v>
      </c>
      <c r="F449" s="708">
        <v>259194</v>
      </c>
      <c r="G449" s="709">
        <v>71173</v>
      </c>
      <c r="H449" s="718">
        <v>97066541</v>
      </c>
      <c r="I449" s="708">
        <v>13496180</v>
      </c>
      <c r="J449" s="708">
        <v>32357917</v>
      </c>
      <c r="K449" s="708">
        <v>51212444</v>
      </c>
      <c r="L449" s="708">
        <v>0</v>
      </c>
    </row>
    <row r="450" spans="2:12" ht="12.75">
      <c r="B450" s="728" t="s">
        <v>283</v>
      </c>
      <c r="C450" s="707">
        <f t="shared" si="17"/>
        <v>87972319</v>
      </c>
      <c r="D450" s="708">
        <v>449241</v>
      </c>
      <c r="E450" s="708">
        <v>137836</v>
      </c>
      <c r="F450" s="708">
        <v>249036</v>
      </c>
      <c r="G450" s="709">
        <v>62369</v>
      </c>
      <c r="H450" s="718">
        <v>87523078</v>
      </c>
      <c r="I450" s="708">
        <v>11823830</v>
      </c>
      <c r="J450" s="708">
        <v>26806394</v>
      </c>
      <c r="K450" s="708">
        <v>48892854</v>
      </c>
      <c r="L450" s="708">
        <v>0</v>
      </c>
    </row>
    <row r="451" spans="2:12" ht="12.75">
      <c r="B451" s="728"/>
      <c r="C451" s="719"/>
      <c r="D451" s="720"/>
      <c r="E451" s="721"/>
      <c r="F451" s="721"/>
      <c r="G451" s="721"/>
      <c r="H451" s="720"/>
      <c r="I451" s="721"/>
      <c r="J451" s="721"/>
      <c r="K451" s="721"/>
      <c r="L451" s="721"/>
    </row>
    <row r="452" spans="2:12" ht="12.75">
      <c r="B452" s="729">
        <v>2017</v>
      </c>
      <c r="C452" s="722">
        <f t="shared" ref="C452:K452" si="18">SUM(C439:C450)</f>
        <v>1119140641</v>
      </c>
      <c r="D452" s="722">
        <f t="shared" si="18"/>
        <v>5755809</v>
      </c>
      <c r="E452" s="722">
        <f t="shared" si="18"/>
        <v>1734268</v>
      </c>
      <c r="F452" s="722">
        <f t="shared" si="18"/>
        <v>3141217</v>
      </c>
      <c r="G452" s="722">
        <f t="shared" si="18"/>
        <v>880324</v>
      </c>
      <c r="H452" s="722">
        <f t="shared" si="18"/>
        <v>1113384832</v>
      </c>
      <c r="I452" s="722">
        <f t="shared" si="18"/>
        <v>160458984</v>
      </c>
      <c r="J452" s="722">
        <f t="shared" si="18"/>
        <v>333788636</v>
      </c>
      <c r="K452" s="722">
        <f t="shared" si="18"/>
        <v>619137212</v>
      </c>
      <c r="L452" s="722">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2"/>
      <c r="C474" s="852"/>
      <c r="D474" s="852"/>
      <c r="E474" s="852"/>
      <c r="F474" s="853" t="s">
        <v>259</v>
      </c>
      <c r="G474" s="852"/>
      <c r="H474" s="852"/>
      <c r="I474" s="852"/>
      <c r="J474" s="852"/>
      <c r="K474" s="852"/>
      <c r="L474" s="852"/>
    </row>
    <row r="475" spans="2:12" ht="12.75" customHeight="1">
      <c r="B475" s="1334" t="s">
        <v>260</v>
      </c>
      <c r="C475" s="1322" t="s">
        <v>22</v>
      </c>
      <c r="D475" s="1322" t="s">
        <v>261</v>
      </c>
      <c r="E475" s="1327" t="s">
        <v>262</v>
      </c>
      <c r="F475" s="1328"/>
      <c r="G475" s="1329"/>
      <c r="H475" s="1330" t="s">
        <v>263</v>
      </c>
      <c r="I475" s="1327" t="s">
        <v>264</v>
      </c>
      <c r="J475" s="1328"/>
      <c r="K475" s="1328"/>
      <c r="L475" s="1329"/>
    </row>
    <row r="476" spans="2:12" ht="11.25" customHeight="1">
      <c r="B476" s="1335"/>
      <c r="C476" s="1323"/>
      <c r="D476" s="1323"/>
      <c r="E476" s="1344" t="s">
        <v>301</v>
      </c>
      <c r="F476" s="1346" t="s">
        <v>302</v>
      </c>
      <c r="G476" s="1346" t="s">
        <v>303</v>
      </c>
      <c r="H476" s="1331"/>
      <c r="I476" s="1334" t="s">
        <v>268</v>
      </c>
      <c r="J476" s="1334" t="s">
        <v>24</v>
      </c>
      <c r="K476" s="1322" t="s">
        <v>269</v>
      </c>
      <c r="L476" s="1334" t="s">
        <v>270</v>
      </c>
    </row>
    <row r="477" spans="2:12" ht="11.25" customHeight="1">
      <c r="B477" s="1335"/>
      <c r="C477" s="1323"/>
      <c r="D477" s="1323"/>
      <c r="E477" s="1345"/>
      <c r="F477" s="1347"/>
      <c r="G477" s="1347"/>
      <c r="H477" s="1331"/>
      <c r="I477" s="1335"/>
      <c r="J477" s="1335"/>
      <c r="K477" s="1323"/>
      <c r="L477" s="1336"/>
    </row>
    <row r="478" spans="2:12" ht="12.75">
      <c r="B478" s="704">
        <v>0</v>
      </c>
      <c r="C478" s="703">
        <v>1</v>
      </c>
      <c r="D478" s="703">
        <v>2</v>
      </c>
      <c r="E478" s="704">
        <v>3</v>
      </c>
      <c r="F478" s="704">
        <v>4</v>
      </c>
      <c r="G478" s="703">
        <v>5</v>
      </c>
      <c r="H478" s="703">
        <v>6</v>
      </c>
      <c r="I478" s="703">
        <v>7</v>
      </c>
      <c r="J478" s="703">
        <v>8</v>
      </c>
      <c r="K478" s="705">
        <v>9</v>
      </c>
      <c r="L478" s="703">
        <v>10</v>
      </c>
    </row>
    <row r="479" spans="2:12" ht="12.75">
      <c r="B479" s="726"/>
      <c r="C479" s="706"/>
      <c r="D479" s="706"/>
      <c r="E479" s="706"/>
      <c r="F479" s="706"/>
      <c r="G479" s="706"/>
      <c r="H479" s="706"/>
      <c r="I479" s="706"/>
      <c r="J479" s="706"/>
      <c r="K479" s="706"/>
      <c r="L479" s="731"/>
    </row>
    <row r="480" spans="2:12" ht="14.25">
      <c r="B480" s="727"/>
      <c r="C480" s="1324" t="s">
        <v>271</v>
      </c>
      <c r="D480" s="1324"/>
      <c r="E480" s="1324"/>
      <c r="F480" s="1324"/>
      <c r="G480" s="1324"/>
      <c r="H480" s="1324"/>
      <c r="I480" s="1324"/>
      <c r="J480" s="1324"/>
      <c r="K480" s="1324"/>
      <c r="L480" s="1341"/>
    </row>
    <row r="481" spans="2:12" ht="12.75">
      <c r="B481" s="726"/>
      <c r="C481" s="706"/>
      <c r="D481" s="706"/>
      <c r="E481" s="706"/>
      <c r="F481" s="706"/>
      <c r="G481" s="706"/>
      <c r="H481" s="706"/>
      <c r="I481" s="706"/>
      <c r="J481" s="706"/>
      <c r="K481" s="706"/>
      <c r="L481" s="731"/>
    </row>
    <row r="482" spans="2:12" ht="15">
      <c r="B482" s="854" t="s">
        <v>272</v>
      </c>
      <c r="C482" s="707">
        <f>SUM(D482+H482)</f>
        <v>153311</v>
      </c>
      <c r="D482" s="707">
        <v>4907</v>
      </c>
      <c r="E482" s="707">
        <v>2376</v>
      </c>
      <c r="F482" s="707">
        <v>2183</v>
      </c>
      <c r="G482" s="707">
        <v>348</v>
      </c>
      <c r="H482" s="707">
        <v>148404</v>
      </c>
      <c r="I482" s="707">
        <v>23209</v>
      </c>
      <c r="J482" s="707">
        <v>48538</v>
      </c>
      <c r="K482" s="707">
        <v>76657</v>
      </c>
      <c r="L482" s="707">
        <v>0</v>
      </c>
    </row>
    <row r="483" spans="2:12" ht="15">
      <c r="B483" s="854" t="s">
        <v>273</v>
      </c>
      <c r="C483" s="707">
        <f t="shared" ref="C483:C487" si="21">SUM(D483+H483)</f>
        <v>149700</v>
      </c>
      <c r="D483" s="707">
        <v>4276</v>
      </c>
      <c r="E483" s="707">
        <v>1971</v>
      </c>
      <c r="F483" s="707">
        <v>2099</v>
      </c>
      <c r="G483" s="707">
        <v>206</v>
      </c>
      <c r="H483" s="707">
        <v>145424</v>
      </c>
      <c r="I483" s="707">
        <v>23853</v>
      </c>
      <c r="J483" s="707">
        <v>43685</v>
      </c>
      <c r="K483" s="707">
        <v>77886</v>
      </c>
      <c r="L483" s="707">
        <v>0</v>
      </c>
    </row>
    <row r="484" spans="2:12" ht="15">
      <c r="B484" s="854" t="s">
        <v>274</v>
      </c>
      <c r="C484" s="707">
        <f t="shared" si="21"/>
        <v>176360</v>
      </c>
      <c r="D484" s="708">
        <v>5618</v>
      </c>
      <c r="E484" s="708">
        <v>2663</v>
      </c>
      <c r="F484" s="708">
        <v>2694</v>
      </c>
      <c r="G484" s="709">
        <v>261</v>
      </c>
      <c r="H484" s="707">
        <v>170742</v>
      </c>
      <c r="I484" s="708">
        <v>27174</v>
      </c>
      <c r="J484" s="708">
        <v>52139</v>
      </c>
      <c r="K484" s="708">
        <v>91429</v>
      </c>
      <c r="L484" s="709">
        <v>0</v>
      </c>
    </row>
    <row r="485" spans="2:12" ht="15">
      <c r="B485" s="854" t="s">
        <v>275</v>
      </c>
      <c r="C485" s="707">
        <f>SUM(D485+H485)</f>
        <v>152257</v>
      </c>
      <c r="D485" s="707">
        <v>4644</v>
      </c>
      <c r="E485" s="710">
        <v>2428</v>
      </c>
      <c r="F485" s="710">
        <v>2008</v>
      </c>
      <c r="G485" s="707">
        <v>208</v>
      </c>
      <c r="H485" s="707">
        <v>147613</v>
      </c>
      <c r="I485" s="707">
        <v>23760</v>
      </c>
      <c r="J485" s="707">
        <v>44089</v>
      </c>
      <c r="K485" s="707">
        <v>79764</v>
      </c>
      <c r="L485" s="707">
        <v>0</v>
      </c>
    </row>
    <row r="486" spans="2:12" ht="15">
      <c r="B486" s="854" t="s">
        <v>276</v>
      </c>
      <c r="C486" s="707">
        <f>SUM(D486+H486)</f>
        <v>162957</v>
      </c>
      <c r="D486" s="732">
        <v>4436</v>
      </c>
      <c r="E486" s="682">
        <v>1879</v>
      </c>
      <c r="F486" s="684">
        <v>2351</v>
      </c>
      <c r="G486" s="684">
        <v>206</v>
      </c>
      <c r="H486" s="732">
        <v>158521</v>
      </c>
      <c r="I486" s="682">
        <v>25665</v>
      </c>
      <c r="J486" s="682">
        <v>43148</v>
      </c>
      <c r="K486" s="684">
        <v>89708</v>
      </c>
      <c r="L486" s="707">
        <v>0</v>
      </c>
    </row>
    <row r="487" spans="2:12" ht="15">
      <c r="B487" s="854" t="s">
        <v>277</v>
      </c>
      <c r="C487" s="707">
        <f t="shared" si="21"/>
        <v>181713</v>
      </c>
      <c r="D487" s="707">
        <v>5439</v>
      </c>
      <c r="E487" s="710">
        <v>2129</v>
      </c>
      <c r="F487" s="710">
        <v>3088</v>
      </c>
      <c r="G487" s="707">
        <v>222</v>
      </c>
      <c r="H487" s="707">
        <v>176274</v>
      </c>
      <c r="I487" s="707">
        <v>31296</v>
      </c>
      <c r="J487" s="707">
        <v>51302</v>
      </c>
      <c r="K487" s="707">
        <v>93676</v>
      </c>
      <c r="L487" s="707">
        <v>0</v>
      </c>
    </row>
    <row r="488" spans="2:12" ht="15">
      <c r="B488" s="854" t="s">
        <v>278</v>
      </c>
      <c r="C488" s="707">
        <f>SUM(D488+H488)</f>
        <v>167840</v>
      </c>
      <c r="D488" s="733">
        <v>5002</v>
      </c>
      <c r="E488" s="708">
        <v>2060</v>
      </c>
      <c r="F488" s="709">
        <v>2632</v>
      </c>
      <c r="G488" s="709">
        <v>310</v>
      </c>
      <c r="H488" s="707">
        <v>162838</v>
      </c>
      <c r="I488" s="708">
        <v>28780</v>
      </c>
      <c r="J488" s="708">
        <v>54814</v>
      </c>
      <c r="K488" s="708">
        <v>79244</v>
      </c>
      <c r="L488" s="709">
        <v>0</v>
      </c>
    </row>
    <row r="489" spans="2:12" ht="15">
      <c r="B489" s="854" t="s">
        <v>279</v>
      </c>
      <c r="C489" s="707">
        <v>172228</v>
      </c>
      <c r="D489" s="733">
        <v>4825</v>
      </c>
      <c r="E489" s="708">
        <v>1907</v>
      </c>
      <c r="F489" s="708">
        <v>2589</v>
      </c>
      <c r="G489" s="709">
        <v>329</v>
      </c>
      <c r="H489" s="707">
        <v>167403</v>
      </c>
      <c r="I489" s="708">
        <v>26432</v>
      </c>
      <c r="J489" s="708">
        <v>56705</v>
      </c>
      <c r="K489" s="708">
        <v>84266</v>
      </c>
      <c r="L489" s="709">
        <v>0</v>
      </c>
    </row>
    <row r="490" spans="2:12" ht="15">
      <c r="B490" s="854" t="s">
        <v>280</v>
      </c>
      <c r="C490" s="707">
        <v>160101</v>
      </c>
      <c r="D490" s="707">
        <v>5229</v>
      </c>
      <c r="E490" s="710">
        <v>1936</v>
      </c>
      <c r="F490" s="710">
        <v>2930</v>
      </c>
      <c r="G490" s="707">
        <v>363</v>
      </c>
      <c r="H490" s="707">
        <v>154872</v>
      </c>
      <c r="I490" s="707">
        <v>25855</v>
      </c>
      <c r="J490" s="707">
        <v>53933</v>
      </c>
      <c r="K490" s="707">
        <v>75084</v>
      </c>
      <c r="L490" s="707">
        <v>0</v>
      </c>
    </row>
    <row r="491" spans="2:12" ht="15">
      <c r="B491" s="855" t="s">
        <v>281</v>
      </c>
      <c r="C491" s="940">
        <v>176881</v>
      </c>
      <c r="D491" s="942">
        <v>4941</v>
      </c>
      <c r="E491" s="943">
        <v>1899</v>
      </c>
      <c r="F491" s="943">
        <v>2767</v>
      </c>
      <c r="G491" s="943">
        <v>275</v>
      </c>
      <c r="H491" s="941">
        <v>171940</v>
      </c>
      <c r="I491" s="943">
        <v>28983</v>
      </c>
      <c r="J491" s="943">
        <v>60425</v>
      </c>
      <c r="K491" s="943">
        <v>82532</v>
      </c>
      <c r="L491" s="709"/>
    </row>
    <row r="492" spans="2:12" ht="15">
      <c r="B492" s="855" t="s">
        <v>282</v>
      </c>
      <c r="C492" s="940">
        <v>157650</v>
      </c>
      <c r="D492" s="943">
        <v>4336</v>
      </c>
      <c r="E492" s="943">
        <v>1814</v>
      </c>
      <c r="F492" s="943">
        <v>2017</v>
      </c>
      <c r="G492" s="943">
        <v>505</v>
      </c>
      <c r="H492" s="943">
        <v>153314</v>
      </c>
      <c r="I492" s="943">
        <v>26176</v>
      </c>
      <c r="J492" s="943">
        <v>53316</v>
      </c>
      <c r="K492" s="943">
        <v>73822</v>
      </c>
      <c r="L492" s="709"/>
    </row>
    <row r="493" spans="2:12" ht="15">
      <c r="B493" s="855" t="s">
        <v>283</v>
      </c>
      <c r="C493" s="707">
        <v>133310</v>
      </c>
      <c r="D493" s="708">
        <v>4231</v>
      </c>
      <c r="E493" s="708">
        <v>2037</v>
      </c>
      <c r="F493" s="708">
        <v>1869</v>
      </c>
      <c r="G493" s="708">
        <v>325</v>
      </c>
      <c r="H493" s="708">
        <v>129079</v>
      </c>
      <c r="I493" s="708">
        <v>21017</v>
      </c>
      <c r="J493" s="708">
        <v>43426</v>
      </c>
      <c r="K493" s="708">
        <v>64636</v>
      </c>
      <c r="L493" s="709"/>
    </row>
    <row r="494" spans="2:12" ht="15">
      <c r="B494" s="730"/>
      <c r="C494" s="710"/>
      <c r="D494" s="710"/>
      <c r="E494" s="710"/>
      <c r="F494" s="710"/>
      <c r="G494" s="710"/>
      <c r="H494" s="710"/>
      <c r="I494" s="710"/>
      <c r="J494" s="710"/>
      <c r="K494" s="710"/>
      <c r="L494" s="707"/>
    </row>
    <row r="495" spans="2:12" ht="12.75">
      <c r="B495" s="729">
        <v>2018</v>
      </c>
      <c r="C495" s="711">
        <f t="shared" ref="C495:K495" si="22">SUM(C482:C493)</f>
        <v>1944308</v>
      </c>
      <c r="D495" s="711">
        <f>SUM(D482:D493)</f>
        <v>57884</v>
      </c>
      <c r="E495" s="711">
        <f t="shared" si="22"/>
        <v>25099</v>
      </c>
      <c r="F495" s="711">
        <f t="shared" si="22"/>
        <v>29227</v>
      </c>
      <c r="G495" s="711">
        <f>SUM(G482:G493)</f>
        <v>3558</v>
      </c>
      <c r="H495" s="711">
        <f t="shared" si="22"/>
        <v>1886424</v>
      </c>
      <c r="I495" s="711">
        <f t="shared" si="22"/>
        <v>312200</v>
      </c>
      <c r="J495" s="711">
        <f t="shared" si="22"/>
        <v>605520</v>
      </c>
      <c r="K495" s="711">
        <f t="shared" si="22"/>
        <v>968704</v>
      </c>
      <c r="L495" s="711">
        <f>SUM(L482:L493)</f>
        <v>0</v>
      </c>
    </row>
    <row r="496" spans="2:12" ht="12.75">
      <c r="B496" s="727"/>
      <c r="C496" s="712"/>
      <c r="D496" s="712"/>
      <c r="E496" s="712"/>
      <c r="F496" s="712"/>
      <c r="G496" s="712"/>
      <c r="H496" s="712"/>
      <c r="I496" s="712"/>
      <c r="J496" s="712"/>
      <c r="K496" s="712"/>
      <c r="L496" s="724"/>
    </row>
    <row r="497" spans="2:12" ht="12.75">
      <c r="B497" s="727"/>
      <c r="C497" s="1321" t="s">
        <v>296</v>
      </c>
      <c r="D497" s="1321"/>
      <c r="E497" s="1321"/>
      <c r="F497" s="1321"/>
      <c r="G497" s="1321"/>
      <c r="H497" s="1321"/>
      <c r="I497" s="1321"/>
      <c r="J497" s="1321"/>
      <c r="K497" s="1321"/>
      <c r="L497" s="1340"/>
    </row>
    <row r="498" spans="2:12" ht="12.75">
      <c r="B498" s="726"/>
      <c r="C498" s="712"/>
      <c r="D498" s="712"/>
      <c r="E498" s="712"/>
      <c r="F498" s="712"/>
      <c r="G498" s="712"/>
      <c r="H498" s="712"/>
      <c r="I498" s="712"/>
      <c r="J498" s="712"/>
      <c r="K498" s="712"/>
      <c r="L498" s="724"/>
    </row>
    <row r="499" spans="2:12" ht="12.75">
      <c r="B499" s="728" t="s">
        <v>272</v>
      </c>
      <c r="C499" s="707">
        <f t="shared" ref="C499:C505" si="23">SUM(D499+H499)</f>
        <v>45099890</v>
      </c>
      <c r="D499" s="707">
        <v>252878</v>
      </c>
      <c r="E499" s="707">
        <v>84059</v>
      </c>
      <c r="F499" s="707">
        <v>124324</v>
      </c>
      <c r="G499" s="707">
        <v>44495</v>
      </c>
      <c r="H499" s="707">
        <v>44847012</v>
      </c>
      <c r="I499" s="707">
        <v>6130268</v>
      </c>
      <c r="J499" s="707">
        <v>13150822</v>
      </c>
      <c r="K499" s="707">
        <v>25565922</v>
      </c>
      <c r="L499" s="707">
        <v>0</v>
      </c>
    </row>
    <row r="500" spans="2:12" ht="12.75">
      <c r="B500" s="728" t="s">
        <v>273</v>
      </c>
      <c r="C500" s="707">
        <f t="shared" si="23"/>
        <v>44003287</v>
      </c>
      <c r="D500" s="707">
        <v>212882</v>
      </c>
      <c r="E500" s="707">
        <v>66858</v>
      </c>
      <c r="F500" s="707">
        <v>119964</v>
      </c>
      <c r="G500" s="707">
        <v>26060</v>
      </c>
      <c r="H500" s="707">
        <v>43790405</v>
      </c>
      <c r="I500" s="707">
        <v>6249605</v>
      </c>
      <c r="J500" s="707">
        <v>11767910</v>
      </c>
      <c r="K500" s="707">
        <v>25772890</v>
      </c>
      <c r="L500" s="707">
        <v>0</v>
      </c>
    </row>
    <row r="501" spans="2:12" ht="12.75">
      <c r="B501" s="728" t="s">
        <v>274</v>
      </c>
      <c r="C501" s="707">
        <f t="shared" si="23"/>
        <v>51532662</v>
      </c>
      <c r="D501" s="708">
        <v>276186</v>
      </c>
      <c r="E501" s="708">
        <v>92377</v>
      </c>
      <c r="F501" s="708">
        <v>149908</v>
      </c>
      <c r="G501" s="709">
        <v>33901</v>
      </c>
      <c r="H501" s="707">
        <v>51256476</v>
      </c>
      <c r="I501" s="708">
        <v>7135756</v>
      </c>
      <c r="J501" s="708">
        <v>13997142</v>
      </c>
      <c r="K501" s="708">
        <v>30123578</v>
      </c>
      <c r="L501" s="709">
        <v>0</v>
      </c>
    </row>
    <row r="502" spans="2:12" ht="12.75">
      <c r="B502" s="728" t="s">
        <v>275</v>
      </c>
      <c r="C502" s="707">
        <f t="shared" si="23"/>
        <v>45189937</v>
      </c>
      <c r="D502" s="707">
        <v>208679</v>
      </c>
      <c r="E502" s="710">
        <v>67024</v>
      </c>
      <c r="F502" s="710">
        <v>110501</v>
      </c>
      <c r="G502" s="707">
        <v>31154</v>
      </c>
      <c r="H502" s="707">
        <v>44981258</v>
      </c>
      <c r="I502" s="707">
        <v>6355996</v>
      </c>
      <c r="J502" s="707">
        <v>11909326</v>
      </c>
      <c r="K502" s="707">
        <v>26715936</v>
      </c>
      <c r="L502" s="707">
        <v>0</v>
      </c>
    </row>
    <row r="503" spans="2:12" ht="12.75">
      <c r="B503" s="728" t="s">
        <v>276</v>
      </c>
      <c r="C503" s="707">
        <f t="shared" si="23"/>
        <v>48304474</v>
      </c>
      <c r="D503" s="682">
        <v>222782</v>
      </c>
      <c r="E503" s="682">
        <v>65617</v>
      </c>
      <c r="F503" s="682">
        <v>131166</v>
      </c>
      <c r="G503" s="682">
        <v>25999</v>
      </c>
      <c r="H503" s="682">
        <v>48081692</v>
      </c>
      <c r="I503" s="682">
        <v>6862169</v>
      </c>
      <c r="J503" s="682">
        <v>11707521</v>
      </c>
      <c r="K503" s="684">
        <v>29512002</v>
      </c>
      <c r="L503" s="707">
        <v>0</v>
      </c>
    </row>
    <row r="504" spans="2:12" ht="12.75">
      <c r="B504" s="728" t="s">
        <v>277</v>
      </c>
      <c r="C504" s="707">
        <f t="shared" si="23"/>
        <v>51811853</v>
      </c>
      <c r="D504" s="707">
        <v>282004</v>
      </c>
      <c r="E504" s="710">
        <v>76688</v>
      </c>
      <c r="F504" s="710">
        <v>177674</v>
      </c>
      <c r="G504" s="707">
        <v>27642</v>
      </c>
      <c r="H504" s="707">
        <v>51529849</v>
      </c>
      <c r="I504" s="707">
        <v>8016005</v>
      </c>
      <c r="J504" s="707">
        <v>13339077</v>
      </c>
      <c r="K504" s="707">
        <v>30174767</v>
      </c>
      <c r="L504" s="707">
        <v>0</v>
      </c>
    </row>
    <row r="505" spans="2:12" ht="12.75">
      <c r="B505" s="728" t="s">
        <v>278</v>
      </c>
      <c r="C505" s="707">
        <f t="shared" si="23"/>
        <v>48842758</v>
      </c>
      <c r="D505" s="708">
        <v>265436</v>
      </c>
      <c r="E505" s="708">
        <v>71941</v>
      </c>
      <c r="F505" s="708">
        <v>155048</v>
      </c>
      <c r="G505" s="709">
        <v>38447</v>
      </c>
      <c r="H505" s="707">
        <v>48577322</v>
      </c>
      <c r="I505" s="708">
        <v>7658442</v>
      </c>
      <c r="J505" s="708">
        <v>14565252</v>
      </c>
      <c r="K505" s="708">
        <v>26353628</v>
      </c>
      <c r="L505" s="709">
        <v>0</v>
      </c>
    </row>
    <row r="506" spans="2:12" ht="12.75">
      <c r="B506" s="728" t="s">
        <v>279</v>
      </c>
      <c r="C506" s="707">
        <v>48263436</v>
      </c>
      <c r="D506" s="708">
        <v>256924</v>
      </c>
      <c r="E506" s="708">
        <v>69078</v>
      </c>
      <c r="F506" s="708">
        <v>147163</v>
      </c>
      <c r="G506" s="709">
        <v>40683</v>
      </c>
      <c r="H506" s="707">
        <v>48006512</v>
      </c>
      <c r="I506" s="708">
        <v>6609994</v>
      </c>
      <c r="J506" s="708">
        <v>14348975</v>
      </c>
      <c r="K506" s="708">
        <v>27047543</v>
      </c>
      <c r="L506" s="709">
        <v>0</v>
      </c>
    </row>
    <row r="507" spans="2:12" ht="12.75">
      <c r="B507" s="728" t="s">
        <v>280</v>
      </c>
      <c r="C507" s="707">
        <v>45286151</v>
      </c>
      <c r="D507" s="708">
        <v>278053</v>
      </c>
      <c r="E507" s="708">
        <v>69043</v>
      </c>
      <c r="F507" s="708">
        <v>162479</v>
      </c>
      <c r="G507" s="709">
        <v>46531</v>
      </c>
      <c r="H507" s="707">
        <v>45008098</v>
      </c>
      <c r="I507" s="708">
        <v>6477502</v>
      </c>
      <c r="J507" s="708">
        <v>13766890</v>
      </c>
      <c r="K507" s="708">
        <v>24763706</v>
      </c>
      <c r="L507" s="709">
        <v>0</v>
      </c>
    </row>
    <row r="508" spans="2:12" ht="12.75">
      <c r="B508" s="728" t="s">
        <v>281</v>
      </c>
      <c r="C508" s="944">
        <v>51567073</v>
      </c>
      <c r="D508" s="946">
        <v>269087</v>
      </c>
      <c r="E508" s="946">
        <v>66984</v>
      </c>
      <c r="F508" s="946">
        <v>160926</v>
      </c>
      <c r="G508" s="946">
        <v>41177</v>
      </c>
      <c r="H508" s="945">
        <v>51297986</v>
      </c>
      <c r="I508" s="946">
        <v>7715024</v>
      </c>
      <c r="J508" s="946">
        <v>16353050</v>
      </c>
      <c r="K508" s="946">
        <v>27229912</v>
      </c>
      <c r="L508" s="709"/>
    </row>
    <row r="509" spans="2:12" ht="12.75">
      <c r="B509" s="728" t="s">
        <v>282</v>
      </c>
      <c r="C509" s="944">
        <v>46086574</v>
      </c>
      <c r="D509" s="946">
        <v>232053</v>
      </c>
      <c r="E509" s="946">
        <v>58546</v>
      </c>
      <c r="F509" s="946">
        <v>113020</v>
      </c>
      <c r="G509" s="946">
        <v>60487</v>
      </c>
      <c r="H509" s="946">
        <v>45854521</v>
      </c>
      <c r="I509" s="946">
        <v>6971766</v>
      </c>
      <c r="J509" s="946">
        <v>14390917</v>
      </c>
      <c r="K509" s="946">
        <v>24491838</v>
      </c>
      <c r="L509" s="709"/>
    </row>
    <row r="510" spans="2:12" ht="12.75">
      <c r="B510" s="728" t="s">
        <v>283</v>
      </c>
      <c r="C510" s="707">
        <v>39184758</v>
      </c>
      <c r="D510" s="708">
        <v>228472</v>
      </c>
      <c r="E510" s="708">
        <v>69809</v>
      </c>
      <c r="F510" s="708">
        <v>111392</v>
      </c>
      <c r="G510" s="708">
        <v>47271</v>
      </c>
      <c r="H510" s="708">
        <v>38956286</v>
      </c>
      <c r="I510" s="708">
        <v>5576516</v>
      </c>
      <c r="J510" s="708">
        <v>11693522</v>
      </c>
      <c r="K510" s="708">
        <v>21686248</v>
      </c>
      <c r="L510" s="709"/>
    </row>
    <row r="511" spans="2:12" ht="12.75">
      <c r="B511" s="727"/>
      <c r="C511" s="710"/>
      <c r="D511" s="710"/>
      <c r="E511" s="710"/>
      <c r="F511" s="710"/>
      <c r="G511" s="710"/>
      <c r="H511" s="710"/>
      <c r="I511" s="710"/>
      <c r="J511" s="710"/>
      <c r="K511" s="710"/>
      <c r="L511" s="707"/>
    </row>
    <row r="512" spans="2:12" ht="12.75">
      <c r="B512" s="729">
        <v>2018</v>
      </c>
      <c r="C512" s="711">
        <f t="shared" ref="C512:L512" si="24">SUM(C499:C510)</f>
        <v>565172853</v>
      </c>
      <c r="D512" s="711">
        <f t="shared" si="24"/>
        <v>2985436</v>
      </c>
      <c r="E512" s="711">
        <f t="shared" si="24"/>
        <v>858024</v>
      </c>
      <c r="F512" s="711">
        <f t="shared" si="24"/>
        <v>1663565</v>
      </c>
      <c r="G512" s="711">
        <f t="shared" si="24"/>
        <v>463847</v>
      </c>
      <c r="H512" s="711">
        <f t="shared" si="24"/>
        <v>562187417</v>
      </c>
      <c r="I512" s="711">
        <f t="shared" si="24"/>
        <v>81759043</v>
      </c>
      <c r="J512" s="711">
        <f t="shared" si="24"/>
        <v>160990404</v>
      </c>
      <c r="K512" s="711">
        <f t="shared" si="24"/>
        <v>319437970</v>
      </c>
      <c r="L512" s="711">
        <f t="shared" si="24"/>
        <v>0</v>
      </c>
    </row>
    <row r="513" spans="2:12" ht="12.75">
      <c r="B513" s="916"/>
      <c r="C513" s="714"/>
      <c r="D513" s="714"/>
      <c r="E513" s="714"/>
      <c r="F513" s="714"/>
      <c r="G513" s="714"/>
      <c r="H513" s="714"/>
      <c r="I513" s="714"/>
      <c r="J513" s="714"/>
      <c r="K513" s="714"/>
      <c r="L513" s="917"/>
    </row>
    <row r="514" spans="2:12" ht="12.75" customHeight="1">
      <c r="B514" s="1342" t="s">
        <v>260</v>
      </c>
      <c r="C514" s="1322" t="s">
        <v>22</v>
      </c>
      <c r="D514" s="1322" t="s">
        <v>261</v>
      </c>
      <c r="E514" s="1327" t="s">
        <v>262</v>
      </c>
      <c r="F514" s="1328"/>
      <c r="G514" s="1329"/>
      <c r="H514" s="1330" t="s">
        <v>263</v>
      </c>
      <c r="I514" s="1332" t="s">
        <v>264</v>
      </c>
      <c r="J514" s="1333"/>
      <c r="K514" s="1333"/>
      <c r="L514" s="1338"/>
    </row>
    <row r="515" spans="2:12" ht="11.25" customHeight="1">
      <c r="B515" s="1343"/>
      <c r="C515" s="1323"/>
      <c r="D515" s="1323"/>
      <c r="E515" s="1344" t="s">
        <v>301</v>
      </c>
      <c r="F515" s="1346" t="s">
        <v>302</v>
      </c>
      <c r="G515" s="1346" t="s">
        <v>303</v>
      </c>
      <c r="H515" s="1331"/>
      <c r="I515" s="1334" t="s">
        <v>268</v>
      </c>
      <c r="J515" s="1334" t="s">
        <v>24</v>
      </c>
      <c r="K515" s="1322" t="s">
        <v>269</v>
      </c>
      <c r="L515" s="1334" t="s">
        <v>270</v>
      </c>
    </row>
    <row r="516" spans="2:12" ht="11.25" customHeight="1">
      <c r="B516" s="1343"/>
      <c r="C516" s="1323"/>
      <c r="D516" s="1323"/>
      <c r="E516" s="1345"/>
      <c r="F516" s="1347"/>
      <c r="G516" s="1347"/>
      <c r="H516" s="1331"/>
      <c r="I516" s="1336"/>
      <c r="J516" s="1336"/>
      <c r="K516" s="1337"/>
      <c r="L516" s="1336"/>
    </row>
    <row r="517" spans="2:12" ht="12.75">
      <c r="B517" s="704">
        <v>0</v>
      </c>
      <c r="C517" s="715">
        <v>1</v>
      </c>
      <c r="D517" s="715">
        <v>2</v>
      </c>
      <c r="E517" s="716">
        <v>3</v>
      </c>
      <c r="F517" s="716">
        <v>4</v>
      </c>
      <c r="G517" s="715">
        <v>5</v>
      </c>
      <c r="H517" s="715">
        <v>6</v>
      </c>
      <c r="I517" s="715">
        <v>7</v>
      </c>
      <c r="J517" s="715">
        <v>8</v>
      </c>
      <c r="K517" s="715">
        <v>9</v>
      </c>
      <c r="L517" s="715">
        <v>10</v>
      </c>
    </row>
    <row r="518" spans="2:12" ht="12.75">
      <c r="B518" s="726"/>
      <c r="C518" s="712"/>
      <c r="D518" s="712"/>
      <c r="E518" s="712"/>
      <c r="F518" s="712"/>
      <c r="G518" s="712"/>
      <c r="H518" s="712"/>
      <c r="I518" s="712"/>
      <c r="J518" s="712"/>
      <c r="K518" s="712"/>
      <c r="L518" s="724"/>
    </row>
    <row r="519" spans="2:12" ht="12.75">
      <c r="B519" s="727"/>
      <c r="C519" s="1321" t="s">
        <v>297</v>
      </c>
      <c r="D519" s="1321"/>
      <c r="E519" s="1321"/>
      <c r="F519" s="1321"/>
      <c r="G519" s="1321"/>
      <c r="H519" s="1321"/>
      <c r="I519" s="1321"/>
      <c r="J519" s="1321"/>
      <c r="K519" s="1321"/>
      <c r="L519" s="1340"/>
    </row>
    <row r="520" spans="2:12" ht="12.75">
      <c r="B520" s="727"/>
      <c r="C520" s="717"/>
      <c r="D520" s="717"/>
      <c r="E520" s="717"/>
      <c r="F520" s="717"/>
      <c r="G520" s="717"/>
      <c r="H520" s="717"/>
      <c r="I520" s="717"/>
      <c r="J520" s="717"/>
      <c r="K520" s="717"/>
      <c r="L520" s="725"/>
    </row>
    <row r="521" spans="2:12" ht="12.75">
      <c r="B521" s="728" t="s">
        <v>272</v>
      </c>
      <c r="C521" s="707">
        <f>SUM(D521+H521)</f>
        <v>90057014</v>
      </c>
      <c r="D521" s="707">
        <v>438151</v>
      </c>
      <c r="E521" s="707">
        <v>144810</v>
      </c>
      <c r="F521" s="707">
        <v>215494</v>
      </c>
      <c r="G521" s="707">
        <v>77847</v>
      </c>
      <c r="H521" s="707">
        <v>89618863</v>
      </c>
      <c r="I521" s="707">
        <v>12292165</v>
      </c>
      <c r="J521" s="707">
        <v>27496766</v>
      </c>
      <c r="K521" s="707">
        <v>49829932</v>
      </c>
      <c r="L521" s="707">
        <v>0</v>
      </c>
    </row>
    <row r="522" spans="2:12" ht="12.75">
      <c r="B522" s="728" t="s">
        <v>273</v>
      </c>
      <c r="C522" s="707">
        <f t="shared" ref="C522:C526" si="25">SUM(D522+H522)</f>
        <v>87625873</v>
      </c>
      <c r="D522" s="707">
        <v>376411</v>
      </c>
      <c r="E522" s="707">
        <v>117606</v>
      </c>
      <c r="F522" s="707">
        <v>212849</v>
      </c>
      <c r="G522" s="707">
        <v>45956</v>
      </c>
      <c r="H522" s="707">
        <v>87249462</v>
      </c>
      <c r="I522" s="707">
        <v>12525302</v>
      </c>
      <c r="J522" s="707">
        <v>24475372</v>
      </c>
      <c r="K522" s="707">
        <v>50248788</v>
      </c>
      <c r="L522" s="707">
        <v>0</v>
      </c>
    </row>
    <row r="523" spans="2:12" ht="12.75">
      <c r="B523" s="728" t="s">
        <v>274</v>
      </c>
      <c r="C523" s="707">
        <f t="shared" si="25"/>
        <v>102956905</v>
      </c>
      <c r="D523" s="708">
        <v>484939</v>
      </c>
      <c r="E523" s="708">
        <v>160312</v>
      </c>
      <c r="F523" s="708">
        <v>263733</v>
      </c>
      <c r="G523" s="709">
        <v>60894</v>
      </c>
      <c r="H523" s="707">
        <v>102471966</v>
      </c>
      <c r="I523" s="708">
        <v>14376293</v>
      </c>
      <c r="J523" s="708">
        <v>29217947</v>
      </c>
      <c r="K523" s="708">
        <v>58877726</v>
      </c>
      <c r="L523" s="709">
        <v>0</v>
      </c>
    </row>
    <row r="524" spans="2:12" ht="12.75">
      <c r="B524" s="728" t="s">
        <v>275</v>
      </c>
      <c r="C524" s="707">
        <f t="shared" si="25"/>
        <v>89833124</v>
      </c>
      <c r="D524" s="707">
        <v>369992</v>
      </c>
      <c r="E524" s="710">
        <v>117042</v>
      </c>
      <c r="F524" s="710">
        <v>198243</v>
      </c>
      <c r="G524" s="710">
        <v>54707</v>
      </c>
      <c r="H524" s="707">
        <v>89463132</v>
      </c>
      <c r="I524" s="710">
        <v>12659311</v>
      </c>
      <c r="J524" s="710">
        <v>24713683</v>
      </c>
      <c r="K524" s="710">
        <v>52090138</v>
      </c>
      <c r="L524" s="710">
        <v>0</v>
      </c>
    </row>
    <row r="525" spans="2:12" ht="12.75">
      <c r="B525" s="728" t="s">
        <v>276</v>
      </c>
      <c r="C525" s="707">
        <f t="shared" si="25"/>
        <v>96131249</v>
      </c>
      <c r="D525" s="682">
        <v>388194</v>
      </c>
      <c r="E525" s="682">
        <v>117359</v>
      </c>
      <c r="F525" s="682">
        <v>226856</v>
      </c>
      <c r="G525" s="682">
        <v>43979</v>
      </c>
      <c r="H525" s="682">
        <v>95743055</v>
      </c>
      <c r="I525" s="682">
        <v>13695188</v>
      </c>
      <c r="J525" s="682">
        <v>24193988</v>
      </c>
      <c r="K525" s="682">
        <v>57853879</v>
      </c>
      <c r="L525" s="684">
        <v>0</v>
      </c>
    </row>
    <row r="526" spans="2:12" ht="12.75">
      <c r="B526" s="728" t="s">
        <v>277</v>
      </c>
      <c r="C526" s="707">
        <f t="shared" si="25"/>
        <v>106478761</v>
      </c>
      <c r="D526" s="707">
        <v>490758</v>
      </c>
      <c r="E526" s="710">
        <v>133555</v>
      </c>
      <c r="F526" s="710">
        <v>309712</v>
      </c>
      <c r="G526" s="710">
        <v>47491</v>
      </c>
      <c r="H526" s="707">
        <v>105988003</v>
      </c>
      <c r="I526" s="710">
        <v>16711067</v>
      </c>
      <c r="J526" s="710">
        <v>28416605</v>
      </c>
      <c r="K526" s="710">
        <v>60860331</v>
      </c>
      <c r="L526" s="710">
        <v>0</v>
      </c>
    </row>
    <row r="527" spans="2:12" ht="12.75">
      <c r="B527" s="728" t="s">
        <v>278</v>
      </c>
      <c r="C527" s="707">
        <f>SUM(D527+H527)</f>
        <v>97513011</v>
      </c>
      <c r="D527" s="708">
        <v>466110</v>
      </c>
      <c r="E527" s="708">
        <v>126040</v>
      </c>
      <c r="F527" s="708">
        <v>272293</v>
      </c>
      <c r="G527" s="709">
        <v>67777</v>
      </c>
      <c r="H527" s="707">
        <v>97046901</v>
      </c>
      <c r="I527" s="708">
        <v>15281444</v>
      </c>
      <c r="J527" s="708">
        <v>30459496</v>
      </c>
      <c r="K527" s="708">
        <v>51305961</v>
      </c>
      <c r="L527" s="709">
        <v>0</v>
      </c>
    </row>
    <row r="528" spans="2:12" ht="12.75">
      <c r="B528" s="728" t="s">
        <v>279</v>
      </c>
      <c r="C528" s="707">
        <v>99779863</v>
      </c>
      <c r="D528" s="708">
        <v>453846</v>
      </c>
      <c r="E528" s="708">
        <v>121139</v>
      </c>
      <c r="F528" s="708">
        <v>255727</v>
      </c>
      <c r="G528" s="709">
        <v>76980</v>
      </c>
      <c r="H528" s="707">
        <v>99326017</v>
      </c>
      <c r="I528" s="708">
        <v>13903750</v>
      </c>
      <c r="J528" s="708">
        <v>30830195</v>
      </c>
      <c r="K528" s="708">
        <v>54592072</v>
      </c>
      <c r="L528" s="709">
        <v>0</v>
      </c>
    </row>
    <row r="529" spans="2:12" ht="12.75">
      <c r="B529" s="728" t="s">
        <v>280</v>
      </c>
      <c r="C529" s="707">
        <v>91969686</v>
      </c>
      <c r="D529" s="707">
        <v>483179</v>
      </c>
      <c r="E529" s="710">
        <v>120441</v>
      </c>
      <c r="F529" s="710">
        <v>282316</v>
      </c>
      <c r="G529" s="710">
        <v>80422</v>
      </c>
      <c r="H529" s="707">
        <v>91486507</v>
      </c>
      <c r="I529" s="710">
        <v>13573553</v>
      </c>
      <c r="J529" s="710">
        <v>29620194</v>
      </c>
      <c r="K529" s="710">
        <v>48292760</v>
      </c>
      <c r="L529" s="710">
        <v>0</v>
      </c>
    </row>
    <row r="530" spans="2:12" ht="12.75">
      <c r="B530" s="728" t="s">
        <v>281</v>
      </c>
      <c r="C530" s="947">
        <v>103129786</v>
      </c>
      <c r="D530" s="949">
        <v>466381</v>
      </c>
      <c r="E530" s="949">
        <v>115783</v>
      </c>
      <c r="F530" s="949">
        <v>279344</v>
      </c>
      <c r="G530" s="949">
        <v>71254</v>
      </c>
      <c r="H530" s="948">
        <v>102663405</v>
      </c>
      <c r="I530" s="949">
        <v>15418876</v>
      </c>
      <c r="J530" s="949">
        <v>33786806</v>
      </c>
      <c r="K530" s="949">
        <v>53457723</v>
      </c>
      <c r="L530" s="709"/>
    </row>
    <row r="531" spans="2:12" ht="12.75">
      <c r="B531" s="728" t="s">
        <v>282</v>
      </c>
      <c r="C531" s="947">
        <v>92254109</v>
      </c>
      <c r="D531" s="949">
        <v>409307</v>
      </c>
      <c r="E531" s="949">
        <v>101133</v>
      </c>
      <c r="F531" s="949">
        <v>196225</v>
      </c>
      <c r="G531" s="950">
        <v>111949</v>
      </c>
      <c r="H531" s="951">
        <v>91844802</v>
      </c>
      <c r="I531" s="949">
        <v>13938872</v>
      </c>
      <c r="J531" s="949">
        <v>29955939</v>
      </c>
      <c r="K531" s="949">
        <v>47949991</v>
      </c>
      <c r="L531" s="709"/>
    </row>
    <row r="532" spans="2:12" ht="12.75">
      <c r="B532" s="728" t="s">
        <v>283</v>
      </c>
      <c r="C532" s="707">
        <v>78132290</v>
      </c>
      <c r="D532" s="708">
        <v>398393</v>
      </c>
      <c r="E532" s="708">
        <v>124025</v>
      </c>
      <c r="F532" s="708">
        <v>193496</v>
      </c>
      <c r="G532" s="709">
        <v>80872</v>
      </c>
      <c r="H532" s="718">
        <v>77733897</v>
      </c>
      <c r="I532" s="708">
        <v>11141565</v>
      </c>
      <c r="J532" s="708">
        <v>24343592</v>
      </c>
      <c r="K532" s="708">
        <v>42248740</v>
      </c>
      <c r="L532" s="709"/>
    </row>
    <row r="533" spans="2:12" ht="12.75">
      <c r="B533" s="728"/>
      <c r="C533" s="719"/>
      <c r="D533" s="720"/>
      <c r="E533" s="721"/>
      <c r="F533" s="721"/>
      <c r="G533" s="721"/>
      <c r="H533" s="720"/>
      <c r="I533" s="721"/>
      <c r="J533" s="721"/>
      <c r="K533" s="721"/>
      <c r="L533" s="721"/>
    </row>
    <row r="534" spans="2:12" ht="12.75">
      <c r="B534" s="729">
        <v>2018</v>
      </c>
      <c r="C534" s="722">
        <f t="shared" ref="C534:K534" si="26">SUM(C521:C532)</f>
        <v>1135861671</v>
      </c>
      <c r="D534" s="722">
        <f t="shared" si="26"/>
        <v>5225661</v>
      </c>
      <c r="E534" s="722">
        <f t="shared" si="26"/>
        <v>1499245</v>
      </c>
      <c r="F534" s="722">
        <f t="shared" si="26"/>
        <v>2906288</v>
      </c>
      <c r="G534" s="722">
        <f t="shared" si="26"/>
        <v>820128</v>
      </c>
      <c r="H534" s="722">
        <f t="shared" si="26"/>
        <v>1130636010</v>
      </c>
      <c r="I534" s="722">
        <f t="shared" si="26"/>
        <v>165517386</v>
      </c>
      <c r="J534" s="722">
        <f t="shared" si="26"/>
        <v>337510583</v>
      </c>
      <c r="K534" s="722">
        <f t="shared" si="26"/>
        <v>627608041</v>
      </c>
      <c r="L534" s="722">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2"/>
      <c r="C557" s="852"/>
      <c r="D557" s="852"/>
      <c r="E557" s="852"/>
      <c r="F557" s="853" t="s">
        <v>259</v>
      </c>
      <c r="G557" s="852"/>
      <c r="H557" s="852"/>
      <c r="I557" s="852"/>
      <c r="J557" s="852"/>
      <c r="K557" s="852"/>
      <c r="L557"/>
    </row>
    <row r="558" spans="2:12" ht="14.25" customHeight="1">
      <c r="B558" s="1338" t="s">
        <v>260</v>
      </c>
      <c r="C558" s="1322" t="s">
        <v>22</v>
      </c>
      <c r="D558" s="1322" t="s">
        <v>261</v>
      </c>
      <c r="E558" s="1327" t="s">
        <v>262</v>
      </c>
      <c r="F558" s="1328"/>
      <c r="G558" s="1329"/>
      <c r="H558" s="1330" t="s">
        <v>263</v>
      </c>
      <c r="I558" s="1327" t="s">
        <v>264</v>
      </c>
      <c r="J558" s="1328"/>
      <c r="K558" s="1328"/>
      <c r="L558"/>
    </row>
    <row r="559" spans="2:12" ht="12.75" customHeight="1">
      <c r="B559" s="1339"/>
      <c r="C559" s="1323"/>
      <c r="D559" s="1323"/>
      <c r="E559" s="1334" t="s">
        <v>301</v>
      </c>
      <c r="F559" s="1322" t="s">
        <v>302</v>
      </c>
      <c r="G559" s="1322" t="s">
        <v>303</v>
      </c>
      <c r="H559" s="1331"/>
      <c r="I559" s="1334" t="s">
        <v>268</v>
      </c>
      <c r="J559" s="1334" t="s">
        <v>24</v>
      </c>
      <c r="K559" s="1322" t="s">
        <v>352</v>
      </c>
      <c r="L559"/>
    </row>
    <row r="560" spans="2:12" ht="12.75">
      <c r="B560" s="1339"/>
      <c r="C560" s="1323"/>
      <c r="D560" s="1323"/>
      <c r="E560" s="1335"/>
      <c r="F560" s="1323"/>
      <c r="G560" s="1323"/>
      <c r="H560" s="1331"/>
      <c r="I560" s="1335"/>
      <c r="J560" s="1335"/>
      <c r="K560" s="1323"/>
      <c r="L560"/>
    </row>
    <row r="561" spans="2:12" ht="12.75">
      <c r="B561" s="703">
        <v>0</v>
      </c>
      <c r="C561" s="703">
        <v>1</v>
      </c>
      <c r="D561" s="703">
        <v>2</v>
      </c>
      <c r="E561" s="704">
        <v>3</v>
      </c>
      <c r="F561" s="704">
        <v>4</v>
      </c>
      <c r="G561" s="703">
        <v>5</v>
      </c>
      <c r="H561" s="703">
        <v>6</v>
      </c>
      <c r="I561" s="703">
        <v>7</v>
      </c>
      <c r="J561" s="703">
        <v>8</v>
      </c>
      <c r="K561" s="705">
        <v>9</v>
      </c>
      <c r="L561"/>
    </row>
    <row r="562" spans="2:12" ht="12.75">
      <c r="B562" s="706"/>
      <c r="C562" s="706"/>
      <c r="D562" s="706"/>
      <c r="E562" s="706"/>
      <c r="F562" s="706"/>
      <c r="G562" s="706"/>
      <c r="H562" s="706"/>
      <c r="I562" s="706"/>
      <c r="J562" s="706"/>
      <c r="K562" s="706"/>
      <c r="L562"/>
    </row>
    <row r="563" spans="2:12" ht="14.25">
      <c r="B563" s="122"/>
      <c r="C563" s="1324" t="s">
        <v>271</v>
      </c>
      <c r="D563" s="1324"/>
      <c r="E563" s="1324"/>
      <c r="F563" s="1324"/>
      <c r="G563" s="1324"/>
      <c r="H563" s="1324"/>
      <c r="I563" s="1324"/>
      <c r="J563" s="1324"/>
      <c r="K563" s="1324"/>
      <c r="L563"/>
    </row>
    <row r="564" spans="2:12" ht="12.75">
      <c r="B564" s="706"/>
      <c r="C564" s="706"/>
      <c r="D564" s="706"/>
      <c r="E564" s="706"/>
      <c r="F564" s="706"/>
      <c r="G564" s="706"/>
      <c r="H564" s="706"/>
      <c r="I564" s="706"/>
      <c r="J564" s="706"/>
      <c r="K564" s="706"/>
      <c r="L564"/>
    </row>
    <row r="565" spans="2:12" ht="15">
      <c r="B565" s="1090" t="s">
        <v>272</v>
      </c>
      <c r="C565" s="947">
        <v>160405</v>
      </c>
      <c r="D565" s="947">
        <v>4252</v>
      </c>
      <c r="E565" s="947">
        <v>1993</v>
      </c>
      <c r="F565" s="947">
        <v>1899</v>
      </c>
      <c r="G565" s="947">
        <v>360</v>
      </c>
      <c r="H565" s="947">
        <v>156153</v>
      </c>
      <c r="I565" s="947">
        <v>25576</v>
      </c>
      <c r="J565" s="947">
        <v>49577</v>
      </c>
      <c r="K565" s="947">
        <v>81000</v>
      </c>
      <c r="L565"/>
    </row>
    <row r="566" spans="2:12" ht="15">
      <c r="B566" s="1090" t="s">
        <v>273</v>
      </c>
      <c r="C566" s="947">
        <v>118397</v>
      </c>
      <c r="D566" s="947">
        <v>3761</v>
      </c>
      <c r="E566" s="947">
        <v>1965</v>
      </c>
      <c r="F566" s="947">
        <v>1503</v>
      </c>
      <c r="G566" s="947">
        <v>293</v>
      </c>
      <c r="H566" s="947">
        <v>114636</v>
      </c>
      <c r="I566" s="947">
        <v>20407</v>
      </c>
      <c r="J566" s="947">
        <v>32761</v>
      </c>
      <c r="K566" s="947">
        <v>61468</v>
      </c>
      <c r="L566"/>
    </row>
    <row r="567" spans="2:12" ht="15">
      <c r="B567" s="1090" t="s">
        <v>274</v>
      </c>
      <c r="C567" s="947">
        <v>154468</v>
      </c>
      <c r="D567" s="949">
        <v>4195</v>
      </c>
      <c r="E567" s="949">
        <v>2254</v>
      </c>
      <c r="F567" s="949">
        <v>1618</v>
      </c>
      <c r="G567" s="950">
        <v>323</v>
      </c>
      <c r="H567" s="947">
        <v>150273</v>
      </c>
      <c r="I567" s="949">
        <v>25918</v>
      </c>
      <c r="J567" s="949">
        <v>43821</v>
      </c>
      <c r="K567" s="949">
        <v>80534</v>
      </c>
      <c r="L567"/>
    </row>
    <row r="568" spans="2:12" ht="15">
      <c r="B568" s="1090" t="s">
        <v>275</v>
      </c>
      <c r="C568" s="947">
        <v>147058</v>
      </c>
      <c r="D568" s="947">
        <v>4501</v>
      </c>
      <c r="E568" s="948">
        <v>2298</v>
      </c>
      <c r="F568" s="948">
        <v>1927</v>
      </c>
      <c r="G568" s="947">
        <v>276</v>
      </c>
      <c r="H568" s="947">
        <v>142557</v>
      </c>
      <c r="I568" s="947">
        <v>23715</v>
      </c>
      <c r="J568" s="947">
        <v>40827</v>
      </c>
      <c r="K568" s="947">
        <v>78015</v>
      </c>
      <c r="L568"/>
    </row>
    <row r="569" spans="2:12" ht="15">
      <c r="B569" s="1090" t="s">
        <v>276</v>
      </c>
      <c r="C569" s="947">
        <v>161636</v>
      </c>
      <c r="D569" s="1091">
        <v>4146</v>
      </c>
      <c r="E569" s="682">
        <v>2119</v>
      </c>
      <c r="F569" s="684">
        <v>1793</v>
      </c>
      <c r="G569" s="684">
        <v>234</v>
      </c>
      <c r="H569" s="1091">
        <v>157490</v>
      </c>
      <c r="I569" s="682">
        <v>27516</v>
      </c>
      <c r="J569" s="682">
        <v>43584</v>
      </c>
      <c r="K569" s="684">
        <v>86390</v>
      </c>
      <c r="L569"/>
    </row>
    <row r="570" spans="2:12" ht="15">
      <c r="B570" s="1090" t="s">
        <v>277</v>
      </c>
      <c r="C570" s="947">
        <v>148239</v>
      </c>
      <c r="D570" s="947">
        <v>3808</v>
      </c>
      <c r="E570" s="948">
        <v>1579</v>
      </c>
      <c r="F570" s="948">
        <v>1924</v>
      </c>
      <c r="G570" s="947">
        <v>305</v>
      </c>
      <c r="H570" s="947">
        <v>144431</v>
      </c>
      <c r="I570" s="947">
        <v>25807</v>
      </c>
      <c r="J570" s="947">
        <v>41213</v>
      </c>
      <c r="K570" s="947">
        <v>77411</v>
      </c>
      <c r="L570"/>
    </row>
    <row r="571" spans="2:12" ht="15">
      <c r="B571" s="1090" t="s">
        <v>278</v>
      </c>
      <c r="C571" s="947">
        <v>164233</v>
      </c>
      <c r="D571" s="942">
        <v>4006</v>
      </c>
      <c r="E571" s="949">
        <v>1618</v>
      </c>
      <c r="F571" s="950">
        <v>2184</v>
      </c>
      <c r="G571" s="950">
        <v>204</v>
      </c>
      <c r="H571" s="947">
        <v>160227</v>
      </c>
      <c r="I571" s="949">
        <v>29167</v>
      </c>
      <c r="J571" s="949">
        <v>48974</v>
      </c>
      <c r="K571" s="949">
        <v>82086</v>
      </c>
      <c r="L571"/>
    </row>
    <row r="572" spans="2:12" ht="15">
      <c r="B572" s="1090" t="s">
        <v>279</v>
      </c>
      <c r="C572" s="947">
        <v>158429</v>
      </c>
      <c r="D572" s="942">
        <v>4264</v>
      </c>
      <c r="E572" s="949">
        <v>1814</v>
      </c>
      <c r="F572" s="949">
        <v>2211</v>
      </c>
      <c r="G572" s="950">
        <v>239</v>
      </c>
      <c r="H572" s="947">
        <v>154165</v>
      </c>
      <c r="I572" s="949">
        <v>23293</v>
      </c>
      <c r="J572" s="949">
        <v>45921</v>
      </c>
      <c r="K572" s="949">
        <v>84951</v>
      </c>
      <c r="L572"/>
    </row>
    <row r="573" spans="2:12" ht="15">
      <c r="B573" s="1090" t="s">
        <v>280</v>
      </c>
      <c r="C573" s="947">
        <v>165011</v>
      </c>
      <c r="D573" s="947">
        <v>4401</v>
      </c>
      <c r="E573" s="948">
        <v>1788</v>
      </c>
      <c r="F573" s="948">
        <v>2285</v>
      </c>
      <c r="G573" s="947">
        <v>328</v>
      </c>
      <c r="H573" s="947">
        <v>160610</v>
      </c>
      <c r="I573" s="947">
        <v>25702</v>
      </c>
      <c r="J573" s="947">
        <v>48609</v>
      </c>
      <c r="K573" s="947">
        <v>86299</v>
      </c>
      <c r="L573"/>
    </row>
    <row r="574" spans="2:12" ht="15">
      <c r="B574" s="1090" t="s">
        <v>281</v>
      </c>
      <c r="C574" s="947">
        <v>175970</v>
      </c>
      <c r="D574" s="942">
        <v>4827</v>
      </c>
      <c r="E574" s="949">
        <v>1922</v>
      </c>
      <c r="F574" s="949">
        <v>2405</v>
      </c>
      <c r="G574" s="949">
        <v>500</v>
      </c>
      <c r="H574" s="948">
        <v>171143</v>
      </c>
      <c r="I574" s="949">
        <v>28318</v>
      </c>
      <c r="J574" s="949">
        <v>60364</v>
      </c>
      <c r="K574" s="949">
        <v>82461</v>
      </c>
      <c r="L574"/>
    </row>
    <row r="575" spans="2:12" ht="15">
      <c r="B575" s="1092" t="s">
        <v>282</v>
      </c>
      <c r="C575" s="947">
        <v>158698</v>
      </c>
      <c r="D575" s="949">
        <v>4572</v>
      </c>
      <c r="E575" s="949">
        <v>1754</v>
      </c>
      <c r="F575" s="949">
        <v>2398</v>
      </c>
      <c r="G575" s="949">
        <v>420</v>
      </c>
      <c r="H575" s="949">
        <v>154126</v>
      </c>
      <c r="I575" s="949">
        <v>24642</v>
      </c>
      <c r="J575" s="949">
        <v>50394</v>
      </c>
      <c r="K575" s="949">
        <v>79090</v>
      </c>
      <c r="L575"/>
    </row>
    <row r="576" spans="2:12" ht="15">
      <c r="B576" s="1092" t="s">
        <v>283</v>
      </c>
      <c r="C576" s="947">
        <v>143199</v>
      </c>
      <c r="D576" s="949">
        <v>4050</v>
      </c>
      <c r="E576" s="949">
        <v>1792</v>
      </c>
      <c r="F576" s="949">
        <v>1951</v>
      </c>
      <c r="G576" s="949">
        <v>307</v>
      </c>
      <c r="H576" s="949">
        <v>139149</v>
      </c>
      <c r="I576" s="949">
        <v>22028</v>
      </c>
      <c r="J576" s="949">
        <v>43577</v>
      </c>
      <c r="K576" s="949">
        <v>73544</v>
      </c>
      <c r="L576"/>
    </row>
    <row r="577" spans="2:12" ht="15">
      <c r="B577" s="1093"/>
      <c r="C577" s="948"/>
      <c r="D577" s="948"/>
      <c r="E577" s="948"/>
      <c r="F577" s="948"/>
      <c r="G577" s="948"/>
      <c r="H577" s="948"/>
      <c r="I577" s="948"/>
      <c r="J577" s="948"/>
      <c r="K577" s="948"/>
      <c r="L577"/>
    </row>
    <row r="578" spans="2:12" ht="12.75">
      <c r="B578" s="1094">
        <v>2019</v>
      </c>
      <c r="C578" s="711">
        <v>1855743</v>
      </c>
      <c r="D578" s="711">
        <v>50783</v>
      </c>
      <c r="E578" s="711">
        <v>22896</v>
      </c>
      <c r="F578" s="711">
        <v>24098</v>
      </c>
      <c r="G578" s="711">
        <v>3789</v>
      </c>
      <c r="H578" s="711">
        <v>1804960</v>
      </c>
      <c r="I578" s="711">
        <v>302089</v>
      </c>
      <c r="J578" s="711">
        <v>549622</v>
      </c>
      <c r="K578" s="711">
        <v>953249</v>
      </c>
      <c r="L578"/>
    </row>
    <row r="579" spans="2:12" ht="12.75">
      <c r="B579" s="5"/>
      <c r="C579" s="712"/>
      <c r="D579" s="712"/>
      <c r="E579" s="712"/>
      <c r="F579" s="712"/>
      <c r="G579" s="712"/>
      <c r="H579" s="712"/>
      <c r="I579" s="712"/>
      <c r="J579" s="712"/>
      <c r="K579" s="712"/>
      <c r="L579"/>
    </row>
    <row r="580" spans="2:12" ht="12.75">
      <c r="B580" s="122"/>
      <c r="C580" s="1321" t="s">
        <v>296</v>
      </c>
      <c r="D580" s="1321"/>
      <c r="E580" s="1321"/>
      <c r="F580" s="1321"/>
      <c r="G580" s="1321"/>
      <c r="H580" s="1321"/>
      <c r="I580" s="1321"/>
      <c r="J580" s="1321"/>
      <c r="K580" s="1321"/>
      <c r="L580"/>
    </row>
    <row r="581" spans="2:12" ht="12.75">
      <c r="B581" s="706"/>
      <c r="C581" s="712"/>
      <c r="D581" s="712"/>
      <c r="E581" s="712"/>
      <c r="F581" s="712"/>
      <c r="G581" s="712"/>
      <c r="H581" s="712"/>
      <c r="I581" s="712"/>
      <c r="J581" s="712"/>
      <c r="K581" s="712"/>
      <c r="L581"/>
    </row>
    <row r="582" spans="2:12" ht="12.75">
      <c r="B582" s="1095" t="s">
        <v>272</v>
      </c>
      <c r="C582" s="947">
        <v>49128195</v>
      </c>
      <c r="D582" s="947">
        <v>226689</v>
      </c>
      <c r="E582" s="947">
        <v>68974</v>
      </c>
      <c r="F582" s="947">
        <v>109268</v>
      </c>
      <c r="G582" s="947">
        <v>48447</v>
      </c>
      <c r="H582" s="947">
        <v>48901506</v>
      </c>
      <c r="I582" s="947">
        <v>7017848</v>
      </c>
      <c r="J582" s="947">
        <v>13675018</v>
      </c>
      <c r="K582" s="947">
        <v>28208640</v>
      </c>
      <c r="L582"/>
    </row>
    <row r="583" spans="2:12" ht="12.75">
      <c r="B583" s="1095" t="s">
        <v>273</v>
      </c>
      <c r="C583" s="947">
        <v>36008767</v>
      </c>
      <c r="D583" s="947">
        <v>193480</v>
      </c>
      <c r="E583" s="947">
        <v>70783</v>
      </c>
      <c r="F583" s="947">
        <v>85595</v>
      </c>
      <c r="G583" s="947">
        <v>37102</v>
      </c>
      <c r="H583" s="947">
        <v>35815287</v>
      </c>
      <c r="I583" s="947">
        <v>5626521</v>
      </c>
      <c r="J583" s="947">
        <v>9142502</v>
      </c>
      <c r="K583" s="947">
        <v>21046264</v>
      </c>
      <c r="L583"/>
    </row>
    <row r="584" spans="2:12" ht="12.75">
      <c r="B584" s="1095" t="s">
        <v>274</v>
      </c>
      <c r="C584" s="947">
        <v>47017379</v>
      </c>
      <c r="D584" s="949">
        <v>213319</v>
      </c>
      <c r="E584" s="949">
        <v>80814</v>
      </c>
      <c r="F584" s="949">
        <v>94000</v>
      </c>
      <c r="G584" s="950">
        <v>38505</v>
      </c>
      <c r="H584" s="947">
        <v>46804060</v>
      </c>
      <c r="I584" s="949">
        <v>7062525</v>
      </c>
      <c r="J584" s="949">
        <v>12295509</v>
      </c>
      <c r="K584" s="949">
        <v>27446026</v>
      </c>
      <c r="L584"/>
    </row>
    <row r="585" spans="2:12" ht="12.75">
      <c r="B585" s="1095" t="s">
        <v>275</v>
      </c>
      <c r="C585" s="947">
        <v>45318921</v>
      </c>
      <c r="D585" s="947">
        <v>214619</v>
      </c>
      <c r="E585" s="948">
        <v>78379</v>
      </c>
      <c r="F585" s="948">
        <v>102218</v>
      </c>
      <c r="G585" s="947">
        <v>34022</v>
      </c>
      <c r="H585" s="947">
        <v>45104302</v>
      </c>
      <c r="I585" s="947">
        <v>6540916</v>
      </c>
      <c r="J585" s="947">
        <v>11552622</v>
      </c>
      <c r="K585" s="947">
        <v>27010764</v>
      </c>
      <c r="L585"/>
    </row>
    <row r="586" spans="2:12" ht="12.75">
      <c r="B586" s="1095" t="s">
        <v>276</v>
      </c>
      <c r="C586" s="947">
        <v>49995394</v>
      </c>
      <c r="D586" s="682">
        <v>206386</v>
      </c>
      <c r="E586" s="682">
        <v>74601</v>
      </c>
      <c r="F586" s="682">
        <v>100338</v>
      </c>
      <c r="G586" s="682">
        <v>31447</v>
      </c>
      <c r="H586" s="682">
        <v>49789008</v>
      </c>
      <c r="I586" s="682">
        <v>7476937</v>
      </c>
      <c r="J586" s="682">
        <v>12116420</v>
      </c>
      <c r="K586" s="684">
        <v>30195651</v>
      </c>
      <c r="L586"/>
    </row>
    <row r="587" spans="2:12" ht="12.75">
      <c r="B587" s="1095" t="s">
        <v>277</v>
      </c>
      <c r="C587" s="947">
        <v>45108919</v>
      </c>
      <c r="D587" s="947">
        <v>202740</v>
      </c>
      <c r="E587" s="948">
        <v>55064</v>
      </c>
      <c r="F587" s="948">
        <v>110221</v>
      </c>
      <c r="G587" s="947">
        <v>37455</v>
      </c>
      <c r="H587" s="947">
        <v>44906179</v>
      </c>
      <c r="I587" s="947">
        <v>6786887</v>
      </c>
      <c r="J587" s="947">
        <v>11328083</v>
      </c>
      <c r="K587" s="947">
        <v>26791209</v>
      </c>
      <c r="L587"/>
    </row>
    <row r="588" spans="2:12" ht="12.75">
      <c r="B588" s="1095" t="s">
        <v>278</v>
      </c>
      <c r="C588" s="947">
        <v>47874514</v>
      </c>
      <c r="D588" s="949">
        <v>227478</v>
      </c>
      <c r="E588" s="949">
        <v>59800</v>
      </c>
      <c r="F588" s="949">
        <v>136375</v>
      </c>
      <c r="G588" s="950">
        <v>31303</v>
      </c>
      <c r="H588" s="947">
        <v>47647036</v>
      </c>
      <c r="I588" s="949">
        <v>7592833</v>
      </c>
      <c r="J588" s="949">
        <v>12788320</v>
      </c>
      <c r="K588" s="949">
        <v>27265883</v>
      </c>
      <c r="L588"/>
    </row>
    <row r="589" spans="2:12" ht="12.75">
      <c r="B589" s="1095" t="s">
        <v>279</v>
      </c>
      <c r="C589" s="947">
        <v>47480426</v>
      </c>
      <c r="D589" s="949">
        <v>229651</v>
      </c>
      <c r="E589" s="949">
        <v>65516</v>
      </c>
      <c r="F589" s="949">
        <v>130295</v>
      </c>
      <c r="G589" s="950">
        <v>33840</v>
      </c>
      <c r="H589" s="947">
        <v>47250775</v>
      </c>
      <c r="I589" s="949">
        <v>6189426</v>
      </c>
      <c r="J589" s="949">
        <v>12351422</v>
      </c>
      <c r="K589" s="949">
        <v>28709927</v>
      </c>
      <c r="L589"/>
    </row>
    <row r="590" spans="2:12" ht="12.75">
      <c r="B590" s="1095" t="s">
        <v>280</v>
      </c>
      <c r="C590" s="947">
        <v>49405724</v>
      </c>
      <c r="D590" s="949">
        <v>240065</v>
      </c>
      <c r="E590" s="949">
        <v>65009</v>
      </c>
      <c r="F590" s="949">
        <v>132898</v>
      </c>
      <c r="G590" s="950">
        <v>42158</v>
      </c>
      <c r="H590" s="947">
        <v>49165659</v>
      </c>
      <c r="I590" s="949">
        <v>6865131</v>
      </c>
      <c r="J590" s="949">
        <v>12986779</v>
      </c>
      <c r="K590" s="949">
        <v>29313749</v>
      </c>
      <c r="L590"/>
    </row>
    <row r="591" spans="2:12" ht="12.75">
      <c r="B591" s="1095" t="s">
        <v>281</v>
      </c>
      <c r="C591" s="947">
        <v>52389818</v>
      </c>
      <c r="D591" s="949">
        <v>275406</v>
      </c>
      <c r="E591" s="949">
        <v>68794</v>
      </c>
      <c r="F591" s="949">
        <v>141009</v>
      </c>
      <c r="G591" s="949">
        <v>65603</v>
      </c>
      <c r="H591" s="948">
        <v>52114412</v>
      </c>
      <c r="I591" s="949">
        <v>7666382</v>
      </c>
      <c r="J591" s="949">
        <v>16884614</v>
      </c>
      <c r="K591" s="949">
        <v>27563416</v>
      </c>
      <c r="L591"/>
    </row>
    <row r="592" spans="2:12" ht="12.75">
      <c r="B592" s="1095" t="s">
        <v>282</v>
      </c>
      <c r="C592" s="947">
        <v>47669255</v>
      </c>
      <c r="D592" s="949">
        <v>249071</v>
      </c>
      <c r="E592" s="949">
        <v>61984</v>
      </c>
      <c r="F592" s="949">
        <v>132617</v>
      </c>
      <c r="G592" s="949">
        <v>54470</v>
      </c>
      <c r="H592" s="949">
        <v>47420184</v>
      </c>
      <c r="I592" s="949">
        <v>6592748</v>
      </c>
      <c r="J592" s="949">
        <v>13791228</v>
      </c>
      <c r="K592" s="949">
        <v>27036208</v>
      </c>
      <c r="L592"/>
    </row>
    <row r="593" spans="2:12" ht="12.75">
      <c r="B593" s="1095" t="s">
        <v>283</v>
      </c>
      <c r="C593" s="947">
        <v>43516517</v>
      </c>
      <c r="D593" s="949">
        <v>220161</v>
      </c>
      <c r="E593" s="949">
        <v>61712</v>
      </c>
      <c r="F593" s="949">
        <v>116252</v>
      </c>
      <c r="G593" s="949">
        <v>42197</v>
      </c>
      <c r="H593" s="949">
        <v>43296356</v>
      </c>
      <c r="I593" s="949">
        <v>5996644</v>
      </c>
      <c r="J593" s="949">
        <v>12021100</v>
      </c>
      <c r="K593" s="949">
        <v>25278612</v>
      </c>
      <c r="L593"/>
    </row>
    <row r="594" spans="2:12" ht="12.75">
      <c r="B594" s="5"/>
      <c r="C594" s="948"/>
      <c r="D594" s="948"/>
      <c r="E594" s="948"/>
      <c r="F594" s="948"/>
      <c r="G594" s="948"/>
      <c r="H594" s="948"/>
      <c r="I594" s="948"/>
      <c r="J594" s="948"/>
      <c r="K594" s="948"/>
      <c r="L594"/>
    </row>
    <row r="595" spans="2:12" ht="12.75">
      <c r="B595" s="1094">
        <v>2019</v>
      </c>
      <c r="C595" s="711">
        <v>560913829</v>
      </c>
      <c r="D595" s="711">
        <v>2699065</v>
      </c>
      <c r="E595" s="711">
        <v>811430</v>
      </c>
      <c r="F595" s="711">
        <v>1391086</v>
      </c>
      <c r="G595" s="711">
        <v>496549</v>
      </c>
      <c r="H595" s="711">
        <v>558214764</v>
      </c>
      <c r="I595" s="711">
        <v>81414798</v>
      </c>
      <c r="J595" s="711">
        <v>150933617</v>
      </c>
      <c r="K595" s="711">
        <v>325866349</v>
      </c>
      <c r="L595"/>
    </row>
    <row r="596" spans="2:12" ht="12.75" customHeight="1">
      <c r="B596" s="713"/>
      <c r="C596" s="714"/>
      <c r="D596" s="714"/>
      <c r="E596" s="714"/>
      <c r="F596" s="714"/>
      <c r="G596" s="714"/>
      <c r="H596" s="714"/>
      <c r="I596" s="714"/>
      <c r="J596" s="714"/>
      <c r="K596" s="714"/>
      <c r="L596"/>
    </row>
    <row r="597" spans="2:12" ht="12.75" customHeight="1">
      <c r="B597" s="1325" t="s">
        <v>260</v>
      </c>
      <c r="C597" s="1322" t="s">
        <v>22</v>
      </c>
      <c r="D597" s="1322" t="s">
        <v>261</v>
      </c>
      <c r="E597" s="1327" t="s">
        <v>262</v>
      </c>
      <c r="F597" s="1328"/>
      <c r="G597" s="1329"/>
      <c r="H597" s="1330" t="s">
        <v>263</v>
      </c>
      <c r="I597" s="1332" t="s">
        <v>264</v>
      </c>
      <c r="J597" s="1333"/>
      <c r="K597" s="1333"/>
      <c r="L597"/>
    </row>
    <row r="598" spans="2:12" ht="12.75" customHeight="1">
      <c r="B598" s="1326"/>
      <c r="C598" s="1323"/>
      <c r="D598" s="1323"/>
      <c r="E598" s="1334" t="s">
        <v>301</v>
      </c>
      <c r="F598" s="1322" t="s">
        <v>302</v>
      </c>
      <c r="G598" s="1322" t="s">
        <v>303</v>
      </c>
      <c r="H598" s="1331"/>
      <c r="I598" s="1334" t="s">
        <v>268</v>
      </c>
      <c r="J598" s="1334" t="s">
        <v>24</v>
      </c>
      <c r="K598" s="1322" t="s">
        <v>269</v>
      </c>
      <c r="L598"/>
    </row>
    <row r="599" spans="2:12" ht="12.75" customHeight="1">
      <c r="B599" s="1326"/>
      <c r="C599" s="1323"/>
      <c r="D599" s="1323"/>
      <c r="E599" s="1335"/>
      <c r="F599" s="1323"/>
      <c r="G599" s="1323"/>
      <c r="H599" s="1331"/>
      <c r="I599" s="1336"/>
      <c r="J599" s="1336"/>
      <c r="K599" s="1337"/>
      <c r="L599"/>
    </row>
    <row r="600" spans="2:12" ht="12.75">
      <c r="B600" s="703">
        <v>0</v>
      </c>
      <c r="C600" s="715">
        <v>1</v>
      </c>
      <c r="D600" s="715">
        <v>2</v>
      </c>
      <c r="E600" s="716">
        <v>3</v>
      </c>
      <c r="F600" s="716">
        <v>4</v>
      </c>
      <c r="G600" s="715">
        <v>5</v>
      </c>
      <c r="H600" s="715">
        <v>6</v>
      </c>
      <c r="I600" s="715">
        <v>7</v>
      </c>
      <c r="J600" s="715">
        <v>8</v>
      </c>
      <c r="K600" s="715">
        <v>9</v>
      </c>
      <c r="L600"/>
    </row>
    <row r="601" spans="2:12" ht="12.75">
      <c r="B601" s="706"/>
      <c r="C601" s="712"/>
      <c r="D601" s="712"/>
      <c r="E601" s="712"/>
      <c r="F601" s="712"/>
      <c r="G601" s="712"/>
      <c r="H601" s="712"/>
      <c r="I601" s="712"/>
      <c r="J601" s="712"/>
      <c r="K601" s="712"/>
      <c r="L601"/>
    </row>
    <row r="602" spans="2:12" ht="12.75">
      <c r="B602" s="122"/>
      <c r="C602" s="1321" t="s">
        <v>297</v>
      </c>
      <c r="D602" s="1321"/>
      <c r="E602" s="1321"/>
      <c r="F602" s="1321"/>
      <c r="G602" s="1321"/>
      <c r="H602" s="1321"/>
      <c r="I602" s="1321"/>
      <c r="J602" s="1321"/>
      <c r="K602" s="1321"/>
      <c r="L602"/>
    </row>
    <row r="603" spans="2:12" ht="12.75">
      <c r="B603" s="122"/>
      <c r="C603" s="717"/>
      <c r="D603" s="717"/>
      <c r="E603" s="717"/>
      <c r="F603" s="717"/>
      <c r="G603" s="717"/>
      <c r="H603" s="717"/>
      <c r="I603" s="717"/>
      <c r="J603" s="717"/>
      <c r="K603" s="717"/>
      <c r="L603"/>
    </row>
    <row r="604" spans="2:12" ht="12.75">
      <c r="B604" s="1095" t="s">
        <v>272</v>
      </c>
      <c r="C604" s="947">
        <v>97042744</v>
      </c>
      <c r="D604" s="947">
        <v>397525</v>
      </c>
      <c r="E604" s="947">
        <v>123027</v>
      </c>
      <c r="F604" s="947">
        <v>190820</v>
      </c>
      <c r="G604" s="947">
        <v>83678</v>
      </c>
      <c r="H604" s="947">
        <v>96645219</v>
      </c>
      <c r="I604" s="947">
        <v>13890672</v>
      </c>
      <c r="J604" s="947">
        <v>28529726</v>
      </c>
      <c r="K604" s="947">
        <v>54224821</v>
      </c>
      <c r="L604"/>
    </row>
    <row r="605" spans="2:12" ht="12.75">
      <c r="B605" s="1095" t="s">
        <v>273</v>
      </c>
      <c r="C605" s="947">
        <v>71080437</v>
      </c>
      <c r="D605" s="947">
        <v>338786</v>
      </c>
      <c r="E605" s="947">
        <v>123131</v>
      </c>
      <c r="F605" s="947">
        <v>150015</v>
      </c>
      <c r="G605" s="947">
        <v>65640</v>
      </c>
      <c r="H605" s="947">
        <v>70741651</v>
      </c>
      <c r="I605" s="947">
        <v>11152641</v>
      </c>
      <c r="J605" s="947">
        <v>19000308</v>
      </c>
      <c r="K605" s="947">
        <v>40588702</v>
      </c>
      <c r="L605"/>
    </row>
    <row r="606" spans="2:12" ht="12.75">
      <c r="B606" s="1095" t="s">
        <v>274</v>
      </c>
      <c r="C606" s="947">
        <v>94326127</v>
      </c>
      <c r="D606" s="949">
        <v>370021</v>
      </c>
      <c r="E606" s="949">
        <v>141070</v>
      </c>
      <c r="F606" s="949">
        <v>162127</v>
      </c>
      <c r="G606" s="950">
        <v>66824</v>
      </c>
      <c r="H606" s="947">
        <v>93956106</v>
      </c>
      <c r="I606" s="949">
        <v>14326353</v>
      </c>
      <c r="J606" s="949">
        <v>25473371</v>
      </c>
      <c r="K606" s="949">
        <v>54156382</v>
      </c>
      <c r="L606"/>
    </row>
    <row r="607" spans="2:12" ht="12.75">
      <c r="B607" s="1095" t="s">
        <v>275</v>
      </c>
      <c r="C607" s="947">
        <v>90179542</v>
      </c>
      <c r="D607" s="947">
        <v>377198</v>
      </c>
      <c r="E607" s="948">
        <v>138987</v>
      </c>
      <c r="F607" s="948">
        <v>177400</v>
      </c>
      <c r="G607" s="948">
        <v>60811</v>
      </c>
      <c r="H607" s="947">
        <v>89802344</v>
      </c>
      <c r="I607" s="948">
        <v>13026121</v>
      </c>
      <c r="J607" s="948">
        <v>24019148</v>
      </c>
      <c r="K607" s="948">
        <v>52757075</v>
      </c>
      <c r="L607"/>
    </row>
    <row r="608" spans="2:12" ht="12.75">
      <c r="B608" s="1095" t="s">
        <v>276</v>
      </c>
      <c r="C608" s="947">
        <v>98348767</v>
      </c>
      <c r="D608" s="682">
        <v>365543</v>
      </c>
      <c r="E608" s="682">
        <v>134256</v>
      </c>
      <c r="F608" s="682">
        <v>176108</v>
      </c>
      <c r="G608" s="682">
        <v>55179</v>
      </c>
      <c r="H608" s="682">
        <v>97983224</v>
      </c>
      <c r="I608" s="682">
        <v>14778485</v>
      </c>
      <c r="J608" s="682">
        <v>25000492</v>
      </c>
      <c r="K608" s="682">
        <v>58204247</v>
      </c>
      <c r="L608"/>
    </row>
    <row r="609" spans="2:12" ht="12.75">
      <c r="B609" s="1095" t="s">
        <v>277</v>
      </c>
      <c r="C609" s="947">
        <v>89668731</v>
      </c>
      <c r="D609" s="947">
        <v>358330</v>
      </c>
      <c r="E609" s="948">
        <v>97987</v>
      </c>
      <c r="F609" s="948">
        <v>193201</v>
      </c>
      <c r="G609" s="948">
        <v>67142</v>
      </c>
      <c r="H609" s="947">
        <v>89310401</v>
      </c>
      <c r="I609" s="948">
        <v>13566128</v>
      </c>
      <c r="J609" s="948">
        <v>23364570</v>
      </c>
      <c r="K609" s="948">
        <v>52379703</v>
      </c>
      <c r="L609"/>
    </row>
    <row r="610" spans="2:12" ht="12.75">
      <c r="B610" s="1095" t="s">
        <v>278</v>
      </c>
      <c r="C610" s="947">
        <v>94814223</v>
      </c>
      <c r="D610" s="949">
        <v>399597</v>
      </c>
      <c r="E610" s="949">
        <v>105945</v>
      </c>
      <c r="F610" s="949">
        <v>239181</v>
      </c>
      <c r="G610" s="950">
        <v>54471</v>
      </c>
      <c r="H610" s="947">
        <v>94414626</v>
      </c>
      <c r="I610" s="949">
        <v>15092121</v>
      </c>
      <c r="J610" s="949">
        <v>26639045</v>
      </c>
      <c r="K610" s="949">
        <v>52683460</v>
      </c>
      <c r="L610"/>
    </row>
    <row r="611" spans="2:12" ht="12.75">
      <c r="B611" s="1095" t="s">
        <v>279</v>
      </c>
      <c r="C611" s="947">
        <v>94523431</v>
      </c>
      <c r="D611" s="949">
        <v>403191</v>
      </c>
      <c r="E611" s="949">
        <v>115093</v>
      </c>
      <c r="F611" s="949">
        <v>229415</v>
      </c>
      <c r="G611" s="950">
        <v>58683</v>
      </c>
      <c r="H611" s="947">
        <v>94120240</v>
      </c>
      <c r="I611" s="949">
        <v>12344055</v>
      </c>
      <c r="J611" s="949">
        <v>25664712</v>
      </c>
      <c r="K611" s="949">
        <v>56111473</v>
      </c>
      <c r="L611"/>
    </row>
    <row r="612" spans="2:12" ht="12.75">
      <c r="B612" s="1095" t="s">
        <v>280</v>
      </c>
      <c r="C612" s="947">
        <v>98036717</v>
      </c>
      <c r="D612" s="947">
        <v>422394</v>
      </c>
      <c r="E612" s="948">
        <v>114069</v>
      </c>
      <c r="F612" s="948">
        <v>234214</v>
      </c>
      <c r="G612" s="948">
        <v>74111</v>
      </c>
      <c r="H612" s="947">
        <v>97614323</v>
      </c>
      <c r="I612" s="948">
        <v>13669245</v>
      </c>
      <c r="J612" s="948">
        <v>26923250</v>
      </c>
      <c r="K612" s="948">
        <v>57021828</v>
      </c>
      <c r="L612"/>
    </row>
    <row r="613" spans="2:12" ht="12.75">
      <c r="B613" s="1095" t="s">
        <v>281</v>
      </c>
      <c r="C613" s="947">
        <v>98036717</v>
      </c>
      <c r="D613" s="949">
        <v>422394</v>
      </c>
      <c r="E613" s="949">
        <v>114069</v>
      </c>
      <c r="F613" s="949">
        <v>234214</v>
      </c>
      <c r="G613" s="949">
        <v>74111</v>
      </c>
      <c r="H613" s="948">
        <v>97614323</v>
      </c>
      <c r="I613" s="949">
        <v>13669245</v>
      </c>
      <c r="J613" s="949">
        <v>26923250</v>
      </c>
      <c r="K613" s="949">
        <v>57021828</v>
      </c>
      <c r="L613"/>
    </row>
    <row r="614" spans="2:12" ht="12.75">
      <c r="B614" s="1095" t="s">
        <v>282</v>
      </c>
      <c r="C614" s="947">
        <v>93991382</v>
      </c>
      <c r="D614" s="949">
        <v>442529</v>
      </c>
      <c r="E614" s="949">
        <v>110487</v>
      </c>
      <c r="F614" s="949">
        <v>234875</v>
      </c>
      <c r="G614" s="950">
        <v>97167</v>
      </c>
      <c r="H614" s="951">
        <v>93548853</v>
      </c>
      <c r="I614" s="949">
        <v>13082164</v>
      </c>
      <c r="J614" s="949">
        <v>28328455</v>
      </c>
      <c r="K614" s="949">
        <v>52138234</v>
      </c>
      <c r="L614"/>
    </row>
    <row r="615" spans="2:12" ht="12.75">
      <c r="B615" s="1095" t="s">
        <v>283</v>
      </c>
      <c r="C615" s="947">
        <v>85303687</v>
      </c>
      <c r="D615" s="949">
        <v>382900</v>
      </c>
      <c r="E615" s="949">
        <v>110310</v>
      </c>
      <c r="F615" s="949">
        <v>202029</v>
      </c>
      <c r="G615" s="950">
        <v>70561</v>
      </c>
      <c r="H615" s="951">
        <v>84920787</v>
      </c>
      <c r="I615" s="949">
        <v>11813818</v>
      </c>
      <c r="J615" s="949">
        <v>24635137</v>
      </c>
      <c r="K615" s="949">
        <v>48471832</v>
      </c>
      <c r="L615"/>
    </row>
    <row r="616" spans="2:12" ht="12.75">
      <c r="B616" s="1095"/>
      <c r="C616" s="719"/>
      <c r="D616" s="720"/>
      <c r="E616" s="721"/>
      <c r="F616" s="721"/>
      <c r="G616" s="721"/>
      <c r="H616" s="720"/>
      <c r="I616" s="721"/>
      <c r="J616" s="721"/>
      <c r="K616" s="721"/>
      <c r="L616"/>
    </row>
    <row r="617" spans="2:12" ht="12.75">
      <c r="B617" s="1094">
        <v>2019</v>
      </c>
      <c r="C617" s="722">
        <v>1105352505</v>
      </c>
      <c r="D617" s="722">
        <v>4680408</v>
      </c>
      <c r="E617" s="722">
        <v>1428431</v>
      </c>
      <c r="F617" s="722">
        <v>2423599</v>
      </c>
      <c r="G617" s="722">
        <v>828378</v>
      </c>
      <c r="H617" s="722">
        <v>1100672097</v>
      </c>
      <c r="I617" s="722">
        <v>160411048</v>
      </c>
      <c r="J617" s="722">
        <v>304501464</v>
      </c>
      <c r="K617" s="722">
        <v>635759585</v>
      </c>
      <c r="L617"/>
    </row>
    <row r="618" spans="2:12" ht="12.75">
      <c r="B618"/>
      <c r="C618"/>
      <c r="D618"/>
      <c r="E618"/>
      <c r="F618"/>
      <c r="G618"/>
      <c r="H618"/>
      <c r="I618"/>
      <c r="J618"/>
      <c r="K618"/>
      <c r="L618"/>
    </row>
    <row r="619" spans="2:12" ht="18.75">
      <c r="B619"/>
      <c r="C619"/>
      <c r="D619"/>
      <c r="E619"/>
      <c r="F619" s="1148"/>
      <c r="G619" s="1148"/>
      <c r="H619" s="1148"/>
      <c r="I619" s="1148"/>
      <c r="J619"/>
      <c r="K619"/>
      <c r="L619"/>
    </row>
    <row r="620" spans="2:12" ht="20.25" thickBot="1">
      <c r="B620"/>
      <c r="C620"/>
      <c r="D620"/>
      <c r="E620" s="1149"/>
      <c r="F620" s="1150" t="s">
        <v>298</v>
      </c>
      <c r="G620" s="1150"/>
      <c r="H620" s="1150"/>
      <c r="I620" s="1150"/>
      <c r="J620" s="1151"/>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00" t="s">
        <v>441</v>
      </c>
      <c r="B1" s="1400"/>
      <c r="C1" s="1400"/>
      <c r="D1" s="1400"/>
      <c r="E1" s="1400"/>
      <c r="F1" s="1400"/>
      <c r="G1" s="1400"/>
      <c r="H1" s="1400"/>
      <c r="I1" s="1400"/>
      <c r="J1" s="1400"/>
      <c r="K1" s="1400"/>
      <c r="L1" s="1400"/>
      <c r="M1" s="1400"/>
      <c r="N1" s="1400"/>
    </row>
    <row r="2" spans="1:20" ht="13.5" thickBot="1">
      <c r="B2" s="963"/>
      <c r="C2" s="963"/>
      <c r="D2" s="963"/>
      <c r="E2" s="963"/>
      <c r="F2" s="963"/>
      <c r="G2" s="964" t="s">
        <v>347</v>
      </c>
      <c r="H2" s="963"/>
      <c r="I2" s="963"/>
      <c r="J2" s="963"/>
      <c r="K2" s="963"/>
      <c r="L2" s="963"/>
      <c r="M2" s="963"/>
      <c r="N2" s="963"/>
    </row>
    <row r="3" spans="1:20" ht="14.25" thickBot="1">
      <c r="A3" s="965" t="s">
        <v>348</v>
      </c>
      <c r="B3" s="966" t="s">
        <v>220</v>
      </c>
      <c r="C3" s="966" t="s">
        <v>221</v>
      </c>
      <c r="D3" s="966" t="s">
        <v>222</v>
      </c>
      <c r="E3" s="966" t="s">
        <v>223</v>
      </c>
      <c r="F3" s="966" t="s">
        <v>224</v>
      </c>
      <c r="G3" s="966" t="s">
        <v>225</v>
      </c>
      <c r="H3" s="966" t="s">
        <v>226</v>
      </c>
      <c r="I3" s="966" t="s">
        <v>227</v>
      </c>
      <c r="J3" s="966" t="s">
        <v>228</v>
      </c>
      <c r="K3" s="966" t="s">
        <v>229</v>
      </c>
      <c r="L3" s="966" t="s">
        <v>230</v>
      </c>
      <c r="M3" s="966" t="s">
        <v>231</v>
      </c>
      <c r="N3" s="966" t="s">
        <v>238</v>
      </c>
    </row>
    <row r="4" spans="1:20" ht="13.5">
      <c r="A4" s="967">
        <v>2004</v>
      </c>
      <c r="B4" s="968">
        <v>299.39999999999998</v>
      </c>
      <c r="C4" s="968">
        <v>296.39999999999998</v>
      </c>
      <c r="D4" s="968">
        <v>293.7</v>
      </c>
      <c r="E4" s="968">
        <v>293.5</v>
      </c>
      <c r="F4" s="968">
        <v>293.5</v>
      </c>
      <c r="G4" s="968">
        <v>291.60000000000002</v>
      </c>
      <c r="H4" s="968">
        <v>290.2</v>
      </c>
      <c r="I4" s="968">
        <v>286.3</v>
      </c>
      <c r="J4" s="968">
        <v>285.39999999999998</v>
      </c>
      <c r="K4" s="968">
        <v>285.10000000000002</v>
      </c>
      <c r="L4" s="968">
        <v>291.2</v>
      </c>
      <c r="M4" s="968">
        <v>297.8</v>
      </c>
      <c r="N4" s="969">
        <v>291.3</v>
      </c>
    </row>
    <row r="5" spans="1:20" ht="13.5">
      <c r="A5" s="970">
        <v>2005</v>
      </c>
      <c r="B5" s="971">
        <v>304.10000000000002</v>
      </c>
      <c r="C5" s="971">
        <v>308.10000000000002</v>
      </c>
      <c r="D5" s="971">
        <v>308.2</v>
      </c>
      <c r="E5" s="971">
        <v>310.89999999999998</v>
      </c>
      <c r="F5" s="971">
        <v>309.89999999999998</v>
      </c>
      <c r="G5" s="971">
        <v>309.10000000000002</v>
      </c>
      <c r="H5" s="971">
        <v>307</v>
      </c>
      <c r="I5" s="971">
        <v>300.60000000000002</v>
      </c>
      <c r="J5" s="971">
        <v>303.3</v>
      </c>
      <c r="K5" s="971">
        <v>304.3</v>
      </c>
      <c r="L5" s="971">
        <v>311.8</v>
      </c>
      <c r="M5" s="971">
        <v>315.5</v>
      </c>
      <c r="N5" s="972">
        <v>307.60000000000002</v>
      </c>
    </row>
    <row r="6" spans="1:20" ht="13.5">
      <c r="A6" s="970">
        <v>2006</v>
      </c>
      <c r="B6" s="971">
        <v>317.10000000000002</v>
      </c>
      <c r="C6" s="971">
        <v>319.89999999999998</v>
      </c>
      <c r="D6" s="971">
        <v>324</v>
      </c>
      <c r="E6" s="971">
        <v>319.5</v>
      </c>
      <c r="F6" s="971">
        <v>325.8</v>
      </c>
      <c r="G6" s="971">
        <v>323.8</v>
      </c>
      <c r="H6" s="971">
        <v>312.8</v>
      </c>
      <c r="I6" s="971">
        <v>313</v>
      </c>
      <c r="J6" s="971">
        <v>315.2</v>
      </c>
      <c r="K6" s="971">
        <v>311.2</v>
      </c>
      <c r="L6" s="971">
        <v>316.2</v>
      </c>
      <c r="M6" s="971">
        <v>321.8</v>
      </c>
      <c r="N6" s="972">
        <v>318.7</v>
      </c>
    </row>
    <row r="7" spans="1:20" ht="13.5">
      <c r="A7" s="970">
        <v>2007</v>
      </c>
      <c r="B7" s="971">
        <v>325.7</v>
      </c>
      <c r="C7" s="971">
        <v>327.9</v>
      </c>
      <c r="D7" s="971">
        <v>329.1</v>
      </c>
      <c r="E7" s="971">
        <v>329.9</v>
      </c>
      <c r="F7" s="971">
        <v>328.7</v>
      </c>
      <c r="G7" s="971">
        <v>330</v>
      </c>
      <c r="H7" s="971">
        <v>327.9</v>
      </c>
      <c r="I7" s="971">
        <v>324</v>
      </c>
      <c r="J7" s="971">
        <v>329.3</v>
      </c>
      <c r="K7" s="971">
        <v>312.8</v>
      </c>
      <c r="L7" s="971">
        <v>317.5</v>
      </c>
      <c r="M7" s="971">
        <v>319</v>
      </c>
      <c r="N7" s="972">
        <v>325.39999999999998</v>
      </c>
    </row>
    <row r="8" spans="1:20" ht="13.5">
      <c r="A8" s="970">
        <v>2008</v>
      </c>
      <c r="B8" s="971">
        <v>326.5</v>
      </c>
      <c r="C8" s="971">
        <v>327</v>
      </c>
      <c r="D8" s="971">
        <v>324.5</v>
      </c>
      <c r="E8" s="971">
        <v>322.60000000000002</v>
      </c>
      <c r="F8" s="971">
        <v>325.7</v>
      </c>
      <c r="G8" s="971">
        <v>323.8</v>
      </c>
      <c r="H8" s="971">
        <v>317</v>
      </c>
      <c r="I8" s="971">
        <v>314.39999999999998</v>
      </c>
      <c r="J8" s="971">
        <v>314.60000000000002</v>
      </c>
      <c r="K8" s="971">
        <v>310.5</v>
      </c>
      <c r="L8" s="971">
        <v>315.10000000000002</v>
      </c>
      <c r="M8" s="971">
        <v>321.7</v>
      </c>
      <c r="N8" s="972">
        <v>320.39999999999998</v>
      </c>
    </row>
    <row r="9" spans="1:20" ht="13.5">
      <c r="A9" s="970">
        <v>2009</v>
      </c>
      <c r="B9" s="971">
        <v>322.2</v>
      </c>
      <c r="C9" s="971">
        <v>324.3</v>
      </c>
      <c r="D9" s="971">
        <v>325.89999999999998</v>
      </c>
      <c r="E9" s="971">
        <v>324.2</v>
      </c>
      <c r="F9" s="971">
        <v>325.3</v>
      </c>
      <c r="G9" s="971">
        <v>324.5</v>
      </c>
      <c r="H9" s="971">
        <v>323.3</v>
      </c>
      <c r="I9" s="971">
        <v>316.2</v>
      </c>
      <c r="J9" s="971">
        <v>320.10000000000002</v>
      </c>
      <c r="K9" s="971">
        <v>320</v>
      </c>
      <c r="L9" s="971">
        <v>324.5</v>
      </c>
      <c r="M9" s="971">
        <v>330</v>
      </c>
      <c r="N9" s="973">
        <v>323.60000000000002</v>
      </c>
    </row>
    <row r="10" spans="1:20" ht="13.5">
      <c r="A10" s="970">
        <v>2010</v>
      </c>
      <c r="B10" s="971">
        <v>333.4</v>
      </c>
      <c r="C10" s="971">
        <v>341.3</v>
      </c>
      <c r="D10" s="971">
        <v>335.1</v>
      </c>
      <c r="E10" s="971">
        <v>343.1</v>
      </c>
      <c r="F10" s="971">
        <v>346.2</v>
      </c>
      <c r="G10" s="971">
        <v>345.9</v>
      </c>
      <c r="H10" s="971">
        <v>340.4</v>
      </c>
      <c r="I10" s="971">
        <v>336.9</v>
      </c>
      <c r="J10" s="971">
        <v>334.2</v>
      </c>
      <c r="K10" s="971">
        <v>325.7</v>
      </c>
      <c r="L10" s="971">
        <v>326.39999999999998</v>
      </c>
      <c r="M10" s="971">
        <v>326.3</v>
      </c>
      <c r="N10" s="973">
        <v>335.8</v>
      </c>
    </row>
    <row r="11" spans="1:20" ht="13.5">
      <c r="A11" s="970">
        <v>2011</v>
      </c>
      <c r="B11" s="971">
        <v>325.60000000000002</v>
      </c>
      <c r="C11" s="971">
        <v>323.5</v>
      </c>
      <c r="D11" s="971">
        <v>322.8</v>
      </c>
      <c r="E11" s="971">
        <v>323</v>
      </c>
      <c r="F11" s="971">
        <v>326.89999999999998</v>
      </c>
      <c r="G11" s="971">
        <v>323.39999999999998</v>
      </c>
      <c r="H11" s="971">
        <v>321.10000000000002</v>
      </c>
      <c r="I11" s="971">
        <v>317.7</v>
      </c>
      <c r="J11" s="971">
        <v>313</v>
      </c>
      <c r="K11" s="971">
        <v>312.89999999999998</v>
      </c>
      <c r="L11" s="971">
        <v>315.60000000000002</v>
      </c>
      <c r="M11" s="971">
        <v>322.10000000000002</v>
      </c>
      <c r="N11" s="973">
        <v>320.7</v>
      </c>
    </row>
    <row r="12" spans="1:20" ht="13.5">
      <c r="A12" s="974">
        <v>2012</v>
      </c>
      <c r="B12" s="975">
        <v>324.89999999999998</v>
      </c>
      <c r="C12" s="975">
        <v>327.2</v>
      </c>
      <c r="D12" s="975">
        <v>329</v>
      </c>
      <c r="E12" s="975">
        <v>329.8</v>
      </c>
      <c r="F12" s="975">
        <v>334.6</v>
      </c>
      <c r="G12" s="975">
        <v>336.3</v>
      </c>
      <c r="H12" s="975">
        <v>330.7</v>
      </c>
      <c r="I12" s="975">
        <v>326.3</v>
      </c>
      <c r="J12" s="975">
        <v>325.7</v>
      </c>
      <c r="K12" s="975">
        <v>322</v>
      </c>
      <c r="L12" s="975">
        <v>327.2</v>
      </c>
      <c r="M12" s="975">
        <v>330.6</v>
      </c>
      <c r="N12" s="976">
        <v>328.9</v>
      </c>
    </row>
    <row r="13" spans="1:20" ht="13.5">
      <c r="A13" s="974">
        <v>2013</v>
      </c>
      <c r="B13" s="975">
        <v>334</v>
      </c>
      <c r="C13" s="975">
        <v>336.5</v>
      </c>
      <c r="D13" s="975">
        <v>334.9</v>
      </c>
      <c r="E13" s="975">
        <v>338</v>
      </c>
      <c r="F13" s="975">
        <v>338.8</v>
      </c>
      <c r="G13" s="975">
        <v>343</v>
      </c>
      <c r="H13" s="975">
        <v>338.6</v>
      </c>
      <c r="I13" s="975">
        <v>334</v>
      </c>
      <c r="J13" s="975">
        <v>329.8</v>
      </c>
      <c r="K13" s="975">
        <v>328.9</v>
      </c>
      <c r="L13" s="975">
        <v>331</v>
      </c>
      <c r="M13" s="975">
        <v>333.1</v>
      </c>
      <c r="N13" s="976">
        <v>335.2</v>
      </c>
      <c r="Q13"/>
      <c r="R13"/>
      <c r="S13"/>
      <c r="T13"/>
    </row>
    <row r="14" spans="1:20" ht="13.5">
      <c r="A14" s="974">
        <v>2014</v>
      </c>
      <c r="B14" s="975">
        <v>335.3</v>
      </c>
      <c r="C14" s="975">
        <v>339.5</v>
      </c>
      <c r="D14" s="975">
        <v>336</v>
      </c>
      <c r="E14" s="975">
        <v>338.1</v>
      </c>
      <c r="F14" s="975">
        <v>336</v>
      </c>
      <c r="G14" s="975">
        <v>336.1</v>
      </c>
      <c r="H14" s="975">
        <v>331.4</v>
      </c>
      <c r="I14" s="975">
        <v>332.4</v>
      </c>
      <c r="J14" s="975">
        <v>327.3</v>
      </c>
      <c r="K14" s="975">
        <v>326.3</v>
      </c>
      <c r="L14" s="975">
        <v>328.5</v>
      </c>
      <c r="M14" s="975">
        <v>340.6</v>
      </c>
      <c r="N14" s="976">
        <v>333.6</v>
      </c>
      <c r="Q14"/>
      <c r="R14"/>
      <c r="S14"/>
      <c r="T14"/>
    </row>
    <row r="15" spans="1:20" ht="13.5">
      <c r="A15" s="977">
        <v>2015</v>
      </c>
      <c r="B15" s="978">
        <v>336</v>
      </c>
      <c r="C15" s="978">
        <v>338.9</v>
      </c>
      <c r="D15" s="978">
        <v>339.7</v>
      </c>
      <c r="E15" s="978">
        <v>340.8</v>
      </c>
      <c r="F15" s="978">
        <v>346.1</v>
      </c>
      <c r="G15" s="978">
        <v>343.9</v>
      </c>
      <c r="H15" s="978">
        <v>339.4</v>
      </c>
      <c r="I15" s="978">
        <v>334</v>
      </c>
      <c r="J15" s="978">
        <v>332.9</v>
      </c>
      <c r="K15" s="978">
        <v>331.2</v>
      </c>
      <c r="L15" s="978">
        <v>332.8</v>
      </c>
      <c r="M15" s="978">
        <v>335.4</v>
      </c>
      <c r="N15" s="979">
        <v>337.6</v>
      </c>
      <c r="Q15"/>
      <c r="R15"/>
      <c r="S15"/>
      <c r="T15"/>
    </row>
    <row r="16" spans="1:20" ht="13.5">
      <c r="A16" s="977">
        <v>2016</v>
      </c>
      <c r="B16" s="978">
        <v>335.2</v>
      </c>
      <c r="C16" s="978">
        <v>337.7</v>
      </c>
      <c r="D16" s="978">
        <v>338.5</v>
      </c>
      <c r="E16" s="978">
        <v>340.3</v>
      </c>
      <c r="F16" s="978">
        <v>345.4</v>
      </c>
      <c r="G16" s="978">
        <v>342.5</v>
      </c>
      <c r="H16" s="978">
        <v>339.1</v>
      </c>
      <c r="I16" s="978">
        <v>336.7</v>
      </c>
      <c r="J16" s="978">
        <v>336</v>
      </c>
      <c r="K16" s="978">
        <v>338.1</v>
      </c>
      <c r="L16" s="978">
        <v>339.8</v>
      </c>
      <c r="M16" s="978">
        <v>343.5</v>
      </c>
      <c r="N16" s="979">
        <v>339.5</v>
      </c>
      <c r="Q16"/>
      <c r="R16"/>
      <c r="S16"/>
      <c r="T16"/>
    </row>
    <row r="17" spans="1:20" ht="13.5">
      <c r="A17" s="977">
        <v>2017</v>
      </c>
      <c r="B17" s="978">
        <v>343.84877560849145</v>
      </c>
      <c r="C17" s="978">
        <v>344.01260355448568</v>
      </c>
      <c r="D17" s="978">
        <v>345.08323788722237</v>
      </c>
      <c r="E17" s="978">
        <v>349.4260933003689</v>
      </c>
      <c r="F17" s="978">
        <v>351.85998819252393</v>
      </c>
      <c r="G17" s="978">
        <v>351.12109667545815</v>
      </c>
      <c r="H17" s="978">
        <v>346.75726994620067</v>
      </c>
      <c r="I17" s="978">
        <v>344.85589941972938</v>
      </c>
      <c r="J17" s="978">
        <v>342.09908231074832</v>
      </c>
      <c r="K17" s="978">
        <v>340.25607000681453</v>
      </c>
      <c r="L17" s="978">
        <v>343.96423731809307</v>
      </c>
      <c r="M17" s="978">
        <v>345.17611667491775</v>
      </c>
      <c r="N17" s="979">
        <v>345.73613890143946</v>
      </c>
      <c r="Q17"/>
      <c r="R17"/>
      <c r="S17"/>
      <c r="T17"/>
    </row>
    <row r="18" spans="1:20" ht="13.5">
      <c r="A18" s="977">
        <v>2018</v>
      </c>
      <c r="B18" s="978">
        <v>328.68883172082138</v>
      </c>
      <c r="C18" s="978">
        <v>335.33083028686195</v>
      </c>
      <c r="D18" s="978">
        <v>339.13477331184731</v>
      </c>
      <c r="E18" s="978">
        <v>352.1288362407397</v>
      </c>
      <c r="F18" s="978">
        <v>354.40806226015781</v>
      </c>
      <c r="G18" s="978">
        <v>352.31798629918734</v>
      </c>
      <c r="H18" s="978">
        <v>349.02563708344542</v>
      </c>
      <c r="I18" s="978">
        <v>347.00933631012759</v>
      </c>
      <c r="J18" s="978">
        <v>345.11329021489684</v>
      </c>
      <c r="K18" s="978">
        <v>347.11988043981063</v>
      </c>
      <c r="L18" s="978">
        <v>349.40972512323503</v>
      </c>
      <c r="M18" s="978">
        <v>350.98601398601369</v>
      </c>
      <c r="N18" s="979">
        <v>345.25543478260863</v>
      </c>
      <c r="Q18"/>
      <c r="R18"/>
      <c r="S18"/>
      <c r="T18"/>
    </row>
    <row r="19" spans="1:20" ht="13.5">
      <c r="A19" s="1161">
        <v>2019</v>
      </c>
      <c r="B19" s="1162">
        <v>354.37491656654714</v>
      </c>
      <c r="C19" s="1162">
        <v>356.43838796545651</v>
      </c>
      <c r="D19" s="1162">
        <v>357.2969949465724</v>
      </c>
      <c r="E19" s="1162">
        <v>357.47446683623537</v>
      </c>
      <c r="F19" s="1162">
        <v>361.2054005838466</v>
      </c>
      <c r="G19" s="1162">
        <v>357.93540852897377</v>
      </c>
      <c r="H19" s="1162">
        <v>354.2490676912646</v>
      </c>
      <c r="I19" s="1162">
        <v>353.13528487554794</v>
      </c>
      <c r="J19" s="1162">
        <v>352.05841293166753</v>
      </c>
      <c r="K19" s="1162">
        <v>345</v>
      </c>
      <c r="L19" s="1162">
        <v>349.6</v>
      </c>
      <c r="M19" s="1162">
        <v>354.4</v>
      </c>
      <c r="N19" s="1163">
        <v>354.2</v>
      </c>
    </row>
    <row r="20" spans="1:20" ht="14.25" thickBot="1">
      <c r="A20" s="980">
        <v>2020</v>
      </c>
      <c r="B20" s="981">
        <v>354.8</v>
      </c>
      <c r="C20" s="981">
        <v>355</v>
      </c>
      <c r="D20" s="981"/>
      <c r="E20" s="981"/>
      <c r="F20" s="981"/>
      <c r="G20" s="981"/>
      <c r="H20" s="981"/>
      <c r="I20" s="981"/>
      <c r="J20" s="981"/>
      <c r="K20" s="981"/>
      <c r="L20" s="981"/>
      <c r="M20" s="981"/>
      <c r="N20" s="982"/>
    </row>
    <row r="21" spans="1:20">
      <c r="Q21"/>
      <c r="R21"/>
      <c r="S21"/>
      <c r="T21"/>
    </row>
    <row r="22" spans="1:20" ht="13.5" thickBot="1">
      <c r="B22" s="963"/>
      <c r="C22" s="963"/>
      <c r="D22" s="963"/>
      <c r="E22" s="963"/>
      <c r="F22" s="963"/>
      <c r="G22" s="983" t="s">
        <v>349</v>
      </c>
      <c r="H22" s="963"/>
      <c r="I22" s="963"/>
      <c r="J22" s="963"/>
      <c r="K22" s="963"/>
      <c r="L22" s="963"/>
      <c r="M22" s="963"/>
      <c r="N22" s="984"/>
      <c r="Q22"/>
      <c r="R22"/>
      <c r="S22"/>
      <c r="T22"/>
    </row>
    <row r="23" spans="1:20" ht="14.25" thickBot="1">
      <c r="A23" s="965" t="s">
        <v>348</v>
      </c>
      <c r="B23" s="966" t="s">
        <v>220</v>
      </c>
      <c r="C23" s="966" t="s">
        <v>221</v>
      </c>
      <c r="D23" s="966" t="s">
        <v>222</v>
      </c>
      <c r="E23" s="966" t="s">
        <v>223</v>
      </c>
      <c r="F23" s="966" t="s">
        <v>224</v>
      </c>
      <c r="G23" s="966" t="s">
        <v>225</v>
      </c>
      <c r="H23" s="966" t="s">
        <v>226</v>
      </c>
      <c r="I23" s="966" t="s">
        <v>227</v>
      </c>
      <c r="J23" s="966" t="s">
        <v>228</v>
      </c>
      <c r="K23" s="966" t="s">
        <v>229</v>
      </c>
      <c r="L23" s="966" t="s">
        <v>230</v>
      </c>
      <c r="M23" s="966" t="s">
        <v>231</v>
      </c>
      <c r="N23" s="966" t="s">
        <v>238</v>
      </c>
      <c r="Q23"/>
      <c r="R23"/>
      <c r="S23"/>
      <c r="T23"/>
    </row>
    <row r="24" spans="1:20" ht="13.5">
      <c r="A24" s="967">
        <v>2004</v>
      </c>
      <c r="B24" s="968">
        <v>272.2</v>
      </c>
      <c r="C24" s="968">
        <v>271.5</v>
      </c>
      <c r="D24" s="968">
        <v>272</v>
      </c>
      <c r="E24" s="968">
        <v>273.10000000000002</v>
      </c>
      <c r="F24" s="968">
        <v>267.2</v>
      </c>
      <c r="G24" s="968">
        <v>269.60000000000002</v>
      </c>
      <c r="H24" s="968">
        <v>261.5</v>
      </c>
      <c r="I24" s="968">
        <v>261.39999999999998</v>
      </c>
      <c r="J24" s="968">
        <v>264.8</v>
      </c>
      <c r="K24" s="968">
        <v>267</v>
      </c>
      <c r="L24" s="968">
        <v>266.39999999999998</v>
      </c>
      <c r="M24" s="968">
        <v>271.3</v>
      </c>
      <c r="N24" s="969">
        <v>267.3</v>
      </c>
      <c r="Q24"/>
      <c r="R24"/>
      <c r="S24"/>
      <c r="T24"/>
    </row>
    <row r="25" spans="1:20" ht="13.5">
      <c r="A25" s="970">
        <v>2005</v>
      </c>
      <c r="B25" s="971">
        <v>272.10000000000002</v>
      </c>
      <c r="C25" s="971">
        <v>274.8</v>
      </c>
      <c r="D25" s="971">
        <v>271.8</v>
      </c>
      <c r="E25" s="971">
        <v>273.39999999999998</v>
      </c>
      <c r="F25" s="971">
        <v>271</v>
      </c>
      <c r="G25" s="971">
        <v>266.39999999999998</v>
      </c>
      <c r="H25" s="971">
        <v>264.60000000000002</v>
      </c>
      <c r="I25" s="971">
        <v>261.10000000000002</v>
      </c>
      <c r="J25" s="971">
        <v>266.60000000000002</v>
      </c>
      <c r="K25" s="971">
        <v>272.5</v>
      </c>
      <c r="L25" s="971">
        <v>270.60000000000002</v>
      </c>
      <c r="M25" s="971">
        <v>272.39999999999998</v>
      </c>
      <c r="N25" s="972">
        <v>269.2</v>
      </c>
      <c r="Q25"/>
      <c r="R25"/>
      <c r="S25"/>
      <c r="T25"/>
    </row>
    <row r="26" spans="1:20" ht="13.5">
      <c r="A26" s="970">
        <v>2006</v>
      </c>
      <c r="B26" s="971">
        <v>275.10000000000002</v>
      </c>
      <c r="C26" s="971">
        <v>273.39999999999998</v>
      </c>
      <c r="D26" s="971">
        <v>273.39999999999998</v>
      </c>
      <c r="E26" s="971">
        <v>272.89999999999998</v>
      </c>
      <c r="F26" s="971">
        <v>270.39999999999998</v>
      </c>
      <c r="G26" s="971">
        <v>264.2</v>
      </c>
      <c r="H26" s="971">
        <v>260.2</v>
      </c>
      <c r="I26" s="971">
        <v>258.10000000000002</v>
      </c>
      <c r="J26" s="971">
        <v>263.5</v>
      </c>
      <c r="K26" s="971">
        <v>263.89999999999998</v>
      </c>
      <c r="L26" s="971">
        <v>264.89999999999998</v>
      </c>
      <c r="M26" s="971">
        <v>266.89999999999998</v>
      </c>
      <c r="N26" s="972">
        <v>267.5</v>
      </c>
      <c r="Q26"/>
      <c r="R26"/>
      <c r="S26"/>
      <c r="T26"/>
    </row>
    <row r="27" spans="1:20" ht="13.5">
      <c r="A27" s="970">
        <v>2007</v>
      </c>
      <c r="B27" s="971">
        <v>274.10000000000002</v>
      </c>
      <c r="C27" s="971">
        <v>274.89999999999998</v>
      </c>
      <c r="D27" s="971">
        <v>274</v>
      </c>
      <c r="E27" s="971">
        <v>272.3</v>
      </c>
      <c r="F27" s="971">
        <v>271.89999999999998</v>
      </c>
      <c r="G27" s="971">
        <v>269.2</v>
      </c>
      <c r="H27" s="971">
        <v>267.89999999999998</v>
      </c>
      <c r="I27" s="971">
        <v>264.60000000000002</v>
      </c>
      <c r="J27" s="971">
        <v>266</v>
      </c>
      <c r="K27" s="971">
        <v>268.8</v>
      </c>
      <c r="L27" s="971">
        <v>269.10000000000002</v>
      </c>
      <c r="M27" s="971">
        <v>271.60000000000002</v>
      </c>
      <c r="N27" s="972">
        <v>270.2</v>
      </c>
      <c r="Q27"/>
      <c r="R27"/>
      <c r="S27"/>
      <c r="T27"/>
    </row>
    <row r="28" spans="1:20" ht="13.5">
      <c r="A28" s="970">
        <v>2008</v>
      </c>
      <c r="B28" s="971">
        <v>273.89999999999998</v>
      </c>
      <c r="C28" s="971">
        <v>274.89999999999998</v>
      </c>
      <c r="D28" s="971">
        <v>273.8</v>
      </c>
      <c r="E28" s="971">
        <v>270</v>
      </c>
      <c r="F28" s="971">
        <v>271.89999999999998</v>
      </c>
      <c r="G28" s="971">
        <v>270.5</v>
      </c>
      <c r="H28" s="971">
        <v>268.60000000000002</v>
      </c>
      <c r="I28" s="971">
        <v>265</v>
      </c>
      <c r="J28" s="971">
        <v>266.5</v>
      </c>
      <c r="K28" s="971">
        <v>266.60000000000002</v>
      </c>
      <c r="L28" s="971">
        <v>269.7</v>
      </c>
      <c r="M28" s="971">
        <v>274.60000000000002</v>
      </c>
      <c r="N28" s="972">
        <v>270.3</v>
      </c>
      <c r="Q28"/>
      <c r="R28"/>
      <c r="S28"/>
      <c r="T28"/>
    </row>
    <row r="29" spans="1:20" ht="13.5">
      <c r="A29" s="970">
        <v>2009</v>
      </c>
      <c r="B29" s="971">
        <v>276.8</v>
      </c>
      <c r="C29" s="971">
        <v>274.3</v>
      </c>
      <c r="D29" s="971">
        <v>276.39999999999998</v>
      </c>
      <c r="E29" s="971">
        <v>273.60000000000002</v>
      </c>
      <c r="F29" s="971">
        <v>273.8</v>
      </c>
      <c r="G29" s="971">
        <v>272.10000000000002</v>
      </c>
      <c r="H29" s="971">
        <v>268.60000000000002</v>
      </c>
      <c r="I29" s="971">
        <v>266.8</v>
      </c>
      <c r="J29" s="971">
        <v>269.5</v>
      </c>
      <c r="K29" s="971">
        <v>271.39999999999998</v>
      </c>
      <c r="L29" s="971">
        <v>275.60000000000002</v>
      </c>
      <c r="M29" s="971">
        <v>277.10000000000002</v>
      </c>
      <c r="N29" s="973">
        <v>272.8</v>
      </c>
      <c r="Q29"/>
      <c r="R29"/>
      <c r="S29"/>
      <c r="T29"/>
    </row>
    <row r="30" spans="1:20" ht="13.5">
      <c r="A30" s="970">
        <v>2010</v>
      </c>
      <c r="B30" s="971">
        <v>278.5</v>
      </c>
      <c r="C30" s="971">
        <v>282.10000000000002</v>
      </c>
      <c r="D30" s="971">
        <v>281.7</v>
      </c>
      <c r="E30" s="971">
        <v>280.5</v>
      </c>
      <c r="F30" s="971">
        <v>280.89999999999998</v>
      </c>
      <c r="G30" s="971">
        <v>279</v>
      </c>
      <c r="H30" s="971">
        <v>275</v>
      </c>
      <c r="I30" s="971">
        <v>272.89999999999998</v>
      </c>
      <c r="J30" s="971">
        <v>275.5</v>
      </c>
      <c r="K30" s="971">
        <v>275.10000000000002</v>
      </c>
      <c r="L30" s="971">
        <v>275</v>
      </c>
      <c r="M30" s="971">
        <v>277.5</v>
      </c>
      <c r="N30" s="973">
        <v>277.8</v>
      </c>
      <c r="Q30"/>
      <c r="R30"/>
      <c r="S30"/>
      <c r="T30"/>
    </row>
    <row r="31" spans="1:20" ht="13.5">
      <c r="A31" s="970">
        <v>2011</v>
      </c>
      <c r="B31" s="971">
        <v>280.2</v>
      </c>
      <c r="C31" s="971">
        <v>279.3</v>
      </c>
      <c r="D31" s="971">
        <v>279.5</v>
      </c>
      <c r="E31" s="971">
        <v>281.39999999999998</v>
      </c>
      <c r="F31" s="971">
        <v>279.7</v>
      </c>
      <c r="G31" s="971">
        <v>275.89999999999998</v>
      </c>
      <c r="H31" s="971">
        <v>274.2</v>
      </c>
      <c r="I31" s="971">
        <v>268.2</v>
      </c>
      <c r="J31" s="971">
        <v>259.3</v>
      </c>
      <c r="K31" s="971">
        <v>260.89999999999998</v>
      </c>
      <c r="L31" s="971">
        <v>262.89999999999998</v>
      </c>
      <c r="M31" s="971">
        <v>267.2</v>
      </c>
      <c r="N31" s="973">
        <v>271.2</v>
      </c>
      <c r="Q31"/>
      <c r="R31"/>
      <c r="S31"/>
      <c r="T31"/>
    </row>
    <row r="32" spans="1:20" s="963" customFormat="1" ht="13.5">
      <c r="A32" s="974">
        <v>2012</v>
      </c>
      <c r="B32" s="975">
        <v>270.2</v>
      </c>
      <c r="C32" s="975">
        <v>267.8</v>
      </c>
      <c r="D32" s="975">
        <v>269.60000000000002</v>
      </c>
      <c r="E32" s="975">
        <v>266.2</v>
      </c>
      <c r="F32" s="975">
        <v>265.3</v>
      </c>
      <c r="G32" s="975">
        <v>265.10000000000002</v>
      </c>
      <c r="H32" s="975">
        <v>259.10000000000002</v>
      </c>
      <c r="I32" s="975">
        <v>258.3</v>
      </c>
      <c r="J32" s="975">
        <v>258.89999999999998</v>
      </c>
      <c r="K32" s="975">
        <v>261.60000000000002</v>
      </c>
      <c r="L32" s="975">
        <v>263.2</v>
      </c>
      <c r="M32" s="975">
        <v>267</v>
      </c>
      <c r="N32" s="976">
        <v>264</v>
      </c>
      <c r="Q32"/>
      <c r="R32"/>
      <c r="S32"/>
      <c r="T32"/>
    </row>
    <row r="33" spans="1:20" s="963" customFormat="1" ht="13.5">
      <c r="A33" s="974">
        <v>2013</v>
      </c>
      <c r="B33" s="975">
        <v>269.39999999999998</v>
      </c>
      <c r="C33" s="975">
        <v>271.89999999999998</v>
      </c>
      <c r="D33" s="975">
        <v>270.60000000000002</v>
      </c>
      <c r="E33" s="975">
        <v>270.89999999999998</v>
      </c>
      <c r="F33" s="975">
        <v>266.89999999999998</v>
      </c>
      <c r="G33" s="975">
        <v>265.89999999999998</v>
      </c>
      <c r="H33" s="975">
        <v>262.5</v>
      </c>
      <c r="I33" s="975">
        <v>259.3</v>
      </c>
      <c r="J33" s="975">
        <v>261.2</v>
      </c>
      <c r="K33" s="975">
        <v>263.10000000000002</v>
      </c>
      <c r="L33" s="975">
        <v>265.5</v>
      </c>
      <c r="M33" s="975">
        <v>270.2</v>
      </c>
      <c r="N33" s="976">
        <v>266.10000000000002</v>
      </c>
      <c r="Q33"/>
      <c r="R33"/>
      <c r="S33"/>
      <c r="T33"/>
    </row>
    <row r="34" spans="1:20" s="963" customFormat="1" ht="13.5">
      <c r="A34" s="974">
        <v>2014</v>
      </c>
      <c r="B34" s="975">
        <v>273</v>
      </c>
      <c r="C34" s="975">
        <v>274.60000000000002</v>
      </c>
      <c r="D34" s="975">
        <v>271.8</v>
      </c>
      <c r="E34" s="975">
        <v>270.39999999999998</v>
      </c>
      <c r="F34" s="975">
        <v>268.39999999999998</v>
      </c>
      <c r="G34" s="975">
        <v>268.60000000000002</v>
      </c>
      <c r="H34" s="975">
        <v>264.5</v>
      </c>
      <c r="I34" s="975">
        <v>259.7</v>
      </c>
      <c r="J34" s="975">
        <v>261.60000000000002</v>
      </c>
      <c r="K34" s="975">
        <v>263.39999999999998</v>
      </c>
      <c r="L34" s="975">
        <v>264.39999999999998</v>
      </c>
      <c r="M34" s="975">
        <v>264.8</v>
      </c>
      <c r="N34" s="976">
        <v>267</v>
      </c>
      <c r="Q34"/>
      <c r="R34"/>
      <c r="S34"/>
      <c r="T34"/>
    </row>
    <row r="35" spans="1:20" s="963" customFormat="1" ht="13.5">
      <c r="A35" s="977">
        <v>2015</v>
      </c>
      <c r="B35" s="978">
        <v>270.5</v>
      </c>
      <c r="C35" s="978">
        <v>271.5</v>
      </c>
      <c r="D35" s="978">
        <v>272.60000000000002</v>
      </c>
      <c r="E35" s="978">
        <v>270.89999999999998</v>
      </c>
      <c r="F35" s="978">
        <v>273.3</v>
      </c>
      <c r="G35" s="978">
        <v>272</v>
      </c>
      <c r="H35" s="978">
        <v>267.8</v>
      </c>
      <c r="I35" s="978">
        <v>262.10000000000002</v>
      </c>
      <c r="J35" s="978">
        <v>261.39999999999998</v>
      </c>
      <c r="K35" s="978">
        <v>264.5</v>
      </c>
      <c r="L35" s="978">
        <v>266.60000000000002</v>
      </c>
      <c r="M35" s="978">
        <v>268.10000000000002</v>
      </c>
      <c r="N35" s="979">
        <v>267.89999999999998</v>
      </c>
      <c r="Q35"/>
      <c r="R35"/>
      <c r="S35"/>
      <c r="T35"/>
    </row>
    <row r="36" spans="1:20" ht="13.5">
      <c r="A36" s="977">
        <v>2016</v>
      </c>
      <c r="B36" s="978">
        <v>270.10000000000002</v>
      </c>
      <c r="C36" s="978">
        <v>272.10000000000002</v>
      </c>
      <c r="D36" s="978">
        <v>268.7</v>
      </c>
      <c r="E36" s="978">
        <v>267.7</v>
      </c>
      <c r="F36" s="978">
        <v>266.10000000000002</v>
      </c>
      <c r="G36" s="978">
        <v>263.60000000000002</v>
      </c>
      <c r="H36" s="978">
        <v>259.10000000000002</v>
      </c>
      <c r="I36" s="978">
        <v>256.7</v>
      </c>
      <c r="J36" s="978">
        <v>259.60000000000002</v>
      </c>
      <c r="K36" s="978">
        <v>263.8</v>
      </c>
      <c r="L36" s="978">
        <v>267.10000000000002</v>
      </c>
      <c r="M36" s="978">
        <v>271.10000000000002</v>
      </c>
      <c r="N36" s="979">
        <v>265.2</v>
      </c>
    </row>
    <row r="37" spans="1:20" ht="13.5">
      <c r="A37" s="977">
        <v>2017</v>
      </c>
      <c r="B37" s="978">
        <v>272.88640213541373</v>
      </c>
      <c r="C37" s="978">
        <v>276.25085307594861</v>
      </c>
      <c r="D37" s="978">
        <v>274.85711246631678</v>
      </c>
      <c r="E37" s="978">
        <v>274.82589285714283</v>
      </c>
      <c r="F37" s="978">
        <v>275.79789937320038</v>
      </c>
      <c r="G37" s="978">
        <v>275.68322171001125</v>
      </c>
      <c r="H37" s="978">
        <v>271.12366069701773</v>
      </c>
      <c r="I37" s="978">
        <v>265.89233861961111</v>
      </c>
      <c r="J37" s="978">
        <v>268.51868601734992</v>
      </c>
      <c r="K37" s="978">
        <v>269.27624185210152</v>
      </c>
      <c r="L37" s="978">
        <v>272.87214014486779</v>
      </c>
      <c r="M37" s="978">
        <v>275.60365369340764</v>
      </c>
      <c r="N37" s="979">
        <v>272.59345923219968</v>
      </c>
    </row>
    <row r="38" spans="1:20" ht="13.5">
      <c r="A38" s="977">
        <v>2018</v>
      </c>
      <c r="B38" s="978">
        <v>271.81169536218374</v>
      </c>
      <c r="C38" s="978">
        <v>271.62933094384721</v>
      </c>
      <c r="D38" s="978">
        <v>275.82298136645966</v>
      </c>
      <c r="E38" s="978">
        <v>276.47664184157117</v>
      </c>
      <c r="F38" s="978">
        <v>276.53879641485253</v>
      </c>
      <c r="G38" s="978">
        <v>273.5957050315024</v>
      </c>
      <c r="H38" s="978">
        <v>267.18371383829231</v>
      </c>
      <c r="I38" s="978">
        <v>262.45748745224398</v>
      </c>
      <c r="J38" s="978">
        <v>265.66096423017115</v>
      </c>
      <c r="K38" s="978">
        <v>270.12991512212</v>
      </c>
      <c r="L38" s="978">
        <v>273.99583766909478</v>
      </c>
      <c r="M38" s="978">
        <v>277.44326025733028</v>
      </c>
      <c r="N38" s="979">
        <v>271.5347702055667</v>
      </c>
    </row>
    <row r="39" spans="1:20" ht="13.5">
      <c r="A39" s="1161">
        <v>2019</v>
      </c>
      <c r="B39" s="1162">
        <v>281.27826336739287</v>
      </c>
      <c r="C39" s="1162">
        <v>284.30536717690359</v>
      </c>
      <c r="D39" s="1162">
        <v>286.22046450702811</v>
      </c>
      <c r="E39" s="1162">
        <v>290.8767352564733</v>
      </c>
      <c r="F39" s="1162">
        <v>285.31500572737696</v>
      </c>
      <c r="G39" s="1162">
        <v>281.29946839929153</v>
      </c>
      <c r="H39" s="1162">
        <v>274.8623926185175</v>
      </c>
      <c r="I39" s="1162">
        <v>271.9152332887009</v>
      </c>
      <c r="J39" s="1162">
        <v>273.41321243523339</v>
      </c>
      <c r="K39" s="1162">
        <v>276.3</v>
      </c>
      <c r="L39" s="1162">
        <v>279.2</v>
      </c>
      <c r="M39" s="1162">
        <v>286.5</v>
      </c>
      <c r="N39" s="1163">
        <v>286.2</v>
      </c>
    </row>
    <row r="40" spans="1:20" ht="14.25" thickBot="1">
      <c r="A40" s="980">
        <v>2020</v>
      </c>
      <c r="B40" s="981">
        <v>286.2</v>
      </c>
      <c r="C40" s="981">
        <v>288.2</v>
      </c>
      <c r="D40" s="981"/>
      <c r="E40" s="981"/>
      <c r="F40" s="981"/>
      <c r="G40" s="981"/>
      <c r="H40" s="981"/>
      <c r="I40" s="981"/>
      <c r="J40" s="981"/>
      <c r="K40" s="981"/>
      <c r="L40" s="981"/>
      <c r="M40" s="981"/>
      <c r="N40" s="982"/>
    </row>
    <row r="41" spans="1:20" ht="13.5" thickBot="1">
      <c r="B41" s="963"/>
      <c r="C41" s="963"/>
      <c r="D41" s="963"/>
      <c r="E41" s="963"/>
      <c r="F41" s="963"/>
      <c r="G41" s="983" t="s">
        <v>350</v>
      </c>
      <c r="H41" s="963"/>
      <c r="I41" s="963"/>
      <c r="J41" s="963"/>
      <c r="K41" s="963"/>
      <c r="L41" s="963"/>
      <c r="M41" s="963"/>
      <c r="N41" s="984"/>
    </row>
    <row r="42" spans="1:20" ht="14.25" thickBot="1">
      <c r="A42" s="965" t="s">
        <v>348</v>
      </c>
      <c r="B42" s="966" t="s">
        <v>220</v>
      </c>
      <c r="C42" s="966" t="s">
        <v>221</v>
      </c>
      <c r="D42" s="966" t="s">
        <v>222</v>
      </c>
      <c r="E42" s="966" t="s">
        <v>223</v>
      </c>
      <c r="F42" s="966" t="s">
        <v>224</v>
      </c>
      <c r="G42" s="966" t="s">
        <v>225</v>
      </c>
      <c r="H42" s="966" t="s">
        <v>226</v>
      </c>
      <c r="I42" s="966" t="s">
        <v>227</v>
      </c>
      <c r="J42" s="966" t="s">
        <v>228</v>
      </c>
      <c r="K42" s="966" t="s">
        <v>229</v>
      </c>
      <c r="L42" s="966" t="s">
        <v>230</v>
      </c>
      <c r="M42" s="966" t="s">
        <v>231</v>
      </c>
      <c r="N42" s="966" t="s">
        <v>238</v>
      </c>
    </row>
    <row r="43" spans="1:20" ht="13.5">
      <c r="A43" s="967">
        <v>2004</v>
      </c>
      <c r="B43" s="968">
        <v>240.7</v>
      </c>
      <c r="C43" s="968">
        <v>241.7</v>
      </c>
      <c r="D43" s="968">
        <v>243.7</v>
      </c>
      <c r="E43" s="968">
        <v>237.7</v>
      </c>
      <c r="F43" s="968">
        <v>240.8</v>
      </c>
      <c r="G43" s="968">
        <v>241.5</v>
      </c>
      <c r="H43" s="968">
        <v>243.3</v>
      </c>
      <c r="I43" s="968">
        <v>237.1</v>
      </c>
      <c r="J43" s="968">
        <v>241.6</v>
      </c>
      <c r="K43" s="968">
        <v>238.8</v>
      </c>
      <c r="L43" s="968">
        <v>245.7</v>
      </c>
      <c r="M43" s="968">
        <v>249.9</v>
      </c>
      <c r="N43" s="969">
        <v>242.4</v>
      </c>
    </row>
    <row r="44" spans="1:20" ht="13.5">
      <c r="A44" s="970">
        <v>2005</v>
      </c>
      <c r="B44" s="971">
        <v>253.1</v>
      </c>
      <c r="C44" s="971">
        <v>256.89999999999998</v>
      </c>
      <c r="D44" s="971">
        <v>255</v>
      </c>
      <c r="E44" s="971">
        <v>253.3</v>
      </c>
      <c r="F44" s="971">
        <v>253</v>
      </c>
      <c r="G44" s="971">
        <v>252.2</v>
      </c>
      <c r="H44" s="971">
        <v>251.1</v>
      </c>
      <c r="I44" s="971">
        <v>247.9</v>
      </c>
      <c r="J44" s="971">
        <v>246.7</v>
      </c>
      <c r="K44" s="971">
        <v>249.2</v>
      </c>
      <c r="L44" s="971">
        <v>250.4</v>
      </c>
      <c r="M44" s="971">
        <v>256.2</v>
      </c>
      <c r="N44" s="972">
        <v>251.9</v>
      </c>
    </row>
    <row r="45" spans="1:20" ht="13.5">
      <c r="A45" s="970">
        <v>2006</v>
      </c>
      <c r="B45" s="971">
        <v>257.8</v>
      </c>
      <c r="C45" s="971">
        <v>258.60000000000002</v>
      </c>
      <c r="D45" s="971">
        <v>259.39999999999998</v>
      </c>
      <c r="E45" s="971">
        <v>256.39999999999998</v>
      </c>
      <c r="F45" s="971">
        <v>257.60000000000002</v>
      </c>
      <c r="G45" s="971">
        <v>256.10000000000002</v>
      </c>
      <c r="H45" s="971">
        <v>250.4</v>
      </c>
      <c r="I45" s="971">
        <v>248.4</v>
      </c>
      <c r="J45" s="971">
        <v>249.2</v>
      </c>
      <c r="K45" s="971">
        <v>246.2</v>
      </c>
      <c r="L45" s="971">
        <v>246.3</v>
      </c>
      <c r="M45" s="971">
        <v>251</v>
      </c>
      <c r="N45" s="972">
        <v>253.1</v>
      </c>
    </row>
    <row r="46" spans="1:20" ht="13.5">
      <c r="A46" s="970">
        <v>2007</v>
      </c>
      <c r="B46" s="971">
        <v>257</v>
      </c>
      <c r="C46" s="971">
        <v>258.60000000000002</v>
      </c>
      <c r="D46" s="971">
        <v>258.5</v>
      </c>
      <c r="E46" s="971">
        <v>260.5</v>
      </c>
      <c r="F46" s="971">
        <v>258.8</v>
      </c>
      <c r="G46" s="971">
        <v>257.5</v>
      </c>
      <c r="H46" s="971">
        <v>254.5</v>
      </c>
      <c r="I46" s="971">
        <v>250.9</v>
      </c>
      <c r="J46" s="971">
        <v>249.3</v>
      </c>
      <c r="K46" s="971">
        <v>246.9</v>
      </c>
      <c r="L46" s="971">
        <v>251.1</v>
      </c>
      <c r="M46" s="971">
        <v>253</v>
      </c>
      <c r="N46" s="972">
        <v>254.3</v>
      </c>
    </row>
    <row r="47" spans="1:20" ht="13.5">
      <c r="A47" s="970">
        <v>2008</v>
      </c>
      <c r="B47" s="971">
        <v>260</v>
      </c>
      <c r="C47" s="971">
        <v>259.7</v>
      </c>
      <c r="D47" s="971">
        <v>256.5</v>
      </c>
      <c r="E47" s="971">
        <v>253.2</v>
      </c>
      <c r="F47" s="971">
        <v>257.89999999999998</v>
      </c>
      <c r="G47" s="971">
        <v>255.5</v>
      </c>
      <c r="H47" s="971">
        <v>249</v>
      </c>
      <c r="I47" s="971">
        <v>247.1</v>
      </c>
      <c r="J47" s="971">
        <v>246.8</v>
      </c>
      <c r="K47" s="971">
        <v>243.8</v>
      </c>
      <c r="L47" s="971">
        <v>247.6</v>
      </c>
      <c r="M47" s="971">
        <v>252.5</v>
      </c>
      <c r="N47" s="972">
        <v>252.2</v>
      </c>
    </row>
    <row r="48" spans="1:20" ht="13.5">
      <c r="A48" s="970">
        <v>2009</v>
      </c>
      <c r="B48" s="971">
        <v>254.8</v>
      </c>
      <c r="C48" s="971">
        <v>256.39999999999998</v>
      </c>
      <c r="D48" s="971">
        <v>258.2</v>
      </c>
      <c r="E48" s="971">
        <v>257.39999999999998</v>
      </c>
      <c r="F48" s="971">
        <v>257.39999999999998</v>
      </c>
      <c r="G48" s="971">
        <v>255.2</v>
      </c>
      <c r="H48" s="971">
        <v>253.6</v>
      </c>
      <c r="I48" s="971">
        <v>250.6</v>
      </c>
      <c r="J48" s="971">
        <v>251.8</v>
      </c>
      <c r="K48" s="971">
        <v>252.9</v>
      </c>
      <c r="L48" s="971">
        <v>255.6</v>
      </c>
      <c r="M48" s="971">
        <v>260.8</v>
      </c>
      <c r="N48" s="972">
        <v>255.4</v>
      </c>
    </row>
    <row r="49" spans="1:14" ht="13.5">
      <c r="A49" s="970">
        <v>2010</v>
      </c>
      <c r="B49" s="971">
        <v>261.8</v>
      </c>
      <c r="C49" s="971">
        <v>267.39999999999998</v>
      </c>
      <c r="D49" s="971">
        <v>265.7</v>
      </c>
      <c r="E49" s="971">
        <v>267.89999999999998</v>
      </c>
      <c r="F49" s="971">
        <v>268.8</v>
      </c>
      <c r="G49" s="971">
        <v>266.89999999999998</v>
      </c>
      <c r="H49" s="971">
        <v>264.39999999999998</v>
      </c>
      <c r="I49" s="971">
        <v>259.89999999999998</v>
      </c>
      <c r="J49" s="971">
        <v>258.10000000000002</v>
      </c>
      <c r="K49" s="971">
        <v>254.5</v>
      </c>
      <c r="L49" s="971">
        <v>258.10000000000002</v>
      </c>
      <c r="M49" s="971">
        <v>262.5</v>
      </c>
      <c r="N49" s="972">
        <v>262.8</v>
      </c>
    </row>
    <row r="50" spans="1:14" ht="13.5">
      <c r="A50" s="970">
        <v>2011</v>
      </c>
      <c r="B50" s="971">
        <v>262.7</v>
      </c>
      <c r="C50" s="971">
        <v>262.60000000000002</v>
      </c>
      <c r="D50" s="971">
        <v>262.2</v>
      </c>
      <c r="E50" s="971">
        <v>261.5</v>
      </c>
      <c r="F50" s="971">
        <v>261.2</v>
      </c>
      <c r="G50" s="971">
        <v>258</v>
      </c>
      <c r="H50" s="971">
        <v>256.2</v>
      </c>
      <c r="I50" s="971">
        <v>251.1</v>
      </c>
      <c r="J50" s="971">
        <v>250.5</v>
      </c>
      <c r="K50" s="971">
        <v>251.1</v>
      </c>
      <c r="L50" s="971">
        <v>253.3</v>
      </c>
      <c r="M50" s="971">
        <v>259.5</v>
      </c>
      <c r="N50" s="972">
        <v>257.2</v>
      </c>
    </row>
    <row r="51" spans="1:14" ht="13.5">
      <c r="A51" s="970">
        <v>2012</v>
      </c>
      <c r="B51" s="971">
        <v>263.39999999999998</v>
      </c>
      <c r="C51" s="971">
        <v>263.8</v>
      </c>
      <c r="D51" s="971">
        <v>264</v>
      </c>
      <c r="E51" s="971">
        <v>262.5</v>
      </c>
      <c r="F51" s="971">
        <v>265.3</v>
      </c>
      <c r="G51" s="971">
        <v>262.2</v>
      </c>
      <c r="H51" s="971">
        <v>260.3</v>
      </c>
      <c r="I51" s="971">
        <v>256</v>
      </c>
      <c r="J51" s="971">
        <v>256.2</v>
      </c>
      <c r="K51" s="971">
        <v>257.60000000000002</v>
      </c>
      <c r="L51" s="971">
        <v>260.7</v>
      </c>
      <c r="M51" s="971">
        <v>263.5</v>
      </c>
      <c r="N51" s="972">
        <v>261.3</v>
      </c>
    </row>
    <row r="52" spans="1:14" ht="13.5">
      <c r="A52" s="970">
        <v>2013</v>
      </c>
      <c r="B52" s="971">
        <v>263.7</v>
      </c>
      <c r="C52" s="971">
        <v>268.2</v>
      </c>
      <c r="D52" s="971">
        <v>266.3</v>
      </c>
      <c r="E52" s="971">
        <v>267.2</v>
      </c>
      <c r="F52" s="971">
        <v>267</v>
      </c>
      <c r="G52" s="971">
        <v>269.39999999999998</v>
      </c>
      <c r="H52" s="971">
        <v>265.3</v>
      </c>
      <c r="I52" s="971">
        <v>261.7</v>
      </c>
      <c r="J52" s="971">
        <v>261.2</v>
      </c>
      <c r="K52" s="971">
        <v>259.89999999999998</v>
      </c>
      <c r="L52" s="971">
        <v>263.3</v>
      </c>
      <c r="M52" s="971">
        <v>265.8</v>
      </c>
      <c r="N52" s="972">
        <v>264.8</v>
      </c>
    </row>
    <row r="53" spans="1:14" ht="13.5">
      <c r="A53" s="974">
        <v>2014</v>
      </c>
      <c r="B53" s="971">
        <v>267.7</v>
      </c>
      <c r="C53" s="971">
        <v>270.8</v>
      </c>
      <c r="D53" s="971">
        <v>267.3</v>
      </c>
      <c r="E53" s="971">
        <v>267.2</v>
      </c>
      <c r="F53" s="971">
        <v>267.7</v>
      </c>
      <c r="G53" s="971">
        <v>267.39999999999998</v>
      </c>
      <c r="H53" s="971">
        <v>264.89999999999998</v>
      </c>
      <c r="I53" s="971">
        <v>263.3</v>
      </c>
      <c r="J53" s="971">
        <v>260.39999999999998</v>
      </c>
      <c r="K53" s="971">
        <v>262</v>
      </c>
      <c r="L53" s="971">
        <v>263.3</v>
      </c>
      <c r="M53" s="971">
        <v>267.89999999999998</v>
      </c>
      <c r="N53" s="972">
        <v>265.7</v>
      </c>
    </row>
    <row r="54" spans="1:14" ht="13.5">
      <c r="A54" s="977">
        <v>2015</v>
      </c>
      <c r="B54" s="985">
        <v>270.89999999999998</v>
      </c>
      <c r="C54" s="985">
        <v>271.7</v>
      </c>
      <c r="D54" s="985">
        <v>270.89999999999998</v>
      </c>
      <c r="E54" s="985">
        <v>272.5</v>
      </c>
      <c r="F54" s="985">
        <v>274.8</v>
      </c>
      <c r="G54" s="985">
        <v>275.7</v>
      </c>
      <c r="H54" s="985">
        <v>272.39999999999998</v>
      </c>
      <c r="I54" s="985">
        <v>268.60000000000002</v>
      </c>
      <c r="J54" s="985">
        <v>266.3</v>
      </c>
      <c r="K54" s="985">
        <v>266.10000000000002</v>
      </c>
      <c r="L54" s="985">
        <v>268.7</v>
      </c>
      <c r="M54" s="985">
        <v>270.39999999999998</v>
      </c>
      <c r="N54" s="986">
        <v>270.5</v>
      </c>
    </row>
    <row r="55" spans="1:14" ht="13.5">
      <c r="A55" s="977">
        <v>2016</v>
      </c>
      <c r="B55" s="985">
        <v>271.7</v>
      </c>
      <c r="C55" s="985">
        <v>271.89999999999998</v>
      </c>
      <c r="D55" s="985">
        <v>270.2</v>
      </c>
      <c r="E55" s="985">
        <v>272.2</v>
      </c>
      <c r="F55" s="985">
        <v>275.5</v>
      </c>
      <c r="G55" s="985">
        <v>274.2</v>
      </c>
      <c r="H55" s="985">
        <v>270.5</v>
      </c>
      <c r="I55" s="985">
        <v>268.7</v>
      </c>
      <c r="J55" s="985">
        <v>268</v>
      </c>
      <c r="K55" s="985">
        <v>270</v>
      </c>
      <c r="L55" s="985">
        <v>273.2</v>
      </c>
      <c r="M55" s="985">
        <v>276.5</v>
      </c>
      <c r="N55" s="986">
        <v>271.8</v>
      </c>
    </row>
    <row r="56" spans="1:14" ht="13.5">
      <c r="A56" s="977">
        <v>2017</v>
      </c>
      <c r="B56" s="985">
        <v>276.69926282533487</v>
      </c>
      <c r="C56" s="985">
        <v>276.47892871209154</v>
      </c>
      <c r="D56" s="985">
        <v>278.22339935513622</v>
      </c>
      <c r="E56" s="985">
        <v>279.34229084700496</v>
      </c>
      <c r="F56" s="985">
        <v>281.69560720701139</v>
      </c>
      <c r="G56" s="985">
        <v>282.87137778735314</v>
      </c>
      <c r="H56" s="985">
        <v>277.47576558713354</v>
      </c>
      <c r="I56" s="985">
        <v>274.10388337620998</v>
      </c>
      <c r="J56" s="985">
        <v>273.58284883720944</v>
      </c>
      <c r="K56" s="985">
        <v>274.03936753791561</v>
      </c>
      <c r="L56" s="985">
        <v>275.29776603686923</v>
      </c>
      <c r="M56" s="985">
        <v>280.80114332380572</v>
      </c>
      <c r="N56" s="979">
        <v>277.62487398742144</v>
      </c>
    </row>
    <row r="57" spans="1:14" ht="13.5">
      <c r="A57" s="977">
        <v>2018</v>
      </c>
      <c r="B57" s="978">
        <v>279.54637865311327</v>
      </c>
      <c r="C57" s="978">
        <v>282.17688062735988</v>
      </c>
      <c r="D57" s="978">
        <v>283.66516998075673</v>
      </c>
      <c r="E57" s="978">
        <v>284.39577732607717</v>
      </c>
      <c r="F57" s="978">
        <v>286.91837000390598</v>
      </c>
      <c r="G57" s="978">
        <v>286.16812790097981</v>
      </c>
      <c r="H57" s="978">
        <v>281.7233466698047</v>
      </c>
      <c r="I57" s="978">
        <v>279.00896414342645</v>
      </c>
      <c r="J57" s="978">
        <v>276.36222177119254</v>
      </c>
      <c r="K57" s="978">
        <v>278.71065267650755</v>
      </c>
      <c r="L57" s="978">
        <v>284.00026838432649</v>
      </c>
      <c r="M57" s="978">
        <v>284.93782985955824</v>
      </c>
      <c r="N57" s="979">
        <v>282.28926615670917</v>
      </c>
    </row>
    <row r="58" spans="1:14" ht="13.5">
      <c r="A58" s="1161">
        <v>2019</v>
      </c>
      <c r="B58" s="1162">
        <v>287.03444832750858</v>
      </c>
      <c r="C58" s="1162">
        <v>289.1459538749898</v>
      </c>
      <c r="D58" s="1162">
        <v>288.5072199817875</v>
      </c>
      <c r="E58" s="1162">
        <v>290.10412746204969</v>
      </c>
      <c r="F58" s="1162">
        <v>292.71949231485786</v>
      </c>
      <c r="G58" s="1162">
        <v>289.1722528130237</v>
      </c>
      <c r="H58" s="1162">
        <v>284.60732456803191</v>
      </c>
      <c r="I58" s="1162">
        <v>281.83476394849748</v>
      </c>
      <c r="J58" s="1162">
        <v>281.74347936186393</v>
      </c>
      <c r="K58" s="1162">
        <v>280</v>
      </c>
      <c r="L58" s="1162">
        <v>283.39999999999998</v>
      </c>
      <c r="M58" s="1162">
        <v>281.7</v>
      </c>
      <c r="N58" s="1163">
        <v>280.2</v>
      </c>
    </row>
    <row r="59" spans="1:14" ht="14.25" thickBot="1">
      <c r="A59" s="980">
        <v>2020</v>
      </c>
      <c r="B59" s="981">
        <v>288.10000000000002</v>
      </c>
      <c r="C59" s="981">
        <v>289.7</v>
      </c>
      <c r="D59" s="981"/>
      <c r="E59" s="981"/>
      <c r="F59" s="981"/>
      <c r="G59" s="981"/>
      <c r="H59" s="981"/>
      <c r="I59" s="981"/>
      <c r="J59" s="981"/>
      <c r="K59" s="981"/>
      <c r="L59" s="981"/>
      <c r="M59" s="981"/>
      <c r="N59" s="982"/>
    </row>
    <row r="60" spans="1:14">
      <c r="I60" s="963"/>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zoomScale="75" workbookViewId="0">
      <selection activeCell="G371" sqref="G371"/>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02" t="s">
        <v>442</v>
      </c>
      <c r="B2" s="1402"/>
      <c r="C2" s="1402"/>
      <c r="D2" s="1402"/>
      <c r="E2" s="1402"/>
      <c r="F2" s="1402"/>
      <c r="G2" s="1402"/>
      <c r="H2" s="1402"/>
      <c r="I2" s="1402"/>
      <c r="J2" s="1402"/>
      <c r="K2" s="1402"/>
      <c r="L2" s="1402"/>
      <c r="M2" s="1402"/>
    </row>
    <row r="3" spans="1:29" ht="12.75" hidden="1" customHeight="1">
      <c r="A3" s="1402"/>
      <c r="B3" s="1402"/>
      <c r="C3" s="1402"/>
      <c r="D3" s="1402"/>
      <c r="E3" s="1402"/>
      <c r="F3" s="1402"/>
      <c r="G3" s="1402"/>
      <c r="H3" s="1402"/>
      <c r="I3" s="1402"/>
      <c r="J3" s="1402"/>
      <c r="K3" s="1402"/>
      <c r="L3" s="1402"/>
      <c r="M3" s="1402"/>
    </row>
    <row r="4" spans="1:29" ht="12.75" hidden="1" customHeight="1">
      <c r="A4" s="1402"/>
      <c r="B4" s="1402"/>
      <c r="C4" s="1402"/>
      <c r="D4" s="1402"/>
      <c r="E4" s="1402"/>
      <c r="F4" s="1402"/>
      <c r="G4" s="1402"/>
      <c r="H4" s="1402"/>
      <c r="I4" s="1402"/>
      <c r="J4" s="1402"/>
      <c r="K4" s="1402"/>
      <c r="L4" s="1402"/>
      <c r="M4" s="1402"/>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01" t="s">
        <v>217</v>
      </c>
      <c r="R7" s="1401"/>
      <c r="S7" s="1401"/>
      <c r="T7" s="1165"/>
      <c r="U7" s="156">
        <v>2003</v>
      </c>
      <c r="V7" s="1401" t="s">
        <v>218</v>
      </c>
      <c r="W7" s="1403"/>
      <c r="X7" s="1165"/>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01" t="s">
        <v>217</v>
      </c>
      <c r="Q16" s="1401"/>
      <c r="R16" s="1401"/>
      <c r="S16" s="1401"/>
      <c r="T16" s="157"/>
      <c r="U16" s="156">
        <v>2004</v>
      </c>
      <c r="V16" s="1401" t="s">
        <v>218</v>
      </c>
      <c r="W16" s="1401"/>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01" t="s">
        <v>217</v>
      </c>
      <c r="Q25" s="1401"/>
      <c r="R25" s="1401"/>
      <c r="S25" s="1401"/>
      <c r="T25" s="157"/>
      <c r="U25" s="156">
        <v>2005</v>
      </c>
      <c r="V25" s="1401" t="s">
        <v>218</v>
      </c>
      <c r="W25" s="1401"/>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01" t="s">
        <v>217</v>
      </c>
      <c r="Q34" s="1401"/>
      <c r="R34" s="1401"/>
      <c r="S34" s="1401"/>
      <c r="T34" s="157"/>
      <c r="U34" s="156">
        <v>2006</v>
      </c>
      <c r="V34" s="1401" t="s">
        <v>218</v>
      </c>
      <c r="W34" s="1401"/>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01" t="s">
        <v>217</v>
      </c>
      <c r="Q43" s="1401"/>
      <c r="R43" s="1401"/>
      <c r="S43" s="1401"/>
      <c r="T43" s="157"/>
      <c r="U43" s="156">
        <v>2007</v>
      </c>
      <c r="V43" s="1401" t="s">
        <v>218</v>
      </c>
      <c r="W43" s="1401"/>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01" t="s">
        <v>217</v>
      </c>
      <c r="Q52" s="1401"/>
      <c r="R52" s="1401"/>
      <c r="S52" s="1401"/>
      <c r="T52" s="157"/>
      <c r="U52" s="156">
        <v>2008</v>
      </c>
      <c r="V52" s="1401" t="s">
        <v>218</v>
      </c>
      <c r="W52" s="1401"/>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01" t="s">
        <v>217</v>
      </c>
      <c r="Q61" s="1401"/>
      <c r="R61" s="1401"/>
      <c r="S61" s="1401"/>
      <c r="T61" s="157"/>
      <c r="U61" s="156">
        <v>2009</v>
      </c>
      <c r="V61" s="1401" t="s">
        <v>218</v>
      </c>
      <c r="W61" s="1401"/>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01" t="s">
        <v>217</v>
      </c>
      <c r="Q70" s="1401"/>
      <c r="R70" s="1401"/>
      <c r="S70" s="1401"/>
      <c r="T70" s="157"/>
      <c r="U70" s="156">
        <v>2010</v>
      </c>
      <c r="V70" s="1401" t="s">
        <v>218</v>
      </c>
      <c r="W70" s="1401"/>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01" t="s">
        <v>217</v>
      </c>
      <c r="Q79" s="1401"/>
      <c r="R79" s="1401"/>
      <c r="S79" s="1401"/>
      <c r="T79" s="157"/>
      <c r="U79" s="156">
        <v>2011</v>
      </c>
      <c r="V79" s="1401" t="s">
        <v>218</v>
      </c>
      <c r="W79" s="1401"/>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01" t="s">
        <v>217</v>
      </c>
      <c r="Q88" s="1401"/>
      <c r="R88" s="1401"/>
      <c r="S88" s="1401"/>
      <c r="T88" s="157"/>
      <c r="U88" s="156">
        <v>2012</v>
      </c>
      <c r="V88" s="1401" t="s">
        <v>218</v>
      </c>
      <c r="W88" s="1401"/>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01" t="s">
        <v>217</v>
      </c>
      <c r="Q97" s="1401"/>
      <c r="R97" s="1401"/>
      <c r="S97" s="1401"/>
      <c r="T97" s="157"/>
      <c r="U97" s="156">
        <v>2013</v>
      </c>
      <c r="V97" s="1401" t="s">
        <v>218</v>
      </c>
      <c r="W97" s="1401"/>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01" t="s">
        <v>217</v>
      </c>
      <c r="Q106" s="1401"/>
      <c r="R106" s="1401"/>
      <c r="S106" s="1401"/>
      <c r="T106" s="157"/>
      <c r="U106" s="156">
        <v>2014</v>
      </c>
      <c r="V106" s="1401" t="s">
        <v>218</v>
      </c>
      <c r="W106" s="1401"/>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01" t="s">
        <v>217</v>
      </c>
      <c r="Q116" s="1401"/>
      <c r="R116" s="1401"/>
      <c r="S116" s="1401"/>
      <c r="T116" s="157"/>
      <c r="U116" s="156">
        <v>2015</v>
      </c>
      <c r="V116" s="1401" t="s">
        <v>218</v>
      </c>
      <c r="W116" s="1401"/>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01" t="s">
        <v>217</v>
      </c>
      <c r="Q126" s="1401"/>
      <c r="R126" s="1401"/>
      <c r="S126" s="1401"/>
      <c r="T126" s="157"/>
      <c r="U126" s="156">
        <v>2016</v>
      </c>
      <c r="V126" s="1401" t="s">
        <v>218</v>
      </c>
      <c r="W126" s="1401"/>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01" t="s">
        <v>217</v>
      </c>
      <c r="Q136" s="1401"/>
      <c r="R136" s="1401"/>
      <c r="S136" s="1401"/>
      <c r="T136" s="157"/>
      <c r="U136" s="156">
        <v>2017</v>
      </c>
      <c r="V136" s="1401" t="s">
        <v>218</v>
      </c>
      <c r="W136" s="1401"/>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2"/>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993"/>
      <c r="AD145" s="993"/>
    </row>
    <row r="146" spans="1:34" ht="16.5" thickBot="1">
      <c r="A146" s="156">
        <v>2018</v>
      </c>
      <c r="B146" s="157"/>
      <c r="C146" s="157"/>
      <c r="D146" s="157"/>
      <c r="E146" s="157"/>
      <c r="F146" s="157"/>
      <c r="G146" s="157"/>
      <c r="H146" s="157"/>
      <c r="I146" s="157"/>
      <c r="J146" s="157"/>
      <c r="K146" s="157"/>
      <c r="L146" s="158" t="s">
        <v>216</v>
      </c>
      <c r="M146" s="157"/>
      <c r="N146" s="190"/>
      <c r="O146" s="156">
        <v>2018</v>
      </c>
      <c r="P146" s="1401" t="s">
        <v>217</v>
      </c>
      <c r="Q146" s="1401"/>
      <c r="R146" s="1401"/>
      <c r="S146" s="1401"/>
      <c r="T146" s="157"/>
      <c r="U146" s="156">
        <v>2018</v>
      </c>
      <c r="V146" s="1401" t="s">
        <v>218</v>
      </c>
      <c r="W146" s="1401"/>
      <c r="X146" s="157"/>
      <c r="Y146" s="242">
        <v>2018</v>
      </c>
      <c r="Z146" s="157"/>
      <c r="AA146" s="177"/>
      <c r="AB146" s="122"/>
      <c r="AC146" s="993"/>
      <c r="AD146" s="993"/>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2">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01" t="s">
        <v>217</v>
      </c>
      <c r="Q156" s="1401"/>
      <c r="R156" s="1401"/>
      <c r="S156" s="1401"/>
      <c r="T156" s="157"/>
      <c r="U156" s="156">
        <v>2019</v>
      </c>
      <c r="V156" s="1401" t="s">
        <v>218</v>
      </c>
      <c r="W156" s="1401"/>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52">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2"/>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01" t="s">
        <v>217</v>
      </c>
      <c r="Q166" s="1401"/>
      <c r="R166" s="1401"/>
      <c r="S166" s="1401"/>
      <c r="T166" s="157"/>
      <c r="U166" s="156">
        <v>2020</v>
      </c>
      <c r="V166" s="1401" t="s">
        <v>218</v>
      </c>
      <c r="W166" s="1401"/>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1234">
        <v>12293.668</v>
      </c>
      <c r="C168" s="1234">
        <v>12396.350180400879</v>
      </c>
      <c r="D168" s="202">
        <v>12084.675366727655</v>
      </c>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52"/>
      <c r="AA168" s="122"/>
      <c r="AB168"/>
      <c r="AC168" s="122"/>
      <c r="AD168" s="122"/>
      <c r="AE168" s="122"/>
      <c r="AF168" s="122"/>
      <c r="AG168" s="122"/>
      <c r="AH168" s="122"/>
    </row>
    <row r="169" spans="1:34">
      <c r="A169" s="205" t="s">
        <v>244</v>
      </c>
      <c r="B169" s="263">
        <v>12386.300999999999</v>
      </c>
      <c r="C169" s="263">
        <v>12278.283069066147</v>
      </c>
      <c r="D169" s="263">
        <v>11949.087602008787</v>
      </c>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1235">
        <v>12953.451999999999</v>
      </c>
      <c r="C170" s="1235">
        <v>12955.442846668257</v>
      </c>
      <c r="D170" s="213">
        <v>12559.678894534463</v>
      </c>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1235">
        <v>12820.403</v>
      </c>
      <c r="C171" s="1235">
        <v>12812.960174322563</v>
      </c>
      <c r="D171" s="213">
        <v>12404.011122590871</v>
      </c>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1235"/>
      <c r="C172" s="1236"/>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1235">
        <v>10382.365</v>
      </c>
      <c r="C173" s="1235">
        <v>10554.510985315916</v>
      </c>
      <c r="D173" s="213">
        <v>10502.905064355715</v>
      </c>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1237">
        <v>13188.183000000001</v>
      </c>
      <c r="C174" s="1237">
        <v>13234.41829236263</v>
      </c>
      <c r="D174" s="216">
        <v>12868.44290816252</v>
      </c>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8.9770696078431396</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12.153284490589098</v>
      </c>
      <c r="D338" s="338">
        <f>(D168/1000)/1.02</f>
        <v>11.847720947772212</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12.037532420653084</v>
      </c>
      <c r="D339" s="338">
        <f t="shared" ref="D339:D344" si="86">D169/1000/1.02</f>
        <v>11.714791766675281</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12.701414555557115</v>
      </c>
      <c r="D340" s="338">
        <f t="shared" si="86"/>
        <v>12.313410680916141</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12.561725661100553</v>
      </c>
      <c r="D341" s="338">
        <f t="shared" si="86"/>
        <v>12.160795218226344</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0</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10.347559789525409</v>
      </c>
      <c r="D343" s="338">
        <f t="shared" si="86"/>
        <v>10.296965749368349</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12.974919894473166</v>
      </c>
      <c r="D344" s="338">
        <f t="shared" si="86"/>
        <v>12.61612049819855</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4.6680761960784327</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6.2954013661251524</v>
      </c>
      <c r="D502" s="430">
        <f t="shared" si="179"/>
        <v>6.1371194509460061</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6.4882299747320129</v>
      </c>
      <c r="D503" s="434">
        <f t="shared" si="181"/>
        <v>6.3142727622379775</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6.7698539581119421</v>
      </c>
      <c r="D504" s="435">
        <f t="shared" si="183"/>
        <v>6.5630478929283029</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6.6953997773665952</v>
      </c>
      <c r="D505" s="435">
        <f t="shared" si="183"/>
        <v>6.4817038513146414</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0</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5.039261617498874</v>
      </c>
      <c r="D507" s="435">
        <f t="shared" si="187"/>
        <v>5.0146223199423856</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6.7210085053370996</v>
      </c>
      <c r="D508" s="437">
        <f t="shared" si="189"/>
        <v>6.5351504180668485</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22" customFormat="1" ht="31.5" customHeight="1" thickBot="1">
      <c r="A1" s="1238" t="s">
        <v>88</v>
      </c>
      <c r="B1" s="1238"/>
      <c r="C1" s="1238"/>
      <c r="D1" s="1238"/>
      <c r="E1" s="1238"/>
      <c r="F1" s="1238"/>
      <c r="G1" s="1238"/>
      <c r="H1" s="1238"/>
      <c r="I1" s="1238"/>
      <c r="J1" s="1238"/>
      <c r="K1" s="1238"/>
      <c r="L1" s="152"/>
    </row>
    <row r="2" spans="1:12" s="122" customFormat="1" ht="27" thickBot="1">
      <c r="A2" s="1084"/>
      <c r="B2" s="1085"/>
      <c r="C2" s="1086"/>
      <c r="D2" s="1086"/>
      <c r="E2" s="1087" t="s">
        <v>8</v>
      </c>
      <c r="F2" s="1086"/>
      <c r="G2" s="1086"/>
      <c r="H2" s="1086"/>
      <c r="I2" s="1086"/>
      <c r="J2" s="1086"/>
      <c r="K2" s="1088"/>
      <c r="L2" s="5"/>
    </row>
    <row r="3" spans="1:12" s="122" customFormat="1" ht="39" customHeight="1" thickBot="1">
      <c r="A3" s="792"/>
      <c r="B3" s="1244" t="s">
        <v>99</v>
      </c>
      <c r="C3" s="1245"/>
      <c r="D3" s="1245"/>
      <c r="E3" s="1245"/>
      <c r="F3" s="1246"/>
      <c r="G3" s="1240" t="s">
        <v>71</v>
      </c>
      <c r="H3" s="1241"/>
      <c r="I3" s="1247" t="s">
        <v>313</v>
      </c>
      <c r="J3" s="1242" t="s">
        <v>72</v>
      </c>
      <c r="K3" s="1243"/>
      <c r="L3" s="5"/>
    </row>
    <row r="4" spans="1:12" s="122" customFormat="1" ht="31.5">
      <c r="A4" s="793" t="s">
        <v>73</v>
      </c>
      <c r="B4" s="1081" t="s">
        <v>74</v>
      </c>
      <c r="C4" s="148" t="s">
        <v>75</v>
      </c>
      <c r="D4" s="148" t="s">
        <v>76</v>
      </c>
      <c r="E4" s="646" t="s">
        <v>69</v>
      </c>
      <c r="F4" s="647" t="s">
        <v>77</v>
      </c>
      <c r="G4" s="1080" t="s">
        <v>78</v>
      </c>
      <c r="H4" s="649" t="s">
        <v>91</v>
      </c>
      <c r="I4" s="1248"/>
      <c r="J4" s="124" t="s">
        <v>70</v>
      </c>
      <c r="K4" s="648" t="s">
        <v>81</v>
      </c>
      <c r="L4" s="5"/>
    </row>
    <row r="5" spans="1:12" s="122" customFormat="1" ht="21" customHeight="1" thickBot="1">
      <c r="A5" s="794"/>
      <c r="B5" s="1180" t="s">
        <v>480</v>
      </c>
      <c r="C5" s="1181" t="s">
        <v>480</v>
      </c>
      <c r="D5" s="1181" t="s">
        <v>480</v>
      </c>
      <c r="E5" s="1028" t="s">
        <v>126</v>
      </c>
      <c r="F5" s="1029" t="s">
        <v>79</v>
      </c>
      <c r="G5" s="1182" t="s">
        <v>480</v>
      </c>
      <c r="H5" s="791" t="s">
        <v>90</v>
      </c>
      <c r="I5" s="888"/>
      <c r="J5" s="1181" t="s">
        <v>480</v>
      </c>
      <c r="K5" s="1015" t="s">
        <v>80</v>
      </c>
      <c r="L5" s="5"/>
    </row>
    <row r="6" spans="1:12" s="122" customFormat="1" ht="28.5" customHeight="1" thickBot="1">
      <c r="A6" s="79" t="s">
        <v>22</v>
      </c>
      <c r="B6" s="774">
        <v>5.9696201290503632</v>
      </c>
      <c r="C6" s="775">
        <v>11524.36318349491</v>
      </c>
      <c r="D6" s="775">
        <v>11754.850447164808</v>
      </c>
      <c r="E6" s="1022">
        <v>-1.624391672323261</v>
      </c>
      <c r="F6" s="1030">
        <v>-5.6827955025794008</v>
      </c>
      <c r="G6" s="776">
        <v>326.46835294927382</v>
      </c>
      <c r="H6" s="1022">
        <v>6.9571442464490485E-2</v>
      </c>
      <c r="I6" s="776">
        <v>-1.5650406504065042</v>
      </c>
      <c r="J6" s="777">
        <v>100</v>
      </c>
      <c r="K6" s="1016" t="s">
        <v>23</v>
      </c>
    </row>
    <row r="7" spans="1:12" s="122" customFormat="1" ht="25.5" customHeight="1">
      <c r="A7" s="875" t="s">
        <v>103</v>
      </c>
      <c r="B7" s="955">
        <v>6.1664078861428155</v>
      </c>
      <c r="C7" s="956">
        <v>11440.459900079433</v>
      </c>
      <c r="D7" s="956">
        <v>11669.269098081022</v>
      </c>
      <c r="E7" s="1031">
        <v>0.29244220499623386</v>
      </c>
      <c r="F7" s="1032">
        <v>-7.8821806322147197</v>
      </c>
      <c r="G7" s="778">
        <v>246.84736842105266</v>
      </c>
      <c r="H7" s="1023">
        <v>2.5859193438140942</v>
      </c>
      <c r="I7" s="779">
        <v>18.75</v>
      </c>
      <c r="J7" s="779">
        <v>0.13077293688485098</v>
      </c>
      <c r="K7" s="1017">
        <v>2.2371852874010861E-2</v>
      </c>
    </row>
    <row r="8" spans="1:12" s="122" customFormat="1" ht="24" customHeight="1">
      <c r="A8" s="876" t="s">
        <v>104</v>
      </c>
      <c r="B8" s="957">
        <v>6.4520948470069257</v>
      </c>
      <c r="C8" s="780">
        <v>12105.243615397609</v>
      </c>
      <c r="D8" s="780">
        <v>12347.348487705562</v>
      </c>
      <c r="E8" s="1033">
        <v>-1.813358301695948</v>
      </c>
      <c r="F8" s="781">
        <v>-4.9137092597706333</v>
      </c>
      <c r="G8" s="782">
        <v>355.7650025385006</v>
      </c>
      <c r="H8" s="1024">
        <v>-0.1696145867160794</v>
      </c>
      <c r="I8" s="783">
        <v>-7.0180959874114865</v>
      </c>
      <c r="J8" s="783">
        <v>40.670383371188656</v>
      </c>
      <c r="K8" s="1018">
        <v>-2.3851721843669011</v>
      </c>
    </row>
    <row r="9" spans="1:12" s="122" customFormat="1" ht="24" customHeight="1">
      <c r="A9" s="876" t="s">
        <v>105</v>
      </c>
      <c r="B9" s="957">
        <v>6.3926241407633508</v>
      </c>
      <c r="C9" s="780">
        <v>11993.666305372139</v>
      </c>
      <c r="D9" s="780">
        <v>12233.539631479582</v>
      </c>
      <c r="E9" s="1033">
        <v>-1.3733012598806107</v>
      </c>
      <c r="F9" s="781">
        <v>-4.2587010409676234</v>
      </c>
      <c r="G9" s="784">
        <v>384.45325406758451</v>
      </c>
      <c r="H9" s="1025">
        <v>-0.17347801091335024</v>
      </c>
      <c r="I9" s="785">
        <v>17.673048600883654</v>
      </c>
      <c r="J9" s="785">
        <v>10.998692270631151</v>
      </c>
      <c r="K9" s="1019">
        <v>1.7981502652110972</v>
      </c>
    </row>
    <row r="10" spans="1:12" s="122" customFormat="1" ht="24" customHeight="1">
      <c r="A10" s="876" t="s">
        <v>106</v>
      </c>
      <c r="B10" s="1082" t="s">
        <v>100</v>
      </c>
      <c r="C10" s="863" t="s">
        <v>100</v>
      </c>
      <c r="D10" s="863" t="s">
        <v>100</v>
      </c>
      <c r="E10" s="1026" t="s">
        <v>100</v>
      </c>
      <c r="F10" s="1083" t="s">
        <v>100</v>
      </c>
      <c r="G10" s="954" t="s">
        <v>100</v>
      </c>
      <c r="H10" s="1026" t="s">
        <v>100</v>
      </c>
      <c r="I10" s="786" t="s">
        <v>100</v>
      </c>
      <c r="J10" s="856" t="s">
        <v>100</v>
      </c>
      <c r="K10" s="1020" t="s">
        <v>100</v>
      </c>
    </row>
    <row r="11" spans="1:12" s="122" customFormat="1" ht="24" customHeight="1">
      <c r="A11" s="876" t="s">
        <v>98</v>
      </c>
      <c r="B11" s="957">
        <v>4.8481979900173888</v>
      </c>
      <c r="C11" s="780">
        <v>9955.2320123560348</v>
      </c>
      <c r="D11" s="780">
        <v>10154.336652603155</v>
      </c>
      <c r="E11" s="1033">
        <v>-0.71888807031694868</v>
      </c>
      <c r="F11" s="781">
        <v>-5.8974519296075893</v>
      </c>
      <c r="G11" s="784">
        <v>287.0568996415771</v>
      </c>
      <c r="H11" s="1025">
        <v>0.1426950588726687</v>
      </c>
      <c r="I11" s="785">
        <v>0.74475287745429919</v>
      </c>
      <c r="J11" s="785">
        <v>30.724757381788148</v>
      </c>
      <c r="K11" s="1019">
        <v>0.70443217853611273</v>
      </c>
    </row>
    <row r="12" spans="1:12" s="122" customFormat="1" ht="24" customHeight="1" thickBot="1">
      <c r="A12" s="877" t="s">
        <v>107</v>
      </c>
      <c r="B12" s="958">
        <v>6.3203797600042302</v>
      </c>
      <c r="C12" s="787">
        <v>12201.505328193494</v>
      </c>
      <c r="D12" s="787">
        <v>12445.535434757365</v>
      </c>
      <c r="E12" s="1034">
        <v>-1.6396448535705908</v>
      </c>
      <c r="F12" s="788">
        <v>-6.4434292989087645</v>
      </c>
      <c r="G12" s="789">
        <v>291.67975580937372</v>
      </c>
      <c r="H12" s="1027">
        <v>0.63082279380536099</v>
      </c>
      <c r="I12" s="790">
        <v>-2.3461538461538463</v>
      </c>
      <c r="J12" s="790">
        <v>17.47539403950719</v>
      </c>
      <c r="K12" s="1021">
        <v>-0.13978211225432702</v>
      </c>
    </row>
    <row r="13" spans="1:12" s="122" customFormat="1" ht="15">
      <c r="A13" s="952"/>
      <c r="B13" s="953"/>
    </row>
    <row r="14" spans="1:12" s="122" customFormat="1" ht="46.5" customHeight="1">
      <c r="A14" s="1239" t="s">
        <v>426</v>
      </c>
      <c r="B14" s="1239"/>
      <c r="C14" s="1239"/>
      <c r="D14" s="1239"/>
      <c r="E14" s="1239"/>
      <c r="F14" s="1239"/>
      <c r="G14" s="1239"/>
      <c r="H14" s="1239"/>
      <c r="I14" s="1239"/>
      <c r="J14" s="1239"/>
      <c r="K14" s="1239"/>
    </row>
    <row r="15" spans="1:12" s="122" customFormat="1" ht="33.75" customHeight="1">
      <c r="A15" s="1239" t="s">
        <v>339</v>
      </c>
      <c r="B15" s="1239"/>
      <c r="C15" s="1239"/>
      <c r="D15" s="1239"/>
      <c r="E15" s="1239"/>
      <c r="F15" s="1239"/>
      <c r="G15" s="1239"/>
      <c r="H15" s="1239"/>
      <c r="I15" s="1239"/>
      <c r="J15" s="1239"/>
      <c r="K15" s="1239"/>
    </row>
    <row r="16" spans="1:12" s="122" customFormat="1">
      <c r="A16" s="1239" t="s">
        <v>169</v>
      </c>
      <c r="B16" s="1239"/>
      <c r="C16" s="1239"/>
      <c r="D16" s="1239"/>
      <c r="E16" s="1239"/>
      <c r="F16" s="1239"/>
      <c r="G16" s="1239"/>
      <c r="H16" s="1239"/>
      <c r="I16" s="1239"/>
      <c r="J16" s="1239"/>
      <c r="K16" s="1239"/>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I35" sqref="I35"/>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00" t="s">
        <v>430</v>
      </c>
      <c r="B4" s="1400"/>
      <c r="C4" s="1400"/>
      <c r="D4" s="1400"/>
      <c r="E4" s="1400"/>
      <c r="F4" s="1400"/>
      <c r="G4" s="1400"/>
      <c r="H4" s="1400"/>
      <c r="I4" s="1400"/>
      <c r="J4" s="1400"/>
      <c r="K4" s="1400"/>
      <c r="L4" s="1400"/>
      <c r="M4" s="1400"/>
      <c r="N4" s="1400"/>
    </row>
    <row r="6" spans="1:14" ht="16.5" thickBot="1">
      <c r="C6" s="1099"/>
      <c r="E6" s="1100"/>
      <c r="F6" s="1101"/>
    </row>
    <row r="7" spans="1:14" ht="15.75" thickBot="1">
      <c r="A7" s="1102" t="s">
        <v>358</v>
      </c>
      <c r="B7" s="1103" t="s">
        <v>359</v>
      </c>
      <c r="C7" s="1104" t="s">
        <v>360</v>
      </c>
      <c r="D7" s="1104" t="s">
        <v>361</v>
      </c>
      <c r="E7" s="1104" t="s">
        <v>362</v>
      </c>
      <c r="F7" s="1104" t="s">
        <v>363</v>
      </c>
      <c r="G7" s="1104" t="s">
        <v>364</v>
      </c>
      <c r="H7" s="1104" t="s">
        <v>365</v>
      </c>
      <c r="I7" s="1104" t="s">
        <v>366</v>
      </c>
      <c r="J7" s="1104" t="s">
        <v>367</v>
      </c>
      <c r="K7" s="1104" t="s">
        <v>368</v>
      </c>
      <c r="L7" s="1104" t="s">
        <v>369</v>
      </c>
      <c r="M7" s="1105" t="s">
        <v>370</v>
      </c>
    </row>
    <row r="8" spans="1:14" ht="15.75">
      <c r="A8" s="1106" t="s">
        <v>371</v>
      </c>
      <c r="B8" s="1107"/>
      <c r="C8" s="1107"/>
      <c r="D8" s="1107"/>
      <c r="E8" s="1107"/>
      <c r="F8" s="1107"/>
      <c r="G8" s="1107"/>
      <c r="H8" s="1107"/>
      <c r="I8" s="1107"/>
      <c r="J8" s="1107"/>
      <c r="K8" s="1107"/>
      <c r="L8" s="1107"/>
      <c r="M8" s="1108"/>
    </row>
    <row r="9" spans="1:14" ht="15.75">
      <c r="A9" s="1109" t="s">
        <v>372</v>
      </c>
      <c r="B9" s="1220">
        <v>10065.14920330695</v>
      </c>
      <c r="C9" s="1221">
        <v>10080.396827870052</v>
      </c>
      <c r="D9" s="1221">
        <v>10168.392423032492</v>
      </c>
      <c r="E9" s="1221">
        <v>10383.660897394942</v>
      </c>
      <c r="F9" s="1221">
        <v>10601.02602540495</v>
      </c>
      <c r="G9" s="1221">
        <v>10681.538024962125</v>
      </c>
      <c r="H9" s="1221">
        <v>10293.315596828763</v>
      </c>
      <c r="I9" s="1221">
        <v>10595.183348072431</v>
      </c>
      <c r="J9" s="1221">
        <v>10984.585741483217</v>
      </c>
      <c r="K9" s="1221">
        <v>10966.946248088372</v>
      </c>
      <c r="L9" s="1221">
        <v>11097.939953548594</v>
      </c>
      <c r="M9" s="1222">
        <v>11146.365363995808</v>
      </c>
    </row>
    <row r="10" spans="1:14" ht="15.75">
      <c r="A10" s="1109" t="s">
        <v>373</v>
      </c>
      <c r="B10" s="1223">
        <v>11132.805994345952</v>
      </c>
      <c r="C10" s="1224">
        <v>11233.336791819034</v>
      </c>
      <c r="D10" s="1224">
        <v>11549.323679081062</v>
      </c>
      <c r="E10" s="1224">
        <v>11779.076383839585</v>
      </c>
      <c r="F10" s="1224">
        <v>11597.36140191531</v>
      </c>
      <c r="G10" s="1224">
        <v>11706.808799822491</v>
      </c>
      <c r="H10" s="1224">
        <v>11199.573228816986</v>
      </c>
      <c r="I10" s="1224">
        <v>11073.620546924885</v>
      </c>
      <c r="J10" s="1224">
        <v>10919.998910676999</v>
      </c>
      <c r="K10" s="1224">
        <v>11083.771594849599</v>
      </c>
      <c r="L10" s="1224">
        <v>10697.446356089269</v>
      </c>
      <c r="M10" s="1225">
        <v>10922.845842494447</v>
      </c>
    </row>
    <row r="11" spans="1:14" ht="15.75">
      <c r="A11" s="1164" t="s">
        <v>374</v>
      </c>
      <c r="B11" s="1226">
        <v>10779.101139240223</v>
      </c>
      <c r="C11" s="1227">
        <v>10525.243839466166</v>
      </c>
      <c r="D11" s="1227">
        <v>10838.862022210526</v>
      </c>
      <c r="E11" s="1227">
        <v>10900.833594134192</v>
      </c>
      <c r="F11" s="1227">
        <v>10972.865021548203</v>
      </c>
      <c r="G11" s="1227">
        <v>10778.598012388826</v>
      </c>
      <c r="H11" s="1227">
        <v>10178.357608292003</v>
      </c>
      <c r="I11" s="1227">
        <v>10258.950000000001</v>
      </c>
      <c r="J11" s="1227">
        <v>10307.35</v>
      </c>
      <c r="K11" s="1227">
        <v>10339.77</v>
      </c>
      <c r="L11" s="1227">
        <v>10345.82</v>
      </c>
      <c r="M11" s="1228">
        <v>10371.826999999999</v>
      </c>
    </row>
    <row r="12" spans="1:14" ht="16.5" thickBot="1">
      <c r="A12" s="1110">
        <v>2020</v>
      </c>
      <c r="B12" s="1229">
        <v>10388.681</v>
      </c>
      <c r="C12" s="1230">
        <v>10670.97</v>
      </c>
      <c r="D12" s="1230">
        <v>10665.460999999999</v>
      </c>
      <c r="E12" s="1230"/>
      <c r="F12" s="1230"/>
      <c r="G12" s="1230"/>
      <c r="H12" s="1230"/>
      <c r="I12" s="1230"/>
      <c r="J12" s="1231"/>
      <c r="K12" s="1230"/>
      <c r="L12" s="1230"/>
      <c r="M12" s="1232"/>
    </row>
    <row r="13" spans="1:14" ht="15.75">
      <c r="A13" s="1106" t="s">
        <v>375</v>
      </c>
      <c r="B13" s="1107"/>
      <c r="C13" s="1107"/>
      <c r="D13" s="1107"/>
      <c r="E13" s="1107"/>
      <c r="F13" s="1107"/>
      <c r="G13" s="1107"/>
      <c r="H13" s="1107"/>
      <c r="I13" s="1107"/>
      <c r="J13" s="1107"/>
      <c r="K13" s="1107"/>
      <c r="L13" s="1107"/>
      <c r="M13" s="1108"/>
    </row>
    <row r="14" spans="1:14" ht="15.75">
      <c r="A14" s="1109" t="s">
        <v>372</v>
      </c>
      <c r="B14" s="1220">
        <v>13077.710337994744</v>
      </c>
      <c r="C14" s="1221">
        <v>12903.073525758837</v>
      </c>
      <c r="D14" s="1221">
        <v>12698.931145933877</v>
      </c>
      <c r="E14" s="1221">
        <v>12657.588856436963</v>
      </c>
      <c r="F14" s="1221">
        <v>12717.112689021023</v>
      </c>
      <c r="G14" s="1221">
        <v>12734.575070390658</v>
      </c>
      <c r="H14" s="1221">
        <v>12584.73701594032</v>
      </c>
      <c r="I14" s="1221">
        <v>12999.206672696655</v>
      </c>
      <c r="J14" s="1221">
        <v>13326.129323653522</v>
      </c>
      <c r="K14" s="1221">
        <v>13558.078274143218</v>
      </c>
      <c r="L14" s="1221">
        <v>13767.296305638371</v>
      </c>
      <c r="M14" s="1222">
        <v>13967.765524559227</v>
      </c>
    </row>
    <row r="15" spans="1:14" ht="15.75">
      <c r="A15" s="1109" t="s">
        <v>373</v>
      </c>
      <c r="B15" s="1223">
        <v>13863.291293383541</v>
      </c>
      <c r="C15" s="1224">
        <v>13743.276622380532</v>
      </c>
      <c r="D15" s="1224">
        <v>13723.137993721932</v>
      </c>
      <c r="E15" s="1224">
        <v>13676.483392698095</v>
      </c>
      <c r="F15" s="1224">
        <v>13897.183799781353</v>
      </c>
      <c r="G15" s="1224">
        <v>13819.293352302531</v>
      </c>
      <c r="H15" s="1224">
        <v>13646.185847959312</v>
      </c>
      <c r="I15" s="1224">
        <v>13665.272297680553</v>
      </c>
      <c r="J15" s="1224">
        <v>13574.108658165709</v>
      </c>
      <c r="K15" s="1224">
        <v>13788.120289112323</v>
      </c>
      <c r="L15" s="1224">
        <v>13662.087019707555</v>
      </c>
      <c r="M15" s="1225">
        <v>13626.144742652335</v>
      </c>
    </row>
    <row r="16" spans="1:14" ht="15.75">
      <c r="A16" s="1164" t="s">
        <v>374</v>
      </c>
      <c r="B16" s="1226">
        <v>13645.090499529209</v>
      </c>
      <c r="C16" s="1227">
        <v>13282.733991297373</v>
      </c>
      <c r="D16" s="1227">
        <v>13143.170864206666</v>
      </c>
      <c r="E16" s="1227">
        <v>12928.022364758031</v>
      </c>
      <c r="F16" s="1227">
        <v>12944.684877391548</v>
      </c>
      <c r="G16" s="1227">
        <v>12448.358236205486</v>
      </c>
      <c r="H16" s="1227">
        <v>12124.260986050436</v>
      </c>
      <c r="I16" s="1227">
        <v>12505.99</v>
      </c>
      <c r="J16" s="1227">
        <v>12412.7</v>
      </c>
      <c r="K16" s="1227">
        <v>12447.57</v>
      </c>
      <c r="L16" s="1227">
        <v>12852.25</v>
      </c>
      <c r="M16" s="1228">
        <v>12965.558000000001</v>
      </c>
    </row>
    <row r="17" spans="1:14" ht="16.5" thickBot="1">
      <c r="A17" s="1110">
        <v>2020</v>
      </c>
      <c r="B17" s="1229">
        <v>12890.187</v>
      </c>
      <c r="C17" s="1230">
        <v>12798.79</v>
      </c>
      <c r="D17" s="1230">
        <v>12923.992</v>
      </c>
      <c r="E17" s="1230"/>
      <c r="F17" s="1230"/>
      <c r="G17" s="1230"/>
      <c r="H17" s="1230"/>
      <c r="I17" s="1230"/>
      <c r="J17" s="1231"/>
      <c r="K17" s="1230"/>
      <c r="L17" s="1230"/>
      <c r="M17" s="1232"/>
    </row>
    <row r="20" spans="1:14" ht="15.75">
      <c r="A20" s="1400" t="s">
        <v>431</v>
      </c>
      <c r="B20" s="1400"/>
      <c r="C20" s="1400"/>
      <c r="D20" s="1400"/>
      <c r="E20" s="1400"/>
      <c r="F20" s="1400"/>
      <c r="G20" s="1400"/>
      <c r="H20" s="1400"/>
      <c r="I20" s="1400"/>
      <c r="J20" s="1400"/>
      <c r="K20" s="1400"/>
      <c r="L20" s="1400"/>
      <c r="M20" s="1400"/>
      <c r="N20" s="1400"/>
    </row>
    <row r="21" spans="1:14" ht="13.5" thickBot="1"/>
    <row r="22" spans="1:14" ht="15.75" thickBot="1">
      <c r="A22" s="1102" t="s">
        <v>358</v>
      </c>
      <c r="B22" s="1103" t="s">
        <v>359</v>
      </c>
      <c r="C22" s="1104" t="s">
        <v>360</v>
      </c>
      <c r="D22" s="1104" t="s">
        <v>361</v>
      </c>
      <c r="E22" s="1104" t="s">
        <v>362</v>
      </c>
      <c r="F22" s="1104" t="s">
        <v>363</v>
      </c>
      <c r="G22" s="1104" t="s">
        <v>364</v>
      </c>
      <c r="H22" s="1104" t="s">
        <v>365</v>
      </c>
      <c r="I22" s="1104" t="s">
        <v>366</v>
      </c>
      <c r="J22" s="1104" t="s">
        <v>367</v>
      </c>
      <c r="K22" s="1104" t="s">
        <v>368</v>
      </c>
      <c r="L22" s="1104" t="s">
        <v>369</v>
      </c>
      <c r="M22" s="1105" t="s">
        <v>370</v>
      </c>
    </row>
    <row r="23" spans="1:14" ht="16.5" thickBot="1">
      <c r="A23" s="1113" t="s">
        <v>376</v>
      </c>
      <c r="B23" s="1114"/>
      <c r="C23" s="1114"/>
      <c r="D23" s="1114"/>
      <c r="E23" s="1114"/>
      <c r="F23" s="1114"/>
      <c r="G23" s="1114"/>
      <c r="H23" s="1114"/>
      <c r="I23" s="1114"/>
      <c r="J23" s="1114"/>
      <c r="K23" s="1114"/>
      <c r="L23" s="1114"/>
      <c r="M23" s="1115"/>
    </row>
    <row r="24" spans="1:14" ht="15.75">
      <c r="A24" s="1112" t="s">
        <v>372</v>
      </c>
      <c r="B24" s="1220">
        <v>27851.705456255884</v>
      </c>
      <c r="C24" s="1221">
        <v>27123.64730249999</v>
      </c>
      <c r="D24" s="1221">
        <v>26582.674622279141</v>
      </c>
      <c r="E24" s="1221">
        <v>27784.630848493467</v>
      </c>
      <c r="F24" s="1221">
        <v>29598.213320045077</v>
      </c>
      <c r="G24" s="1221">
        <v>28787.621133339711</v>
      </c>
      <c r="H24" s="1221">
        <v>29300.536472176766</v>
      </c>
      <c r="I24" s="1221">
        <v>30504.441266437731</v>
      </c>
      <c r="J24" s="1221">
        <v>30498.821648031102</v>
      </c>
      <c r="K24" s="1221">
        <v>28648.548081830173</v>
      </c>
      <c r="L24" s="1221">
        <v>27467.131642772347</v>
      </c>
      <c r="M24" s="1222">
        <v>27778.199839529283</v>
      </c>
    </row>
    <row r="25" spans="1:14" ht="15.75">
      <c r="A25" s="1109" t="s">
        <v>373</v>
      </c>
      <c r="B25" s="1223">
        <v>25833.94075375775</v>
      </c>
      <c r="C25" s="1224">
        <v>25340.374581887783</v>
      </c>
      <c r="D25" s="1224">
        <v>26641.953903275295</v>
      </c>
      <c r="E25" s="1224">
        <v>26658.495362448899</v>
      </c>
      <c r="F25" s="1224">
        <v>28853.883794903919</v>
      </c>
      <c r="G25" s="1224">
        <v>29543.034993483714</v>
      </c>
      <c r="H25" s="1224">
        <v>28801.681986809574</v>
      </c>
      <c r="I25" s="1224">
        <v>28392.787205244891</v>
      </c>
      <c r="J25" s="1224">
        <v>28466.022011387158</v>
      </c>
      <c r="K25" s="1224">
        <v>27616.704977122507</v>
      </c>
      <c r="L25" s="1224">
        <v>26839.808929233062</v>
      </c>
      <c r="M25" s="1225">
        <v>27141.214844955597</v>
      </c>
    </row>
    <row r="26" spans="1:14" ht="15.75">
      <c r="A26" s="1164" t="s">
        <v>374</v>
      </c>
      <c r="B26" s="1226">
        <v>25776.336953005964</v>
      </c>
      <c r="C26" s="1227">
        <v>23649.071175292673</v>
      </c>
      <c r="D26" s="1227">
        <v>24244.69587026758</v>
      </c>
      <c r="E26" s="1227">
        <v>25502.655897270379</v>
      </c>
      <c r="F26" s="1227">
        <v>25923.582065295945</v>
      </c>
      <c r="G26" s="1227">
        <v>27055.720758505297</v>
      </c>
      <c r="H26" s="1227">
        <v>29655.713761194031</v>
      </c>
      <c r="I26" s="1227">
        <v>30642.32</v>
      </c>
      <c r="J26" s="1227">
        <v>30399.279999999999</v>
      </c>
      <c r="K26" s="1227">
        <v>31237.96</v>
      </c>
      <c r="L26" s="1227">
        <v>24570.28</v>
      </c>
      <c r="M26" s="1228">
        <v>24086.651999999998</v>
      </c>
    </row>
    <row r="27" spans="1:14" ht="16.5" thickBot="1">
      <c r="A27" s="1110">
        <v>2020</v>
      </c>
      <c r="B27" s="1229">
        <v>24209.279999999999</v>
      </c>
      <c r="C27" s="1230">
        <v>23642.53</v>
      </c>
      <c r="D27" s="1230">
        <v>20911.437000000002</v>
      </c>
      <c r="E27" s="1230"/>
      <c r="F27" s="1230"/>
      <c r="G27" s="1230"/>
      <c r="H27" s="1230"/>
      <c r="I27" s="1230"/>
      <c r="J27" s="1231"/>
      <c r="K27" s="1230"/>
      <c r="L27" s="1230"/>
      <c r="M27" s="1232"/>
    </row>
    <row r="28" spans="1:14" ht="15.75">
      <c r="A28" s="1106" t="s">
        <v>379</v>
      </c>
      <c r="B28" s="1107"/>
      <c r="C28" s="1107"/>
      <c r="D28" s="1107"/>
      <c r="E28" s="1107"/>
      <c r="F28" s="1107"/>
      <c r="G28" s="1107"/>
      <c r="H28" s="1107"/>
      <c r="I28" s="1107"/>
      <c r="J28" s="1107"/>
      <c r="K28" s="1107"/>
      <c r="L28" s="1107"/>
      <c r="M28" s="1108"/>
    </row>
    <row r="29" spans="1:14" ht="15.75">
      <c r="A29" s="1109" t="s">
        <v>372</v>
      </c>
      <c r="B29" s="1220">
        <v>21663.966949699432</v>
      </c>
      <c r="C29" s="1221">
        <v>21525.397673001702</v>
      </c>
      <c r="D29" s="1221">
        <v>21115.733438107225</v>
      </c>
      <c r="E29" s="1221">
        <v>21302.128362253105</v>
      </c>
      <c r="F29" s="1221">
        <v>21200.291742224468</v>
      </c>
      <c r="G29" s="1221">
        <v>20822.118697379927</v>
      </c>
      <c r="H29" s="1221">
        <v>20206.889065246851</v>
      </c>
      <c r="I29" s="1221">
        <v>20948.119652057965</v>
      </c>
      <c r="J29" s="1221">
        <v>21116.098043152244</v>
      </c>
      <c r="K29" s="1221">
        <v>21873.281641223013</v>
      </c>
      <c r="L29" s="1221">
        <v>21354.087891290288</v>
      </c>
      <c r="M29" s="1222">
        <v>22297.314513329471</v>
      </c>
    </row>
    <row r="30" spans="1:14" ht="15.75">
      <c r="A30" s="1109" t="s">
        <v>373</v>
      </c>
      <c r="B30" s="1223">
        <v>21402.312901691836</v>
      </c>
      <c r="C30" s="1224">
        <v>21211.519078437537</v>
      </c>
      <c r="D30" s="1224">
        <v>21982.387355191033</v>
      </c>
      <c r="E30" s="1224">
        <v>21460.556994517105</v>
      </c>
      <c r="F30" s="1224">
        <v>22185.677427629282</v>
      </c>
      <c r="G30" s="1224">
        <v>21834.028071648627</v>
      </c>
      <c r="H30" s="1224">
        <v>21564.632920196203</v>
      </c>
      <c r="I30" s="1224">
        <v>21295.617981644409</v>
      </c>
      <c r="J30" s="1224">
        <v>20755.561440894948</v>
      </c>
      <c r="K30" s="1224">
        <v>20670.700563797891</v>
      </c>
      <c r="L30" s="1224">
        <v>21400.192230924309</v>
      </c>
      <c r="M30" s="1225">
        <v>22220.298261284093</v>
      </c>
    </row>
    <row r="31" spans="1:14" ht="15.75">
      <c r="A31" s="1164" t="s">
        <v>374</v>
      </c>
      <c r="B31" s="1226">
        <v>21710.465139517379</v>
      </c>
      <c r="C31" s="1227">
        <v>21462.727974698573</v>
      </c>
      <c r="D31" s="1227">
        <v>21517.060154219016</v>
      </c>
      <c r="E31" s="1227">
        <v>21946.164324302244</v>
      </c>
      <c r="F31" s="1227">
        <v>21378.921701744526</v>
      </c>
      <c r="G31" s="1227">
        <v>21331.314775808616</v>
      </c>
      <c r="H31" s="1227">
        <v>20629.234211361087</v>
      </c>
      <c r="I31" s="1227">
        <v>22365.58</v>
      </c>
      <c r="J31" s="1227">
        <v>22334.37</v>
      </c>
      <c r="K31" s="1227">
        <v>21397.7</v>
      </c>
      <c r="L31" s="1227">
        <v>21495.15</v>
      </c>
      <c r="M31" s="1228">
        <v>21850.143</v>
      </c>
    </row>
    <row r="32" spans="1:14" ht="16.5" thickBot="1">
      <c r="A32" s="1110">
        <v>2020</v>
      </c>
      <c r="B32" s="1229">
        <v>21970.524000000001</v>
      </c>
      <c r="C32" s="1230">
        <v>22113.47</v>
      </c>
      <c r="D32" s="1230">
        <v>22176.83</v>
      </c>
      <c r="E32" s="1230"/>
      <c r="F32" s="1230"/>
      <c r="G32" s="1230"/>
      <c r="H32" s="1230"/>
      <c r="I32" s="1230"/>
      <c r="J32" s="1231"/>
      <c r="K32" s="1230"/>
      <c r="L32" s="1230"/>
      <c r="M32" s="1232"/>
    </row>
    <row r="44" spans="19:19">
      <c r="S44" s="122" t="s">
        <v>377</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L45" sqref="L45"/>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995"/>
    </row>
    <row r="44" spans="1:7">
      <c r="A44" s="995" t="s">
        <v>354</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F18" sqref="F18"/>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49" t="s">
        <v>87</v>
      </c>
      <c r="B1" s="1249"/>
      <c r="C1" s="1249"/>
      <c r="D1" s="1249"/>
      <c r="E1" s="1249"/>
      <c r="F1" s="1249"/>
      <c r="G1" s="1249"/>
      <c r="H1" s="1249"/>
      <c r="I1" s="1249"/>
      <c r="J1" s="1249"/>
      <c r="K1" s="147"/>
    </row>
    <row r="2" spans="1:11" ht="19.5" thickBot="1">
      <c r="A2" s="1263" t="s">
        <v>340</v>
      </c>
      <c r="B2" s="1264"/>
      <c r="C2" s="1264"/>
      <c r="D2" s="1264"/>
      <c r="E2" s="1264"/>
      <c r="F2" s="1264"/>
      <c r="G2" s="1264"/>
      <c r="H2" s="1264"/>
      <c r="I2" s="1264"/>
      <c r="J2" s="1265"/>
    </row>
    <row r="3" spans="1:11" ht="26.25" thickBot="1">
      <c r="A3" s="752"/>
      <c r="B3" s="849"/>
      <c r="C3" s="850" t="s">
        <v>82</v>
      </c>
      <c r="D3" s="149"/>
      <c r="E3" s="795"/>
      <c r="F3" s="796" t="s">
        <v>326</v>
      </c>
      <c r="G3" s="797" t="s">
        <v>327</v>
      </c>
      <c r="H3" s="798" t="s">
        <v>91</v>
      </c>
      <c r="I3" s="796" t="s">
        <v>328</v>
      </c>
      <c r="J3" s="797" t="s">
        <v>329</v>
      </c>
    </row>
    <row r="4" spans="1:11" ht="27">
      <c r="A4" s="753" t="s">
        <v>73</v>
      </c>
      <c r="B4" s="799" t="s">
        <v>83</v>
      </c>
      <c r="C4" s="800" t="s">
        <v>84</v>
      </c>
      <c r="D4" s="959" t="s">
        <v>85</v>
      </c>
      <c r="E4" s="801" t="s">
        <v>92</v>
      </c>
      <c r="F4" s="802" t="s">
        <v>78</v>
      </c>
      <c r="G4" s="803" t="s">
        <v>69</v>
      </c>
      <c r="H4" s="804" t="s">
        <v>93</v>
      </c>
      <c r="I4" s="150" t="s">
        <v>70</v>
      </c>
      <c r="J4" s="805" t="s">
        <v>92</v>
      </c>
    </row>
    <row r="5" spans="1:11" ht="14.25" thickBot="1">
      <c r="A5" s="151"/>
      <c r="B5" s="926" t="s">
        <v>480</v>
      </c>
      <c r="C5" s="926" t="s">
        <v>480</v>
      </c>
      <c r="D5" s="926" t="s">
        <v>480</v>
      </c>
      <c r="E5" s="806" t="s">
        <v>70</v>
      </c>
      <c r="F5" s="926" t="s">
        <v>480</v>
      </c>
      <c r="G5" s="807" t="s">
        <v>94</v>
      </c>
      <c r="H5" s="808" t="s">
        <v>90</v>
      </c>
      <c r="I5" s="926" t="s">
        <v>480</v>
      </c>
      <c r="J5" s="809" t="s">
        <v>80</v>
      </c>
    </row>
    <row r="6" spans="1:11" ht="16.5" thickBot="1">
      <c r="A6" s="1116" t="s">
        <v>333</v>
      </c>
      <c r="B6" s="1117"/>
      <c r="C6" s="1117"/>
      <c r="D6" s="1117"/>
      <c r="E6" s="1117"/>
      <c r="F6" s="1117"/>
      <c r="G6" s="1117"/>
      <c r="H6" s="1117"/>
      <c r="I6" s="810"/>
      <c r="J6" s="811"/>
    </row>
    <row r="7" spans="1:11" ht="15.75" thickBot="1">
      <c r="A7" s="812" t="s">
        <v>22</v>
      </c>
      <c r="B7" s="813">
        <v>6.085533803485073</v>
      </c>
      <c r="C7" s="814">
        <v>11748.134755762689</v>
      </c>
      <c r="D7" s="815">
        <v>11983.097450877942</v>
      </c>
      <c r="E7" s="816">
        <v>-1.738261404092551</v>
      </c>
      <c r="F7" s="817">
        <v>327.55321972002429</v>
      </c>
      <c r="G7" s="816">
        <v>-0.57110166244040339</v>
      </c>
      <c r="H7" s="816">
        <v>1.8093939769488163</v>
      </c>
      <c r="I7" s="816">
        <v>100</v>
      </c>
      <c r="J7" s="818" t="s">
        <v>23</v>
      </c>
    </row>
    <row r="8" spans="1:11" ht="15">
      <c r="A8" s="819" t="s">
        <v>103</v>
      </c>
      <c r="B8" s="820">
        <v>6.4502132966632262</v>
      </c>
      <c r="C8" s="821">
        <v>11967.000550395594</v>
      </c>
      <c r="D8" s="822">
        <v>12206.340561403507</v>
      </c>
      <c r="E8" s="823">
        <v>7.5888436972642896</v>
      </c>
      <c r="F8" s="824">
        <v>285</v>
      </c>
      <c r="G8" s="825">
        <v>24.671916010498691</v>
      </c>
      <c r="H8" s="825">
        <v>14.285714285714285</v>
      </c>
      <c r="I8" s="825">
        <v>9.7382836275106507E-2</v>
      </c>
      <c r="J8" s="826">
        <v>1.063107025701257E-2</v>
      </c>
    </row>
    <row r="9" spans="1:11" ht="15">
      <c r="A9" s="827" t="s">
        <v>104</v>
      </c>
      <c r="B9" s="828">
        <v>6.5204565034864208</v>
      </c>
      <c r="C9" s="829">
        <v>12233.501882713734</v>
      </c>
      <c r="D9" s="830">
        <v>12478.171920368008</v>
      </c>
      <c r="E9" s="831">
        <v>-2.2377181929371459</v>
      </c>
      <c r="F9" s="832">
        <v>353.66014573991026</v>
      </c>
      <c r="G9" s="833">
        <v>-1.0282138495761326</v>
      </c>
      <c r="H9" s="833">
        <v>-3.5414977020816441</v>
      </c>
      <c r="I9" s="833">
        <v>43.432744978697507</v>
      </c>
      <c r="J9" s="834">
        <v>-2.40936680714956</v>
      </c>
    </row>
    <row r="10" spans="1:11" ht="15">
      <c r="A10" s="827" t="s">
        <v>105</v>
      </c>
      <c r="B10" s="828">
        <v>6.4289825890856278</v>
      </c>
      <c r="C10" s="829">
        <v>12061.881030179415</v>
      </c>
      <c r="D10" s="830">
        <v>12303.118650783003</v>
      </c>
      <c r="E10" s="831">
        <v>-1.7786152025154809</v>
      </c>
      <c r="F10" s="832">
        <v>385.27852882703775</v>
      </c>
      <c r="G10" s="833">
        <v>-0.85746103650313432</v>
      </c>
      <c r="H10" s="833">
        <v>28.316326530612244</v>
      </c>
      <c r="I10" s="833">
        <v>12.245891661594644</v>
      </c>
      <c r="J10" s="834">
        <v>2.529693867568124</v>
      </c>
    </row>
    <row r="11" spans="1:11" ht="15">
      <c r="A11" s="827" t="s">
        <v>106</v>
      </c>
      <c r="B11" s="835" t="s">
        <v>100</v>
      </c>
      <c r="C11" s="829" t="s">
        <v>100</v>
      </c>
      <c r="D11" s="830" t="s">
        <v>100</v>
      </c>
      <c r="E11" s="831" t="s">
        <v>100</v>
      </c>
      <c r="F11" s="832" t="s">
        <v>100</v>
      </c>
      <c r="G11" s="833" t="s">
        <v>100</v>
      </c>
      <c r="H11" s="833" t="s">
        <v>100</v>
      </c>
      <c r="I11" s="833" t="s">
        <v>100</v>
      </c>
      <c r="J11" s="834" t="s">
        <v>100</v>
      </c>
    </row>
    <row r="12" spans="1:11" ht="15">
      <c r="A12" s="827" t="s">
        <v>98</v>
      </c>
      <c r="B12" s="828">
        <v>4.8110159893326729</v>
      </c>
      <c r="C12" s="829">
        <v>9878.8829349746884</v>
      </c>
      <c r="D12" s="830">
        <v>10076.460593674183</v>
      </c>
      <c r="E12" s="831">
        <v>-0.19339581761129337</v>
      </c>
      <c r="F12" s="832">
        <v>280.72926949654493</v>
      </c>
      <c r="G12" s="833">
        <v>-0.86082638310484316</v>
      </c>
      <c r="H12" s="833">
        <v>-1.793504604944256</v>
      </c>
      <c r="I12" s="833">
        <v>24.662203286670724</v>
      </c>
      <c r="J12" s="834">
        <v>-0.90478146980467145</v>
      </c>
    </row>
    <row r="13" spans="1:11" ht="15.75" thickBot="1">
      <c r="A13" s="836" t="s">
        <v>107</v>
      </c>
      <c r="B13" s="837">
        <v>6.4474052936991439</v>
      </c>
      <c r="C13" s="838">
        <v>12446.728366214564</v>
      </c>
      <c r="D13" s="839">
        <v>12695.662933538855</v>
      </c>
      <c r="E13" s="840">
        <v>-2.6124510194748463</v>
      </c>
      <c r="F13" s="841">
        <v>292.69607965152454</v>
      </c>
      <c r="G13" s="842">
        <v>-0.50605901471145631</v>
      </c>
      <c r="H13" s="842">
        <v>6.002638522427441</v>
      </c>
      <c r="I13" s="842">
        <v>19.561777236762019</v>
      </c>
      <c r="J13" s="843">
        <v>0.77382333912910184</v>
      </c>
    </row>
    <row r="14" spans="1:11" ht="16.5" thickBot="1">
      <c r="A14" s="1116" t="s">
        <v>330</v>
      </c>
      <c r="B14" s="1117"/>
      <c r="C14" s="1117"/>
      <c r="D14" s="1117"/>
      <c r="E14" s="1117"/>
      <c r="F14" s="1117"/>
      <c r="G14" s="1117"/>
      <c r="H14" s="1117"/>
      <c r="I14" s="810"/>
      <c r="J14" s="811"/>
    </row>
    <row r="15" spans="1:11" ht="15.75" thickBot="1">
      <c r="A15" s="812" t="s">
        <v>22</v>
      </c>
      <c r="B15" s="844">
        <v>5.8637812663721949</v>
      </c>
      <c r="C15" s="845">
        <v>11320.041054772577</v>
      </c>
      <c r="D15" s="846">
        <v>11546.441875868029</v>
      </c>
      <c r="E15" s="816">
        <v>-1.7849705415472463</v>
      </c>
      <c r="F15" s="816">
        <v>325.69500750750751</v>
      </c>
      <c r="G15" s="816">
        <v>0.80237795852631588</v>
      </c>
      <c r="H15" s="816">
        <v>-9.8477157360406089</v>
      </c>
      <c r="I15" s="816">
        <v>100</v>
      </c>
      <c r="J15" s="818" t="s">
        <v>23</v>
      </c>
    </row>
    <row r="16" spans="1:11" ht="15">
      <c r="A16" s="819" t="s">
        <v>103</v>
      </c>
      <c r="B16" s="820">
        <v>5.8979113386461632</v>
      </c>
      <c r="C16" s="821">
        <v>10942.321593035553</v>
      </c>
      <c r="D16" s="822">
        <v>11161.168024896264</v>
      </c>
      <c r="E16" s="823">
        <v>-5.7443835020066603</v>
      </c>
      <c r="F16" s="824">
        <v>219.08181818181819</v>
      </c>
      <c r="G16" s="825">
        <v>-12.371167342057515</v>
      </c>
      <c r="H16" s="825">
        <v>22.222222222222221</v>
      </c>
      <c r="I16" s="825">
        <v>0.20645645645645644</v>
      </c>
      <c r="J16" s="826">
        <v>5.4172192497065591E-2</v>
      </c>
    </row>
    <row r="17" spans="1:10" ht="15">
      <c r="A17" s="827" t="s">
        <v>104</v>
      </c>
      <c r="B17" s="828">
        <v>6.3581316058674719</v>
      </c>
      <c r="C17" s="829">
        <v>11928.95235622415</v>
      </c>
      <c r="D17" s="830">
        <v>12167.531403348634</v>
      </c>
      <c r="E17" s="831">
        <v>-1.1637963153339088</v>
      </c>
      <c r="F17" s="832">
        <v>358.09971496437049</v>
      </c>
      <c r="G17" s="833">
        <v>1.1887336134942759</v>
      </c>
      <c r="H17" s="833">
        <v>-15.698838606327591</v>
      </c>
      <c r="I17" s="833">
        <v>39.508258258258259</v>
      </c>
      <c r="J17" s="834">
        <v>-2.7421647535860671</v>
      </c>
    </row>
    <row r="18" spans="1:10" ht="15">
      <c r="A18" s="827" t="s">
        <v>105</v>
      </c>
      <c r="B18" s="828">
        <v>6.3353359235520168</v>
      </c>
      <c r="C18" s="829">
        <v>11886.183721485959</v>
      </c>
      <c r="D18" s="830">
        <v>12123.907395915678</v>
      </c>
      <c r="E18" s="831">
        <v>-0.8635057386243955</v>
      </c>
      <c r="F18" s="832">
        <v>378.74011516314778</v>
      </c>
      <c r="G18" s="833">
        <v>0.39365316586369004</v>
      </c>
      <c r="H18" s="833">
        <v>0.96899224806201545</v>
      </c>
      <c r="I18" s="833">
        <v>9.7785285285285273</v>
      </c>
      <c r="J18" s="834">
        <v>1.0475640615234507</v>
      </c>
    </row>
    <row r="19" spans="1:10" ht="15">
      <c r="A19" s="827" t="s">
        <v>106</v>
      </c>
      <c r="B19" s="835" t="s">
        <v>100</v>
      </c>
      <c r="C19" s="829" t="s">
        <v>100</v>
      </c>
      <c r="D19" s="830" t="s">
        <v>100</v>
      </c>
      <c r="E19" s="831" t="s">
        <v>100</v>
      </c>
      <c r="F19" s="832" t="s">
        <v>100</v>
      </c>
      <c r="G19" s="833" t="s">
        <v>100</v>
      </c>
      <c r="H19" s="833" t="s">
        <v>100</v>
      </c>
      <c r="I19" s="833" t="s">
        <v>100</v>
      </c>
      <c r="J19" s="834" t="s">
        <v>100</v>
      </c>
    </row>
    <row r="20" spans="1:10" ht="15">
      <c r="A20" s="827" t="s">
        <v>98</v>
      </c>
      <c r="B20" s="828">
        <v>4.8837113381917954</v>
      </c>
      <c r="C20" s="829">
        <v>10028.154698545781</v>
      </c>
      <c r="D20" s="830">
        <v>10228.717792516696</v>
      </c>
      <c r="E20" s="831">
        <v>-2.230490934193333</v>
      </c>
      <c r="F20" s="832">
        <v>291.82831484416272</v>
      </c>
      <c r="G20" s="833">
        <v>1.0651123563644238</v>
      </c>
      <c r="H20" s="833">
        <v>0</v>
      </c>
      <c r="I20" s="833">
        <v>35.52927927927928</v>
      </c>
      <c r="J20" s="834">
        <v>3.4988224264874006</v>
      </c>
    </row>
    <row r="21" spans="1:10" ht="15.75" thickBot="1">
      <c r="A21" s="836" t="s">
        <v>107</v>
      </c>
      <c r="B21" s="837">
        <v>6.188824257138057</v>
      </c>
      <c r="C21" s="838">
        <v>11947.537175942194</v>
      </c>
      <c r="D21" s="839">
        <v>12186.487919461038</v>
      </c>
      <c r="E21" s="840">
        <v>-0.10786998987926866</v>
      </c>
      <c r="F21" s="841">
        <v>287.39172932330825</v>
      </c>
      <c r="G21" s="842">
        <v>1.2793573044562629</v>
      </c>
      <c r="H21" s="842">
        <v>-19.798994974874372</v>
      </c>
      <c r="I21" s="842">
        <v>14.977477477477477</v>
      </c>
      <c r="J21" s="843">
        <v>-1.8583939269218437</v>
      </c>
    </row>
    <row r="22" spans="1:10" ht="16.5" thickBot="1">
      <c r="A22" s="1116" t="s">
        <v>334</v>
      </c>
      <c r="B22" s="1117"/>
      <c r="C22" s="1117"/>
      <c r="D22" s="1117"/>
      <c r="E22" s="1117"/>
      <c r="F22" s="1117"/>
      <c r="G22" s="1117"/>
      <c r="H22" s="1117"/>
      <c r="I22" s="810"/>
      <c r="J22" s="811"/>
    </row>
    <row r="23" spans="1:10" ht="15.75" thickBot="1">
      <c r="A23" s="812" t="s">
        <v>22</v>
      </c>
      <c r="B23" s="844">
        <v>5.574022525425721</v>
      </c>
      <c r="C23" s="845">
        <v>10760.6612459956</v>
      </c>
      <c r="D23" s="846">
        <v>10975.874470915513</v>
      </c>
      <c r="E23" s="816">
        <v>1.3575806463746083</v>
      </c>
      <c r="F23" s="816">
        <v>321.21566265060238</v>
      </c>
      <c r="G23" s="816">
        <v>1.4234286111981436</v>
      </c>
      <c r="H23" s="816">
        <v>25.440806045340054</v>
      </c>
      <c r="I23" s="816">
        <v>100</v>
      </c>
      <c r="J23" s="818" t="s">
        <v>23</v>
      </c>
    </row>
    <row r="24" spans="1:10" ht="15">
      <c r="A24" s="819" t="s">
        <v>103</v>
      </c>
      <c r="B24" s="847" t="s">
        <v>100</v>
      </c>
      <c r="C24" s="821" t="s">
        <v>100</v>
      </c>
      <c r="D24" s="822" t="s">
        <v>100</v>
      </c>
      <c r="E24" s="823" t="s">
        <v>100</v>
      </c>
      <c r="F24" s="824" t="s">
        <v>100</v>
      </c>
      <c r="G24" s="825" t="s">
        <v>100</v>
      </c>
      <c r="H24" s="848" t="s">
        <v>100</v>
      </c>
      <c r="I24" s="848" t="s">
        <v>100</v>
      </c>
      <c r="J24" s="857" t="s">
        <v>100</v>
      </c>
    </row>
    <row r="25" spans="1:10" ht="15">
      <c r="A25" s="827" t="s">
        <v>104</v>
      </c>
      <c r="B25" s="835">
        <v>6.273550828954324</v>
      </c>
      <c r="C25" s="829">
        <v>11770.264219426499</v>
      </c>
      <c r="D25" s="830">
        <v>12005.66950381503</v>
      </c>
      <c r="E25" s="831">
        <v>-2.5376729972800454</v>
      </c>
      <c r="F25" s="832">
        <v>366.52923728813556</v>
      </c>
      <c r="G25" s="833">
        <v>-1.6930175385808992</v>
      </c>
      <c r="H25" s="833">
        <v>48.427672955974842</v>
      </c>
      <c r="I25" s="1068">
        <v>23.694779116465863</v>
      </c>
      <c r="J25" s="1069">
        <v>3.6695901995892903</v>
      </c>
    </row>
    <row r="26" spans="1:10" ht="15">
      <c r="A26" s="827" t="s">
        <v>105</v>
      </c>
      <c r="B26" s="828">
        <v>6.2980642002394465</v>
      </c>
      <c r="C26" s="829">
        <v>11816.255535158434</v>
      </c>
      <c r="D26" s="830">
        <v>12052.580645861603</v>
      </c>
      <c r="E26" s="831">
        <v>-1.7470766027304505</v>
      </c>
      <c r="F26" s="832">
        <v>415.22957746478875</v>
      </c>
      <c r="G26" s="833">
        <v>1.8808796294117125</v>
      </c>
      <c r="H26" s="833">
        <v>22.413793103448278</v>
      </c>
      <c r="I26" s="833">
        <v>7.1285140562248994</v>
      </c>
      <c r="J26" s="834">
        <v>-0.17627183798164925</v>
      </c>
    </row>
    <row r="27" spans="1:10" ht="15">
      <c r="A27" s="827" t="s">
        <v>106</v>
      </c>
      <c r="B27" s="835" t="s">
        <v>100</v>
      </c>
      <c r="C27" s="829" t="s">
        <v>100</v>
      </c>
      <c r="D27" s="830" t="s">
        <v>100</v>
      </c>
      <c r="E27" s="831" t="s">
        <v>100</v>
      </c>
      <c r="F27" s="832" t="s">
        <v>100</v>
      </c>
      <c r="G27" s="833" t="s">
        <v>100</v>
      </c>
      <c r="H27" s="833" t="s">
        <v>100</v>
      </c>
      <c r="I27" s="833" t="s">
        <v>100</v>
      </c>
      <c r="J27" s="834" t="s">
        <v>100</v>
      </c>
    </row>
    <row r="28" spans="1:10" ht="15">
      <c r="A28" s="827" t="s">
        <v>98</v>
      </c>
      <c r="B28" s="835">
        <v>4.8577511705192302</v>
      </c>
      <c r="C28" s="829">
        <v>9974.8483994234703</v>
      </c>
      <c r="D28" s="830">
        <v>10174.345367411939</v>
      </c>
      <c r="E28" s="831">
        <v>3.1694731993044312</v>
      </c>
      <c r="F28" s="832">
        <v>293.79394495412839</v>
      </c>
      <c r="G28" s="833">
        <v>0.2058110969414354</v>
      </c>
      <c r="H28" s="833">
        <v>14.736842105263156</v>
      </c>
      <c r="I28" s="833">
        <v>54.718875502008032</v>
      </c>
      <c r="J28" s="834">
        <v>-5.1048020798559435</v>
      </c>
    </row>
    <row r="29" spans="1:10" ht="15.75" thickBot="1">
      <c r="A29" s="836" t="s">
        <v>107</v>
      </c>
      <c r="B29" s="837">
        <v>5.6611805004214135</v>
      </c>
      <c r="C29" s="838">
        <v>10928.919884983425</v>
      </c>
      <c r="D29" s="839">
        <v>11147.498282683093</v>
      </c>
      <c r="E29" s="840">
        <v>-0.93165460649741316</v>
      </c>
      <c r="F29" s="841">
        <v>304.38125000000002</v>
      </c>
      <c r="G29" s="842">
        <v>6.0351761282522478</v>
      </c>
      <c r="H29" s="842">
        <v>41.17647058823529</v>
      </c>
      <c r="I29" s="842">
        <v>14.457831325301203</v>
      </c>
      <c r="J29" s="843">
        <v>1.6114837182483068</v>
      </c>
    </row>
    <row r="30" spans="1:10" ht="15">
      <c r="A30" s="927" t="s">
        <v>427</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0" t="s">
        <v>59</v>
      </c>
      <c r="B33" s="1251" t="s">
        <v>60</v>
      </c>
      <c r="C33" s="1252"/>
      <c r="D33" s="1252"/>
      <c r="E33" s="1252"/>
      <c r="F33" s="1252"/>
      <c r="G33" s="1252"/>
      <c r="H33" s="1253"/>
    </row>
    <row r="34" spans="1:8" ht="15.75">
      <c r="A34" s="641" t="s">
        <v>63</v>
      </c>
      <c r="B34" s="1257" t="s">
        <v>64</v>
      </c>
      <c r="C34" s="1258"/>
      <c r="D34" s="1258"/>
      <c r="E34" s="1258"/>
      <c r="F34" s="1258"/>
      <c r="G34" s="1258"/>
      <c r="H34" s="1259"/>
    </row>
    <row r="35" spans="1:8" ht="15.75">
      <c r="A35" s="638" t="s">
        <v>65</v>
      </c>
      <c r="B35" s="1254" t="s">
        <v>66</v>
      </c>
      <c r="C35" s="1255"/>
      <c r="D35" s="1255"/>
      <c r="E35" s="1255"/>
      <c r="F35" s="1255"/>
      <c r="G35" s="1255"/>
      <c r="H35" s="1256"/>
    </row>
    <row r="36" spans="1:8" ht="16.5" thickBot="1">
      <c r="A36" s="639" t="s">
        <v>67</v>
      </c>
      <c r="B36" s="1260" t="s">
        <v>62</v>
      </c>
      <c r="C36" s="1261"/>
      <c r="D36" s="1261"/>
      <c r="E36" s="1261"/>
      <c r="F36" s="1261"/>
      <c r="G36" s="1261"/>
      <c r="H36" s="1262"/>
    </row>
    <row r="37" spans="1:8">
      <c r="A37" s="1250"/>
      <c r="B37" s="1250"/>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M355"/>
  <sheetViews>
    <sheetView showGridLines="0" zoomScale="90" zoomScaleNormal="90" workbookViewId="0">
      <selection activeCell="C8" sqref="C8"/>
    </sheetView>
  </sheetViews>
  <sheetFormatPr defaultRowHeight="12.75"/>
  <cols>
    <col min="1" max="1" width="20.140625" style="122" customWidth="1"/>
    <col min="2" max="2" width="10" style="122" customWidth="1"/>
    <col min="3" max="3" width="10.5703125" style="122" customWidth="1"/>
    <col min="4" max="4" width="9.7109375" style="122" bestFit="1" customWidth="1"/>
    <col min="5" max="5" width="10.140625" style="122" customWidth="1"/>
    <col min="6" max="6" width="9.7109375" style="122" bestFit="1" customWidth="1"/>
    <col min="7" max="7" width="9.42578125" style="122" customWidth="1"/>
    <col min="8" max="8" width="9.7109375" style="122" bestFit="1" customWidth="1"/>
    <col min="9" max="9" width="10.42578125" style="122" customWidth="1"/>
    <col min="10" max="10" width="9.140625" style="122"/>
    <col min="11" max="11" width="9.7109375" style="122" bestFit="1" customWidth="1"/>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4" t="s">
        <v>432</v>
      </c>
      <c r="B1" s="754"/>
      <c r="C1" s="755"/>
      <c r="D1" s="755"/>
      <c r="E1" s="864" t="s">
        <v>481</v>
      </c>
      <c r="G1" s="756"/>
      <c r="H1" s="755"/>
      <c r="I1" s="755"/>
      <c r="J1" s="755"/>
      <c r="K1" s="755"/>
    </row>
    <row r="2" spans="1:12" ht="15" customHeight="1" thickBot="1">
      <c r="A2" s="757" t="s">
        <v>338</v>
      </c>
      <c r="B2" s="757"/>
      <c r="C2" s="755"/>
      <c r="D2" s="755"/>
      <c r="E2" s="755"/>
      <c r="F2" s="756"/>
      <c r="G2" s="755"/>
      <c r="H2" s="755"/>
      <c r="I2" s="755"/>
      <c r="J2" s="755"/>
      <c r="K2" s="755"/>
    </row>
    <row r="3" spans="1:12" ht="21" thickBot="1">
      <c r="A3" s="1013" t="s">
        <v>8</v>
      </c>
      <c r="B3" s="1004"/>
      <c r="C3" s="1004"/>
      <c r="D3" s="1004"/>
      <c r="E3" s="1004"/>
      <c r="F3" s="1004"/>
      <c r="G3" s="1004"/>
      <c r="H3" s="1004"/>
      <c r="I3" s="1004"/>
      <c r="J3" s="1004"/>
      <c r="K3" s="1004"/>
      <c r="L3" s="1014"/>
    </row>
    <row r="4" spans="1:12" ht="12.75" customHeight="1">
      <c r="A4" s="27"/>
      <c r="B4" s="28"/>
      <c r="C4" s="3" t="s">
        <v>9</v>
      </c>
      <c r="D4" s="3"/>
      <c r="E4" s="3"/>
      <c r="F4" s="3"/>
      <c r="G4" s="1005"/>
      <c r="H4" s="1268" t="s">
        <v>10</v>
      </c>
      <c r="I4" s="1269"/>
      <c r="J4" s="1036" t="s">
        <v>11</v>
      </c>
      <c r="K4" s="1006" t="s">
        <v>12</v>
      </c>
      <c r="L4" s="1007"/>
    </row>
    <row r="5" spans="1:12" ht="15.75" customHeight="1">
      <c r="A5" s="29" t="s">
        <v>13</v>
      </c>
      <c r="B5" s="30" t="s">
        <v>14</v>
      </c>
      <c r="C5" s="1008" t="s">
        <v>40</v>
      </c>
      <c r="D5" s="1008"/>
      <c r="E5" s="1009" t="s">
        <v>41</v>
      </c>
      <c r="F5" s="1010"/>
      <c r="G5" s="1037"/>
      <c r="H5" s="1266" t="s">
        <v>15</v>
      </c>
      <c r="I5" s="1267"/>
      <c r="J5" s="1038" t="s">
        <v>16</v>
      </c>
      <c r="K5" s="1011" t="s">
        <v>17</v>
      </c>
      <c r="L5" s="1012"/>
    </row>
    <row r="6" spans="1:12" ht="35.25" customHeight="1" thickBot="1">
      <c r="A6" s="31" t="s">
        <v>18</v>
      </c>
      <c r="B6" s="32" t="s">
        <v>19</v>
      </c>
      <c r="C6" s="926" t="s">
        <v>480</v>
      </c>
      <c r="D6" s="1178" t="s">
        <v>457</v>
      </c>
      <c r="E6" s="1001" t="s">
        <v>480</v>
      </c>
      <c r="F6" s="1002" t="s">
        <v>457</v>
      </c>
      <c r="G6" s="1035" t="s">
        <v>20</v>
      </c>
      <c r="H6" s="81" t="s">
        <v>480</v>
      </c>
      <c r="I6" s="939" t="s">
        <v>20</v>
      </c>
      <c r="J6" s="1039" t="s">
        <v>20</v>
      </c>
      <c r="K6" s="1003" t="s">
        <v>480</v>
      </c>
      <c r="L6" s="1040" t="s">
        <v>21</v>
      </c>
    </row>
    <row r="7" spans="1:12" ht="15" thickBot="1">
      <c r="A7" s="33" t="s">
        <v>22</v>
      </c>
      <c r="B7" s="34" t="s">
        <v>23</v>
      </c>
      <c r="C7" s="82">
        <v>11524.36318349491</v>
      </c>
      <c r="D7" s="82">
        <v>11714.655064809063</v>
      </c>
      <c r="E7" s="83">
        <v>11754.850447164808</v>
      </c>
      <c r="F7" s="685">
        <v>11948.948166105245</v>
      </c>
      <c r="G7" s="1041">
        <v>-1.624391672323261</v>
      </c>
      <c r="H7" s="84">
        <v>326.46835294927382</v>
      </c>
      <c r="I7" s="84">
        <v>6.9571442464490485E-2</v>
      </c>
      <c r="J7" s="85">
        <v>-1.5650406504065042</v>
      </c>
      <c r="K7" s="84">
        <v>100</v>
      </c>
      <c r="L7" s="1042" t="s">
        <v>23</v>
      </c>
    </row>
    <row r="8" spans="1:12" ht="15" thickBot="1">
      <c r="A8" s="35"/>
      <c r="B8" s="36"/>
      <c r="C8" s="86"/>
      <c r="D8" s="86"/>
      <c r="E8" s="86"/>
      <c r="F8" s="86"/>
      <c r="G8" s="1043"/>
      <c r="H8" s="85"/>
      <c r="I8" s="85"/>
      <c r="J8" s="85"/>
      <c r="K8" s="85"/>
      <c r="L8" s="1044"/>
    </row>
    <row r="9" spans="1:12" ht="15">
      <c r="A9" s="37" t="s">
        <v>108</v>
      </c>
      <c r="B9" s="38" t="s">
        <v>23</v>
      </c>
      <c r="C9" s="87">
        <v>11440.459900079433</v>
      </c>
      <c r="D9" s="87">
        <v>11407.100723198371</v>
      </c>
      <c r="E9" s="88">
        <v>11669.269098081022</v>
      </c>
      <c r="F9" s="88">
        <v>11635.242737662338</v>
      </c>
      <c r="G9" s="1045">
        <v>0.29244220499623386</v>
      </c>
      <c r="H9" s="89">
        <v>246.84736842105266</v>
      </c>
      <c r="I9" s="89">
        <v>2.5859193438140942</v>
      </c>
      <c r="J9" s="89">
        <v>18.75</v>
      </c>
      <c r="K9" s="89">
        <v>0.13077293688485098</v>
      </c>
      <c r="L9" s="1046">
        <v>2.2371852874010861E-2</v>
      </c>
    </row>
    <row r="10" spans="1:12" ht="15">
      <c r="A10" s="46" t="s">
        <v>109</v>
      </c>
      <c r="B10" s="90" t="s">
        <v>23</v>
      </c>
      <c r="C10" s="91">
        <v>12105.243615397609</v>
      </c>
      <c r="D10" s="91">
        <v>12328.809098688931</v>
      </c>
      <c r="E10" s="92">
        <v>12347.348487705562</v>
      </c>
      <c r="F10" s="92">
        <v>12575.385280662709</v>
      </c>
      <c r="G10" s="1047">
        <v>-1.813358301695948</v>
      </c>
      <c r="H10" s="93">
        <v>355.7650025385006</v>
      </c>
      <c r="I10" s="93">
        <v>-0.1696145867160794</v>
      </c>
      <c r="J10" s="93">
        <v>-7.0180959874114865</v>
      </c>
      <c r="K10" s="93">
        <v>40.670383371188656</v>
      </c>
      <c r="L10" s="1048">
        <v>-2.3851721843669011</v>
      </c>
    </row>
    <row r="11" spans="1:12" ht="15">
      <c r="A11" s="39" t="s">
        <v>110</v>
      </c>
      <c r="B11" s="40" t="s">
        <v>23</v>
      </c>
      <c r="C11" s="94">
        <v>11993.666305372139</v>
      </c>
      <c r="D11" s="94">
        <v>12160.668924928086</v>
      </c>
      <c r="E11" s="95">
        <v>12233.539631479582</v>
      </c>
      <c r="F11" s="95">
        <v>12403.882303426648</v>
      </c>
      <c r="G11" s="1049">
        <v>-1.3733012598806107</v>
      </c>
      <c r="H11" s="96">
        <v>384.45325406758451</v>
      </c>
      <c r="I11" s="96">
        <v>-0.17347801091335024</v>
      </c>
      <c r="J11" s="96">
        <v>17.673048600883654</v>
      </c>
      <c r="K11" s="96">
        <v>10.998692270631151</v>
      </c>
      <c r="L11" s="1050">
        <v>1.7981502652110972</v>
      </c>
    </row>
    <row r="12" spans="1:12" ht="15">
      <c r="A12" s="39" t="s">
        <v>111</v>
      </c>
      <c r="B12" s="40" t="s">
        <v>23</v>
      </c>
      <c r="C12" s="94" t="s">
        <v>100</v>
      </c>
      <c r="D12" s="94" t="s">
        <v>100</v>
      </c>
      <c r="E12" s="95" t="s">
        <v>100</v>
      </c>
      <c r="F12" s="95" t="s">
        <v>100</v>
      </c>
      <c r="G12" s="1049" t="s">
        <v>100</v>
      </c>
      <c r="H12" s="96" t="s">
        <v>100</v>
      </c>
      <c r="I12" s="96" t="s">
        <v>100</v>
      </c>
      <c r="J12" s="96" t="s">
        <v>100</v>
      </c>
      <c r="K12" s="96" t="s">
        <v>100</v>
      </c>
      <c r="L12" s="1050" t="s">
        <v>100</v>
      </c>
    </row>
    <row r="13" spans="1:12" ht="15">
      <c r="A13" s="39" t="s">
        <v>98</v>
      </c>
      <c r="B13" s="40" t="s">
        <v>23</v>
      </c>
      <c r="C13" s="94">
        <v>9955.2320123560348</v>
      </c>
      <c r="D13" s="94">
        <v>10027.317199475907</v>
      </c>
      <c r="E13" s="95">
        <v>10154.336652603155</v>
      </c>
      <c r="F13" s="95">
        <v>10227.863543465424</v>
      </c>
      <c r="G13" s="1049">
        <v>-0.71888807031694868</v>
      </c>
      <c r="H13" s="96">
        <v>287.0568996415771</v>
      </c>
      <c r="I13" s="96">
        <v>0.1426950588726687</v>
      </c>
      <c r="J13" s="96">
        <v>0.74475287745429919</v>
      </c>
      <c r="K13" s="96">
        <v>30.724757381788148</v>
      </c>
      <c r="L13" s="1050">
        <v>0.70443217853611273</v>
      </c>
    </row>
    <row r="14" spans="1:12" ht="15.75" thickBot="1">
      <c r="A14" s="41" t="s">
        <v>112</v>
      </c>
      <c r="B14" s="42" t="s">
        <v>23</v>
      </c>
      <c r="C14" s="97">
        <v>12201.505328193494</v>
      </c>
      <c r="D14" s="97">
        <v>12404.901659849713</v>
      </c>
      <c r="E14" s="98">
        <v>12445.535434757365</v>
      </c>
      <c r="F14" s="98">
        <v>12652.999693046708</v>
      </c>
      <c r="G14" s="1051">
        <v>-1.6396448535705908</v>
      </c>
      <c r="H14" s="99">
        <v>291.67975580937372</v>
      </c>
      <c r="I14" s="99">
        <v>0.63082279380536099</v>
      </c>
      <c r="J14" s="99">
        <v>-2.3461538461538463</v>
      </c>
      <c r="K14" s="99">
        <v>17.47539403950719</v>
      </c>
      <c r="L14" s="1052">
        <v>-0.13978211225432702</v>
      </c>
    </row>
    <row r="15" spans="1:12" ht="15" thickBot="1">
      <c r="A15" s="35"/>
      <c r="B15" s="43"/>
      <c r="C15" s="86"/>
      <c r="D15" s="86"/>
      <c r="E15" s="86"/>
      <c r="F15" s="86"/>
      <c r="G15" s="1043"/>
      <c r="H15" s="85"/>
      <c r="I15" s="85"/>
      <c r="J15" s="85"/>
      <c r="K15" s="85"/>
      <c r="L15" s="1044"/>
    </row>
    <row r="16" spans="1:12" ht="14.25">
      <c r="A16" s="44" t="s">
        <v>113</v>
      </c>
      <c r="B16" s="45" t="s">
        <v>25</v>
      </c>
      <c r="C16" s="100" t="s">
        <v>254</v>
      </c>
      <c r="D16" s="100" t="s">
        <v>100</v>
      </c>
      <c r="E16" s="101" t="s">
        <v>254</v>
      </c>
      <c r="F16" s="101" t="s">
        <v>100</v>
      </c>
      <c r="G16" s="1053" t="s">
        <v>100</v>
      </c>
      <c r="H16" s="102" t="s">
        <v>254</v>
      </c>
      <c r="I16" s="102" t="s">
        <v>100</v>
      </c>
      <c r="J16" s="103" t="s">
        <v>100</v>
      </c>
      <c r="K16" s="103">
        <v>6.9817775605669208E-3</v>
      </c>
      <c r="L16" s="1054" t="s">
        <v>100</v>
      </c>
    </row>
    <row r="17" spans="1:12" ht="15">
      <c r="A17" s="46" t="s">
        <v>113</v>
      </c>
      <c r="B17" s="47" t="s">
        <v>26</v>
      </c>
      <c r="C17" s="94" t="s">
        <v>100</v>
      </c>
      <c r="D17" s="94" t="s">
        <v>100</v>
      </c>
      <c r="E17" s="95" t="s">
        <v>100</v>
      </c>
      <c r="F17" s="95" t="s">
        <v>100</v>
      </c>
      <c r="G17" s="1049" t="s">
        <v>100</v>
      </c>
      <c r="H17" s="96" t="s">
        <v>100</v>
      </c>
      <c r="I17" s="96" t="s">
        <v>100</v>
      </c>
      <c r="J17" s="104" t="s">
        <v>100</v>
      </c>
      <c r="K17" s="104" t="s">
        <v>100</v>
      </c>
      <c r="L17" s="1055" t="s">
        <v>100</v>
      </c>
    </row>
    <row r="18" spans="1:12" ht="15">
      <c r="A18" s="46" t="s">
        <v>113</v>
      </c>
      <c r="B18" s="47" t="s">
        <v>27</v>
      </c>
      <c r="C18" s="94" t="s">
        <v>254</v>
      </c>
      <c r="D18" s="94" t="s">
        <v>100</v>
      </c>
      <c r="E18" s="95" t="s">
        <v>254</v>
      </c>
      <c r="F18" s="95" t="s">
        <v>100</v>
      </c>
      <c r="G18" s="1049" t="s">
        <v>100</v>
      </c>
      <c r="H18" s="96" t="s">
        <v>254</v>
      </c>
      <c r="I18" s="96" t="s">
        <v>100</v>
      </c>
      <c r="J18" s="104" t="s">
        <v>100</v>
      </c>
      <c r="K18" s="104">
        <v>6.9817775605669208E-3</v>
      </c>
      <c r="L18" s="1055" t="s">
        <v>100</v>
      </c>
    </row>
    <row r="19" spans="1:12" ht="14.25">
      <c r="A19" s="44" t="s">
        <v>113</v>
      </c>
      <c r="B19" s="48" t="s">
        <v>28</v>
      </c>
      <c r="C19" s="105">
        <v>12055.519246280071</v>
      </c>
      <c r="D19" s="105" t="s">
        <v>254</v>
      </c>
      <c r="E19" s="106">
        <v>12296.629631205673</v>
      </c>
      <c r="F19" s="106" t="s">
        <v>254</v>
      </c>
      <c r="G19" s="1056" t="s">
        <v>100</v>
      </c>
      <c r="H19" s="107">
        <v>282.02</v>
      </c>
      <c r="I19" s="107" t="s">
        <v>100</v>
      </c>
      <c r="J19" s="108" t="s">
        <v>100</v>
      </c>
      <c r="K19" s="108">
        <v>3.4908887802834597E-2</v>
      </c>
      <c r="L19" s="1057" t="s">
        <v>100</v>
      </c>
    </row>
    <row r="20" spans="1:12" ht="15">
      <c r="A20" s="46" t="s">
        <v>113</v>
      </c>
      <c r="B20" s="47" t="s">
        <v>29</v>
      </c>
      <c r="C20" s="94">
        <v>12245.482352941177</v>
      </c>
      <c r="D20" s="94" t="s">
        <v>254</v>
      </c>
      <c r="E20" s="95">
        <v>12490.392</v>
      </c>
      <c r="F20" s="95" t="s">
        <v>254</v>
      </c>
      <c r="G20" s="1049" t="s">
        <v>100</v>
      </c>
      <c r="H20" s="96">
        <v>276.7</v>
      </c>
      <c r="I20" s="96" t="s">
        <v>100</v>
      </c>
      <c r="J20" s="104" t="s">
        <v>100</v>
      </c>
      <c r="K20" s="104">
        <v>2.0945332681700762E-2</v>
      </c>
      <c r="L20" s="1055" t="s">
        <v>100</v>
      </c>
    </row>
    <row r="21" spans="1:12" ht="15">
      <c r="A21" s="46" t="s">
        <v>113</v>
      </c>
      <c r="B21" s="47" t="s">
        <v>30</v>
      </c>
      <c r="C21" s="94" t="s">
        <v>254</v>
      </c>
      <c r="D21" s="94" t="s">
        <v>254</v>
      </c>
      <c r="E21" s="95" t="s">
        <v>254</v>
      </c>
      <c r="F21" s="95" t="s">
        <v>254</v>
      </c>
      <c r="G21" s="1049" t="s">
        <v>100</v>
      </c>
      <c r="H21" s="96" t="s">
        <v>254</v>
      </c>
      <c r="I21" s="96" t="s">
        <v>100</v>
      </c>
      <c r="J21" s="104" t="s">
        <v>100</v>
      </c>
      <c r="K21" s="104">
        <v>1.3963555121133842E-2</v>
      </c>
      <c r="L21" s="1055" t="s">
        <v>100</v>
      </c>
    </row>
    <row r="22" spans="1:12" ht="14.25">
      <c r="A22" s="44" t="s">
        <v>113</v>
      </c>
      <c r="B22" s="48" t="s">
        <v>31</v>
      </c>
      <c r="C22" s="105">
        <v>11031.905712861415</v>
      </c>
      <c r="D22" s="105">
        <v>10599.857499363383</v>
      </c>
      <c r="E22" s="106">
        <v>11252.543827118643</v>
      </c>
      <c r="F22" s="106">
        <v>10811.854649350651</v>
      </c>
      <c r="G22" s="1056">
        <v>4.0759813377111893</v>
      </c>
      <c r="H22" s="107">
        <v>226.92307692307693</v>
      </c>
      <c r="I22" s="107">
        <v>8.0586080586080637</v>
      </c>
      <c r="J22" s="108">
        <v>18.181818181818183</v>
      </c>
      <c r="K22" s="108">
        <v>9.076310828736997E-2</v>
      </c>
      <c r="L22" s="1057">
        <v>1.6237363029917393E-2</v>
      </c>
    </row>
    <row r="23" spans="1:12" ht="15">
      <c r="A23" s="46" t="s">
        <v>113</v>
      </c>
      <c r="B23" s="47" t="s">
        <v>32</v>
      </c>
      <c r="C23" s="94">
        <v>10789.48431372549</v>
      </c>
      <c r="D23" s="94">
        <v>10513.290196078431</v>
      </c>
      <c r="E23" s="95">
        <v>11005.273999999999</v>
      </c>
      <c r="F23" s="95">
        <v>10723.556</v>
      </c>
      <c r="G23" s="1049">
        <v>2.6270949673783486</v>
      </c>
      <c r="H23" s="96">
        <v>205</v>
      </c>
      <c r="I23" s="96">
        <v>0.49019607843137253</v>
      </c>
      <c r="J23" s="104">
        <v>-20</v>
      </c>
      <c r="K23" s="104">
        <v>5.5854220484535366E-2</v>
      </c>
      <c r="L23" s="1055">
        <v>-1.1896457022239695E-2</v>
      </c>
    </row>
    <row r="24" spans="1:12" ht="15.75" thickBot="1">
      <c r="A24" s="49" t="s">
        <v>113</v>
      </c>
      <c r="B24" s="50" t="s">
        <v>33</v>
      </c>
      <c r="C24" s="109">
        <v>11335.395098039215</v>
      </c>
      <c r="D24" s="109" t="s">
        <v>254</v>
      </c>
      <c r="E24" s="110">
        <v>11562.102999999999</v>
      </c>
      <c r="F24" s="110" t="s">
        <v>254</v>
      </c>
      <c r="G24" s="1058" t="s">
        <v>100</v>
      </c>
      <c r="H24" s="104">
        <v>262</v>
      </c>
      <c r="I24" s="104" t="s">
        <v>100</v>
      </c>
      <c r="J24" s="104" t="s">
        <v>100</v>
      </c>
      <c r="K24" s="104">
        <v>3.4908887802834597E-2</v>
      </c>
      <c r="L24" s="1055" t="s">
        <v>100</v>
      </c>
    </row>
    <row r="25" spans="1:12" ht="15" thickBot="1">
      <c r="A25" s="35"/>
      <c r="B25" s="43"/>
      <c r="C25" s="86"/>
      <c r="D25" s="86"/>
      <c r="E25" s="86"/>
      <c r="F25" s="86"/>
      <c r="G25" s="1043"/>
      <c r="H25" s="85"/>
      <c r="I25" s="85"/>
      <c r="J25" s="85"/>
      <c r="K25" s="85"/>
      <c r="L25" s="1044"/>
    </row>
    <row r="26" spans="1:12" ht="14.25">
      <c r="A26" s="44" t="s">
        <v>114</v>
      </c>
      <c r="B26" s="45" t="s">
        <v>25</v>
      </c>
      <c r="C26" s="100">
        <v>12585.463590270478</v>
      </c>
      <c r="D26" s="100">
        <v>12942.47087876791</v>
      </c>
      <c r="E26" s="101">
        <v>12837.172862075888</v>
      </c>
      <c r="F26" s="101">
        <v>13201.320296343269</v>
      </c>
      <c r="G26" s="1053">
        <v>-2.7584167802386315</v>
      </c>
      <c r="H26" s="102">
        <v>419.73764044943823</v>
      </c>
      <c r="I26" s="102">
        <v>-0.86215946318876324</v>
      </c>
      <c r="J26" s="103">
        <v>-20.3579418344519</v>
      </c>
      <c r="K26" s="103">
        <v>2.4502718700529975</v>
      </c>
      <c r="L26" s="1054">
        <v>-0.57818341449984789</v>
      </c>
    </row>
    <row r="27" spans="1:12" ht="15">
      <c r="A27" s="46" t="s">
        <v>114</v>
      </c>
      <c r="B27" s="47" t="s">
        <v>26</v>
      </c>
      <c r="C27" s="94">
        <v>12624.725490196077</v>
      </c>
      <c r="D27" s="94">
        <v>13014.98725490196</v>
      </c>
      <c r="E27" s="95">
        <v>12877.22</v>
      </c>
      <c r="F27" s="95">
        <v>13275.287</v>
      </c>
      <c r="G27" s="1049">
        <v>-2.9985566413743139</v>
      </c>
      <c r="H27" s="96">
        <v>406.3</v>
      </c>
      <c r="I27" s="96">
        <v>-2.4021138601969731</v>
      </c>
      <c r="J27" s="104">
        <v>-17.777777777777779</v>
      </c>
      <c r="K27" s="104">
        <v>1.5279785257072063</v>
      </c>
      <c r="L27" s="1055">
        <v>-0.30128976697572041</v>
      </c>
    </row>
    <row r="28" spans="1:12" ht="15">
      <c r="A28" s="46" t="s">
        <v>114</v>
      </c>
      <c r="B28" s="47" t="s">
        <v>27</v>
      </c>
      <c r="C28" s="94">
        <v>12525.672549019608</v>
      </c>
      <c r="D28" s="94">
        <v>12836.418627450981</v>
      </c>
      <c r="E28" s="95">
        <v>12776.186</v>
      </c>
      <c r="F28" s="95">
        <v>13093.147000000001</v>
      </c>
      <c r="G28" s="1049">
        <v>-2.4208160192503847</v>
      </c>
      <c r="H28" s="96">
        <v>442</v>
      </c>
      <c r="I28" s="96">
        <v>1.7964071856287451</v>
      </c>
      <c r="J28" s="104">
        <v>-24.293785310734464</v>
      </c>
      <c r="K28" s="104">
        <v>0.92229334434579124</v>
      </c>
      <c r="L28" s="1055">
        <v>-0.27689364752412748</v>
      </c>
    </row>
    <row r="29" spans="1:12" ht="14.25">
      <c r="A29" s="44" t="s">
        <v>114</v>
      </c>
      <c r="B29" s="48" t="s">
        <v>28</v>
      </c>
      <c r="C29" s="105">
        <v>12332.828454468412</v>
      </c>
      <c r="D29" s="105">
        <v>12534.154487159081</v>
      </c>
      <c r="E29" s="106">
        <v>12579.48502355778</v>
      </c>
      <c r="F29" s="106">
        <v>12784.837576902262</v>
      </c>
      <c r="G29" s="1056">
        <v>-1.6062194932807206</v>
      </c>
      <c r="H29" s="107">
        <v>385.06321428571425</v>
      </c>
      <c r="I29" s="107">
        <v>1.214738038178214</v>
      </c>
      <c r="J29" s="108">
        <v>-13.535769428718478</v>
      </c>
      <c r="K29" s="108">
        <v>11.563080735081561</v>
      </c>
      <c r="L29" s="1057">
        <v>-1.600875904484834</v>
      </c>
    </row>
    <row r="30" spans="1:12" ht="15">
      <c r="A30" s="46" t="s">
        <v>114</v>
      </c>
      <c r="B30" s="47" t="s">
        <v>29</v>
      </c>
      <c r="C30" s="94">
        <v>12464.182352941176</v>
      </c>
      <c r="D30" s="94">
        <v>12655.751960784313</v>
      </c>
      <c r="E30" s="95">
        <v>12713.466</v>
      </c>
      <c r="F30" s="95">
        <v>12908.867</v>
      </c>
      <c r="G30" s="1049">
        <v>-1.5136959734731161</v>
      </c>
      <c r="H30" s="96">
        <v>373.6</v>
      </c>
      <c r="I30" s="96">
        <v>0.83670715249663219</v>
      </c>
      <c r="J30" s="104">
        <v>-23.550401427297057</v>
      </c>
      <c r="K30" s="104">
        <v>5.8985477321219628</v>
      </c>
      <c r="L30" s="1055">
        <v>-1.6963032163875225</v>
      </c>
    </row>
    <row r="31" spans="1:12" ht="15">
      <c r="A31" s="46" t="s">
        <v>114</v>
      </c>
      <c r="B31" s="47" t="s">
        <v>30</v>
      </c>
      <c r="C31" s="94">
        <v>12204.111764705882</v>
      </c>
      <c r="D31" s="94">
        <v>12378.222549019609</v>
      </c>
      <c r="E31" s="95">
        <v>12448.194</v>
      </c>
      <c r="F31" s="95">
        <v>12625.787</v>
      </c>
      <c r="G31" s="1049">
        <v>-1.4065895456655553</v>
      </c>
      <c r="H31" s="96">
        <v>397</v>
      </c>
      <c r="I31" s="96">
        <v>0.76142131979695438</v>
      </c>
      <c r="J31" s="104">
        <v>0.12165450121654502</v>
      </c>
      <c r="K31" s="104">
        <v>5.6645330029595975</v>
      </c>
      <c r="L31" s="1055">
        <v>9.5427311902686718E-2</v>
      </c>
    </row>
    <row r="32" spans="1:12" ht="14.25">
      <c r="A32" s="44" t="s">
        <v>114</v>
      </c>
      <c r="B32" s="48" t="s">
        <v>31</v>
      </c>
      <c r="C32" s="105">
        <v>11937.541746122411</v>
      </c>
      <c r="D32" s="105">
        <v>12128.323991684258</v>
      </c>
      <c r="E32" s="106">
        <v>12176.29258104486</v>
      </c>
      <c r="F32" s="106">
        <v>12370.890471517943</v>
      </c>
      <c r="G32" s="1056">
        <v>-1.5730305827306057</v>
      </c>
      <c r="H32" s="107">
        <v>337.17598760650662</v>
      </c>
      <c r="I32" s="107">
        <v>4.6980663396284927E-2</v>
      </c>
      <c r="J32" s="108">
        <v>-2.3203026481715008</v>
      </c>
      <c r="K32" s="108">
        <v>26.657030766054095</v>
      </c>
      <c r="L32" s="1057">
        <v>-0.20611286538222018</v>
      </c>
    </row>
    <row r="33" spans="1:12" ht="15">
      <c r="A33" s="46" t="s">
        <v>114</v>
      </c>
      <c r="B33" s="47" t="s">
        <v>32</v>
      </c>
      <c r="C33" s="94">
        <v>11959.709803921569</v>
      </c>
      <c r="D33" s="94">
        <v>12141.496078431372</v>
      </c>
      <c r="E33" s="95">
        <v>12198.904</v>
      </c>
      <c r="F33" s="95">
        <v>12384.325999999999</v>
      </c>
      <c r="G33" s="1049">
        <v>-1.4972312582856644</v>
      </c>
      <c r="H33" s="96">
        <v>325.5</v>
      </c>
      <c r="I33" s="96">
        <v>-0.39779681762546248</v>
      </c>
      <c r="J33" s="104">
        <v>-6.5420560747663545</v>
      </c>
      <c r="K33" s="104">
        <v>16.518686764402229</v>
      </c>
      <c r="L33" s="1055">
        <v>-0.87968721933760818</v>
      </c>
    </row>
    <row r="34" spans="1:12" ht="15.75" thickBot="1">
      <c r="A34" s="49" t="s">
        <v>114</v>
      </c>
      <c r="B34" s="50" t="s">
        <v>33</v>
      </c>
      <c r="C34" s="109">
        <v>11904.540196078431</v>
      </c>
      <c r="D34" s="109">
        <v>12106.080392156862</v>
      </c>
      <c r="E34" s="110">
        <v>12142.630999999999</v>
      </c>
      <c r="F34" s="110">
        <v>12348.201999999999</v>
      </c>
      <c r="G34" s="1058">
        <v>-1.6647848812321009</v>
      </c>
      <c r="H34" s="104">
        <v>356.2</v>
      </c>
      <c r="I34" s="104">
        <v>0.11242270938728983</v>
      </c>
      <c r="J34" s="104">
        <v>5.4402290622763063</v>
      </c>
      <c r="K34" s="104">
        <v>10.138344001651868</v>
      </c>
      <c r="L34" s="1055">
        <v>0.67357435395539156</v>
      </c>
    </row>
    <row r="35" spans="1:12" ht="15.75" thickBot="1">
      <c r="A35" s="51"/>
      <c r="B35" s="52"/>
      <c r="C35" s="111"/>
      <c r="D35" s="111"/>
      <c r="E35" s="111"/>
      <c r="F35" s="111"/>
      <c r="G35" s="1059"/>
      <c r="H35" s="112"/>
      <c r="I35" s="112"/>
      <c r="J35" s="112"/>
      <c r="K35" s="112"/>
      <c r="L35" s="1060"/>
    </row>
    <row r="36" spans="1:12" ht="15">
      <c r="A36" s="46" t="s">
        <v>115</v>
      </c>
      <c r="B36" s="53" t="s">
        <v>30</v>
      </c>
      <c r="C36" s="113">
        <v>12220.646078431371</v>
      </c>
      <c r="D36" s="113">
        <v>12446.420588235294</v>
      </c>
      <c r="E36" s="114">
        <v>12465.058999999999</v>
      </c>
      <c r="F36" s="114">
        <v>12695.349</v>
      </c>
      <c r="G36" s="1061">
        <v>-1.8139714000773108</v>
      </c>
      <c r="H36" s="115">
        <v>409.1</v>
      </c>
      <c r="I36" s="115">
        <v>0.73873430189608469</v>
      </c>
      <c r="J36" s="115">
        <v>16.856492027334852</v>
      </c>
      <c r="K36" s="115">
        <v>3.5308692958909766</v>
      </c>
      <c r="L36" s="1062">
        <v>0.55661455334355114</v>
      </c>
    </row>
    <row r="37" spans="1:12" ht="15.75" thickBot="1">
      <c r="A37" s="49" t="s">
        <v>115</v>
      </c>
      <c r="B37" s="50" t="s">
        <v>33</v>
      </c>
      <c r="C37" s="109">
        <v>11875.900980392156</v>
      </c>
      <c r="D37" s="109">
        <v>12012.86862745098</v>
      </c>
      <c r="E37" s="110">
        <v>12113.419</v>
      </c>
      <c r="F37" s="110">
        <v>12253.126</v>
      </c>
      <c r="G37" s="1058">
        <v>-1.1401743522428507</v>
      </c>
      <c r="H37" s="104">
        <v>372.8</v>
      </c>
      <c r="I37" s="104">
        <v>-0.61316982138096809</v>
      </c>
      <c r="J37" s="104">
        <v>18.063112078346027</v>
      </c>
      <c r="K37" s="104">
        <v>7.4678229747401748</v>
      </c>
      <c r="L37" s="1055">
        <v>1.2415357118675461</v>
      </c>
    </row>
    <row r="38" spans="1:12" ht="15.75" thickBot="1">
      <c r="A38" s="51"/>
      <c r="B38" s="52"/>
      <c r="C38" s="111"/>
      <c r="D38" s="111"/>
      <c r="E38" s="111"/>
      <c r="F38" s="111"/>
      <c r="G38" s="1059"/>
      <c r="H38" s="112"/>
      <c r="I38" s="112"/>
      <c r="J38" s="112"/>
      <c r="K38" s="112"/>
      <c r="L38" s="1060"/>
    </row>
    <row r="39" spans="1:12" ht="14.25">
      <c r="A39" s="44" t="s">
        <v>116</v>
      </c>
      <c r="B39" s="45" t="s">
        <v>25</v>
      </c>
      <c r="C39" s="100" t="s">
        <v>100</v>
      </c>
      <c r="D39" s="100" t="s">
        <v>100</v>
      </c>
      <c r="E39" s="101" t="s">
        <v>100</v>
      </c>
      <c r="F39" s="101" t="s">
        <v>100</v>
      </c>
      <c r="G39" s="1053" t="s">
        <v>100</v>
      </c>
      <c r="H39" s="102" t="s">
        <v>100</v>
      </c>
      <c r="I39" s="102" t="s">
        <v>100</v>
      </c>
      <c r="J39" s="103" t="s">
        <v>100</v>
      </c>
      <c r="K39" s="103" t="s">
        <v>100</v>
      </c>
      <c r="L39" s="1054" t="s">
        <v>100</v>
      </c>
    </row>
    <row r="40" spans="1:12" ht="15">
      <c r="A40" s="39" t="s">
        <v>116</v>
      </c>
      <c r="B40" s="47" t="s">
        <v>26</v>
      </c>
      <c r="C40" s="94" t="s">
        <v>100</v>
      </c>
      <c r="D40" s="94" t="s">
        <v>100</v>
      </c>
      <c r="E40" s="95" t="s">
        <v>100</v>
      </c>
      <c r="F40" s="95" t="s">
        <v>100</v>
      </c>
      <c r="G40" s="1049" t="s">
        <v>100</v>
      </c>
      <c r="H40" s="96" t="s">
        <v>100</v>
      </c>
      <c r="I40" s="96" t="s">
        <v>100</v>
      </c>
      <c r="J40" s="104" t="s">
        <v>100</v>
      </c>
      <c r="K40" s="104" t="s">
        <v>100</v>
      </c>
      <c r="L40" s="1055" t="s">
        <v>100</v>
      </c>
    </row>
    <row r="41" spans="1:12" ht="15">
      <c r="A41" s="39" t="s">
        <v>116</v>
      </c>
      <c r="B41" s="47" t="s">
        <v>27</v>
      </c>
      <c r="C41" s="94" t="s">
        <v>100</v>
      </c>
      <c r="D41" s="94" t="s">
        <v>100</v>
      </c>
      <c r="E41" s="95" t="s">
        <v>100</v>
      </c>
      <c r="F41" s="95" t="s">
        <v>100</v>
      </c>
      <c r="G41" s="1049" t="s">
        <v>100</v>
      </c>
      <c r="H41" s="96" t="s">
        <v>100</v>
      </c>
      <c r="I41" s="96" t="s">
        <v>100</v>
      </c>
      <c r="J41" s="104" t="s">
        <v>100</v>
      </c>
      <c r="K41" s="104" t="s">
        <v>100</v>
      </c>
      <c r="L41" s="1055" t="s">
        <v>100</v>
      </c>
    </row>
    <row r="42" spans="1:12" ht="15">
      <c r="A42" s="39" t="s">
        <v>116</v>
      </c>
      <c r="B42" s="47" t="s">
        <v>34</v>
      </c>
      <c r="C42" s="94" t="s">
        <v>100</v>
      </c>
      <c r="D42" s="94" t="s">
        <v>100</v>
      </c>
      <c r="E42" s="95" t="s">
        <v>100</v>
      </c>
      <c r="F42" s="95" t="s">
        <v>100</v>
      </c>
      <c r="G42" s="1049" t="s">
        <v>100</v>
      </c>
      <c r="H42" s="96" t="s">
        <v>100</v>
      </c>
      <c r="I42" s="96" t="s">
        <v>100</v>
      </c>
      <c r="J42" s="104" t="s">
        <v>100</v>
      </c>
      <c r="K42" s="104" t="s">
        <v>100</v>
      </c>
      <c r="L42" s="1055" t="s">
        <v>100</v>
      </c>
    </row>
    <row r="43" spans="1:12" ht="14.25">
      <c r="A43" s="54" t="s">
        <v>116</v>
      </c>
      <c r="B43" s="48" t="s">
        <v>28</v>
      </c>
      <c r="C43" s="105" t="s">
        <v>100</v>
      </c>
      <c r="D43" s="105" t="s">
        <v>100</v>
      </c>
      <c r="E43" s="106" t="s">
        <v>100</v>
      </c>
      <c r="F43" s="106" t="s">
        <v>100</v>
      </c>
      <c r="G43" s="1056" t="s">
        <v>100</v>
      </c>
      <c r="H43" s="107" t="s">
        <v>100</v>
      </c>
      <c r="I43" s="107" t="s">
        <v>100</v>
      </c>
      <c r="J43" s="108" t="s">
        <v>100</v>
      </c>
      <c r="K43" s="108" t="s">
        <v>100</v>
      </c>
      <c r="L43" s="1057" t="s">
        <v>100</v>
      </c>
    </row>
    <row r="44" spans="1:12" ht="15">
      <c r="A44" s="39" t="s">
        <v>116</v>
      </c>
      <c r="B44" s="47" t="s">
        <v>30</v>
      </c>
      <c r="C44" s="94" t="s">
        <v>100</v>
      </c>
      <c r="D44" s="94" t="s">
        <v>100</v>
      </c>
      <c r="E44" s="95" t="s">
        <v>100</v>
      </c>
      <c r="F44" s="95" t="s">
        <v>100</v>
      </c>
      <c r="G44" s="1049" t="s">
        <v>100</v>
      </c>
      <c r="H44" s="96" t="s">
        <v>100</v>
      </c>
      <c r="I44" s="96" t="s">
        <v>100</v>
      </c>
      <c r="J44" s="104" t="s">
        <v>100</v>
      </c>
      <c r="K44" s="104" t="s">
        <v>100</v>
      </c>
      <c r="L44" s="1055" t="s">
        <v>100</v>
      </c>
    </row>
    <row r="45" spans="1:12" ht="15">
      <c r="A45" s="39" t="s">
        <v>116</v>
      </c>
      <c r="B45" s="47" t="s">
        <v>35</v>
      </c>
      <c r="C45" s="94" t="s">
        <v>100</v>
      </c>
      <c r="D45" s="94" t="s">
        <v>100</v>
      </c>
      <c r="E45" s="95" t="s">
        <v>100</v>
      </c>
      <c r="F45" s="95" t="s">
        <v>100</v>
      </c>
      <c r="G45" s="1049" t="s">
        <v>100</v>
      </c>
      <c r="H45" s="96" t="s">
        <v>100</v>
      </c>
      <c r="I45" s="96" t="s">
        <v>100</v>
      </c>
      <c r="J45" s="104" t="s">
        <v>100</v>
      </c>
      <c r="K45" s="104" t="s">
        <v>100</v>
      </c>
      <c r="L45" s="1055" t="s">
        <v>100</v>
      </c>
    </row>
    <row r="46" spans="1:12" ht="14.25">
      <c r="A46" s="54" t="s">
        <v>116</v>
      </c>
      <c r="B46" s="48" t="s">
        <v>31</v>
      </c>
      <c r="C46" s="105" t="s">
        <v>100</v>
      </c>
      <c r="D46" s="105" t="s">
        <v>100</v>
      </c>
      <c r="E46" s="106" t="s">
        <v>100</v>
      </c>
      <c r="F46" s="106" t="s">
        <v>100</v>
      </c>
      <c r="G46" s="1056" t="s">
        <v>100</v>
      </c>
      <c r="H46" s="107" t="s">
        <v>100</v>
      </c>
      <c r="I46" s="107" t="s">
        <v>100</v>
      </c>
      <c r="J46" s="108" t="s">
        <v>100</v>
      </c>
      <c r="K46" s="108" t="s">
        <v>100</v>
      </c>
      <c r="L46" s="1057" t="s">
        <v>100</v>
      </c>
    </row>
    <row r="47" spans="1:12" ht="15">
      <c r="A47" s="39" t="s">
        <v>116</v>
      </c>
      <c r="B47" s="47" t="s">
        <v>33</v>
      </c>
      <c r="C47" s="94" t="s">
        <v>100</v>
      </c>
      <c r="D47" s="94" t="s">
        <v>100</v>
      </c>
      <c r="E47" s="95" t="s">
        <v>100</v>
      </c>
      <c r="F47" s="95" t="s">
        <v>100</v>
      </c>
      <c r="G47" s="1049" t="s">
        <v>100</v>
      </c>
      <c r="H47" s="96" t="s">
        <v>100</v>
      </c>
      <c r="I47" s="96" t="s">
        <v>100</v>
      </c>
      <c r="J47" s="104" t="s">
        <v>100</v>
      </c>
      <c r="K47" s="104" t="s">
        <v>100</v>
      </c>
      <c r="L47" s="1055" t="s">
        <v>100</v>
      </c>
    </row>
    <row r="48" spans="1:12" ht="15.75" thickBot="1">
      <c r="A48" s="55" t="s">
        <v>116</v>
      </c>
      <c r="B48" s="47" t="s">
        <v>36</v>
      </c>
      <c r="C48" s="109" t="s">
        <v>100</v>
      </c>
      <c r="D48" s="109" t="s">
        <v>100</v>
      </c>
      <c r="E48" s="110" t="s">
        <v>100</v>
      </c>
      <c r="F48" s="110" t="s">
        <v>100</v>
      </c>
      <c r="G48" s="1058" t="s">
        <v>100</v>
      </c>
      <c r="H48" s="104" t="s">
        <v>100</v>
      </c>
      <c r="I48" s="104" t="s">
        <v>100</v>
      </c>
      <c r="J48" s="104" t="s">
        <v>100</v>
      </c>
      <c r="K48" s="104" t="s">
        <v>100</v>
      </c>
      <c r="L48" s="1055" t="s">
        <v>100</v>
      </c>
    </row>
    <row r="49" spans="1:12" ht="15.75" thickBot="1">
      <c r="A49" s="51"/>
      <c r="B49" s="52"/>
      <c r="C49" s="111"/>
      <c r="D49" s="111"/>
      <c r="E49" s="111"/>
      <c r="F49" s="111"/>
      <c r="G49" s="1059"/>
      <c r="H49" s="112"/>
      <c r="I49" s="112"/>
      <c r="J49" s="112"/>
      <c r="K49" s="112"/>
      <c r="L49" s="1060"/>
    </row>
    <row r="50" spans="1:12" ht="14.25">
      <c r="A50" s="44" t="s">
        <v>24</v>
      </c>
      <c r="B50" s="45" t="s">
        <v>28</v>
      </c>
      <c r="C50" s="100">
        <v>10848.154523820291</v>
      </c>
      <c r="D50" s="100">
        <v>11284.123076396651</v>
      </c>
      <c r="E50" s="101">
        <v>11065.117614296696</v>
      </c>
      <c r="F50" s="101">
        <v>11509.805537924583</v>
      </c>
      <c r="G50" s="1053">
        <v>-3.8635572265982203</v>
      </c>
      <c r="H50" s="102">
        <v>362.39944289693591</v>
      </c>
      <c r="I50" s="102">
        <v>1.7020034682216707</v>
      </c>
      <c r="J50" s="103">
        <v>-7.948717948717948</v>
      </c>
      <c r="K50" s="103">
        <v>2.4709202285085006</v>
      </c>
      <c r="L50" s="1054">
        <v>-0.17135619425572735</v>
      </c>
    </row>
    <row r="51" spans="1:12" ht="15">
      <c r="A51" s="46" t="s">
        <v>24</v>
      </c>
      <c r="B51" s="47" t="s">
        <v>29</v>
      </c>
      <c r="C51" s="94">
        <v>10639.643137254901</v>
      </c>
      <c r="D51" s="94">
        <v>11128.241176470588</v>
      </c>
      <c r="E51" s="95">
        <v>10852.436</v>
      </c>
      <c r="F51" s="95">
        <v>11350.806</v>
      </c>
      <c r="G51" s="1049">
        <v>-4.3906133185608205</v>
      </c>
      <c r="H51" s="96">
        <v>318.2</v>
      </c>
      <c r="I51" s="96">
        <v>-1.699104108742663</v>
      </c>
      <c r="J51" s="104">
        <v>-15.384615384615385</v>
      </c>
      <c r="K51" s="104">
        <v>0.37855323835088445</v>
      </c>
      <c r="L51" s="1055">
        <v>-6.1826165443153447E-2</v>
      </c>
    </row>
    <row r="52" spans="1:12" ht="15">
      <c r="A52" s="46" t="s">
        <v>24</v>
      </c>
      <c r="B52" s="47" t="s">
        <v>30</v>
      </c>
      <c r="C52" s="94">
        <v>10775.641176470588</v>
      </c>
      <c r="D52" s="94">
        <v>11342.297058823529</v>
      </c>
      <c r="E52" s="95">
        <v>10991.154</v>
      </c>
      <c r="F52" s="95">
        <v>11569.143</v>
      </c>
      <c r="G52" s="1049">
        <v>-4.995953459992668</v>
      </c>
      <c r="H52" s="96">
        <v>354.7</v>
      </c>
      <c r="I52" s="96">
        <v>0.88168373151307333</v>
      </c>
      <c r="J52" s="104">
        <v>-28.780487804878046</v>
      </c>
      <c r="K52" s="104">
        <v>1.0048867781678024</v>
      </c>
      <c r="L52" s="1055">
        <v>-0.38400211072108648</v>
      </c>
    </row>
    <row r="53" spans="1:12" ht="15">
      <c r="A53" s="46" t="s">
        <v>24</v>
      </c>
      <c r="B53" s="47" t="s">
        <v>35</v>
      </c>
      <c r="C53" s="94">
        <v>10969.917647058825</v>
      </c>
      <c r="D53" s="94">
        <v>11264.213725490195</v>
      </c>
      <c r="E53" s="95">
        <v>11189.316000000001</v>
      </c>
      <c r="F53" s="95">
        <v>11489.498</v>
      </c>
      <c r="G53" s="1049">
        <v>-2.61266419124664</v>
      </c>
      <c r="H53" s="96">
        <v>384.9</v>
      </c>
      <c r="I53" s="96">
        <v>0.73279246270608589</v>
      </c>
      <c r="J53" s="104">
        <v>31.666666666666664</v>
      </c>
      <c r="K53" s="104">
        <v>1.0874802119898135</v>
      </c>
      <c r="L53" s="1055">
        <v>0.27447208190851258</v>
      </c>
    </row>
    <row r="54" spans="1:12" ht="14.25">
      <c r="A54" s="44" t="s">
        <v>24</v>
      </c>
      <c r="B54" s="48" t="s">
        <v>31</v>
      </c>
      <c r="C54" s="105">
        <v>10316.429589531943</v>
      </c>
      <c r="D54" s="105">
        <v>10329.950165241558</v>
      </c>
      <c r="E54" s="106">
        <v>10522.758181322582</v>
      </c>
      <c r="F54" s="106">
        <v>10536.549168546389</v>
      </c>
      <c r="G54" s="1056">
        <v>-0.13088713394870952</v>
      </c>
      <c r="H54" s="107">
        <v>299.96427344555138</v>
      </c>
      <c r="I54" s="107">
        <v>-0.3600144157808377</v>
      </c>
      <c r="J54" s="108">
        <v>3.9271688682613353</v>
      </c>
      <c r="K54" s="108">
        <v>20.035790487989537</v>
      </c>
      <c r="L54" s="1057">
        <v>1.0588257183418399</v>
      </c>
    </row>
    <row r="55" spans="1:12" ht="15">
      <c r="A55" s="46" t="s">
        <v>24</v>
      </c>
      <c r="B55" s="47" t="s">
        <v>32</v>
      </c>
      <c r="C55" s="94">
        <v>9905.6882352941175</v>
      </c>
      <c r="D55" s="94">
        <v>10163.013725490195</v>
      </c>
      <c r="E55" s="95">
        <v>10103.802</v>
      </c>
      <c r="F55" s="95">
        <v>10366.273999999999</v>
      </c>
      <c r="G55" s="1049">
        <v>-2.5319801502449168</v>
      </c>
      <c r="H55" s="96">
        <v>272.10000000000002</v>
      </c>
      <c r="I55" s="96">
        <v>3.6764705882361297E-2</v>
      </c>
      <c r="J55" s="104">
        <v>1.4155712841253791</v>
      </c>
      <c r="K55" s="104">
        <v>6.9034345102897658</v>
      </c>
      <c r="L55" s="1055">
        <v>0.20289250486971167</v>
      </c>
    </row>
    <row r="56" spans="1:12" ht="15">
      <c r="A56" s="46" t="s">
        <v>24</v>
      </c>
      <c r="B56" s="47" t="s">
        <v>33</v>
      </c>
      <c r="C56" s="94">
        <v>10467.74705882353</v>
      </c>
      <c r="D56" s="94">
        <v>10407.540196078431</v>
      </c>
      <c r="E56" s="95">
        <v>10677.102000000001</v>
      </c>
      <c r="F56" s="95">
        <v>10615.691000000001</v>
      </c>
      <c r="G56" s="1049">
        <v>0.57849272364841864</v>
      </c>
      <c r="H56" s="96">
        <v>307.39999999999998</v>
      </c>
      <c r="I56" s="96">
        <v>-0.29192345118392282</v>
      </c>
      <c r="J56" s="104">
        <v>7.9776067179846049</v>
      </c>
      <c r="K56" s="104">
        <v>10.620139032280267</v>
      </c>
      <c r="L56" s="1055">
        <v>0.93856721656211128</v>
      </c>
    </row>
    <row r="57" spans="1:12" ht="15">
      <c r="A57" s="46" t="s">
        <v>24</v>
      </c>
      <c r="B57" s="47" t="s">
        <v>36</v>
      </c>
      <c r="C57" s="94">
        <v>10636.566666666668</v>
      </c>
      <c r="D57" s="94">
        <v>10410.144117647058</v>
      </c>
      <c r="E57" s="95">
        <v>10849.298000000001</v>
      </c>
      <c r="F57" s="95">
        <v>10618.347</v>
      </c>
      <c r="G57" s="1049">
        <v>2.1750183903389191</v>
      </c>
      <c r="H57" s="96">
        <v>345.1</v>
      </c>
      <c r="I57" s="96">
        <v>-1.1174785100286468</v>
      </c>
      <c r="J57" s="104">
        <v>-4.6997389033942554</v>
      </c>
      <c r="K57" s="104">
        <v>2.5122169454195058</v>
      </c>
      <c r="L57" s="1055">
        <v>-8.263400308997948E-2</v>
      </c>
    </row>
    <row r="58" spans="1:12" ht="14.25">
      <c r="A58" s="44" t="s">
        <v>24</v>
      </c>
      <c r="B58" s="48" t="s">
        <v>37</v>
      </c>
      <c r="C58" s="105">
        <v>8403.4132800144398</v>
      </c>
      <c r="D58" s="105">
        <v>8534.4410959743709</v>
      </c>
      <c r="E58" s="106">
        <v>8571.481545614728</v>
      </c>
      <c r="F58" s="106">
        <v>8705.1299178938589</v>
      </c>
      <c r="G58" s="1056">
        <v>-1.5352829140942457</v>
      </c>
      <c r="H58" s="107">
        <v>232.93517587939701</v>
      </c>
      <c r="I58" s="107">
        <v>0.31574219836116912</v>
      </c>
      <c r="J58" s="108">
        <v>-3.7096774193548385</v>
      </c>
      <c r="K58" s="108">
        <v>8.2180466652901085</v>
      </c>
      <c r="L58" s="1057">
        <v>-0.18303734554999984</v>
      </c>
    </row>
    <row r="59" spans="1:12" ht="15">
      <c r="A59" s="46" t="s">
        <v>24</v>
      </c>
      <c r="B59" s="47" t="s">
        <v>102</v>
      </c>
      <c r="C59" s="116">
        <v>7889.2274509803919</v>
      </c>
      <c r="D59" s="116">
        <v>8138.1549019607837</v>
      </c>
      <c r="E59" s="117">
        <v>8047.0119999999997</v>
      </c>
      <c r="F59" s="117">
        <v>8300.9179999999997</v>
      </c>
      <c r="G59" s="1063">
        <v>-3.0587701263884304</v>
      </c>
      <c r="H59" s="118">
        <v>221.3</v>
      </c>
      <c r="I59" s="118">
        <v>1.8876611418047986</v>
      </c>
      <c r="J59" s="119">
        <v>-8.8721804511278197</v>
      </c>
      <c r="K59" s="119">
        <v>4.1709684080115634</v>
      </c>
      <c r="L59" s="1064">
        <v>-0.33445164618897838</v>
      </c>
    </row>
    <row r="60" spans="1:12" ht="15">
      <c r="A60" s="46" t="s">
        <v>24</v>
      </c>
      <c r="B60" s="47" t="s">
        <v>38</v>
      </c>
      <c r="C60" s="94">
        <v>8677.3813725490199</v>
      </c>
      <c r="D60" s="94">
        <v>8765.8215686274525</v>
      </c>
      <c r="E60" s="95">
        <v>8850.9290000000001</v>
      </c>
      <c r="F60" s="95">
        <v>8941.1380000000008</v>
      </c>
      <c r="G60" s="1049">
        <v>-1.0089207883828741</v>
      </c>
      <c r="H60" s="96">
        <v>238.4</v>
      </c>
      <c r="I60" s="96">
        <v>-0.79067831876820871</v>
      </c>
      <c r="J60" s="104">
        <v>8.2758620689655178</v>
      </c>
      <c r="K60" s="104">
        <v>3.2417922775139378</v>
      </c>
      <c r="L60" s="1055">
        <v>0.29463780596922229</v>
      </c>
    </row>
    <row r="61" spans="1:12" ht="15.75" thickBot="1">
      <c r="A61" s="46" t="s">
        <v>24</v>
      </c>
      <c r="B61" s="47" t="s">
        <v>39</v>
      </c>
      <c r="C61" s="94">
        <v>9606.9676470588238</v>
      </c>
      <c r="D61" s="94">
        <v>9382.4098039215696</v>
      </c>
      <c r="E61" s="95">
        <v>9799.107</v>
      </c>
      <c r="F61" s="95">
        <v>9570.0580000000009</v>
      </c>
      <c r="G61" s="1049">
        <v>2.3933919731729847</v>
      </c>
      <c r="H61" s="96">
        <v>271.2</v>
      </c>
      <c r="I61" s="96">
        <v>-2.5512037369744962</v>
      </c>
      <c r="J61" s="104">
        <v>-16.428571428571427</v>
      </c>
      <c r="K61" s="104">
        <v>0.80528597976460869</v>
      </c>
      <c r="L61" s="1055">
        <v>-0.1432235053302422</v>
      </c>
    </row>
    <row r="62" spans="1:12" ht="15.75" thickBot="1">
      <c r="A62" s="51"/>
      <c r="B62" s="52"/>
      <c r="C62" s="111"/>
      <c r="D62" s="111"/>
      <c r="E62" s="111"/>
      <c r="F62" s="111"/>
      <c r="G62" s="1059"/>
      <c r="H62" s="112"/>
      <c r="I62" s="112"/>
      <c r="J62" s="112"/>
      <c r="K62" s="112"/>
      <c r="L62" s="1060"/>
    </row>
    <row r="63" spans="1:12" ht="14.25">
      <c r="A63" s="44" t="s">
        <v>117</v>
      </c>
      <c r="B63" s="48" t="s">
        <v>25</v>
      </c>
      <c r="C63" s="105">
        <v>13461.257598592207</v>
      </c>
      <c r="D63" s="105">
        <v>13865.286601307189</v>
      </c>
      <c r="E63" s="106">
        <v>13730.482750564051</v>
      </c>
      <c r="F63" s="106">
        <v>14142.592333333332</v>
      </c>
      <c r="G63" s="1056">
        <v>-2.9139607015183522</v>
      </c>
      <c r="H63" s="107">
        <v>339.50638297872342</v>
      </c>
      <c r="I63" s="107">
        <v>-1.2398668855987474</v>
      </c>
      <c r="J63" s="108">
        <v>16.915422885572141</v>
      </c>
      <c r="K63" s="108">
        <v>1.6174547456810517</v>
      </c>
      <c r="L63" s="1057">
        <v>0.25566612779487286</v>
      </c>
    </row>
    <row r="64" spans="1:12" ht="15">
      <c r="A64" s="46" t="s">
        <v>117</v>
      </c>
      <c r="B64" s="47" t="s">
        <v>26</v>
      </c>
      <c r="C64" s="94">
        <v>14129.885294117646</v>
      </c>
      <c r="D64" s="94">
        <v>13176.929411764706</v>
      </c>
      <c r="E64" s="95">
        <v>14412.483</v>
      </c>
      <c r="F64" s="95">
        <v>13440.468000000001</v>
      </c>
      <c r="G64" s="1049">
        <v>7.2320026356225044</v>
      </c>
      <c r="H64" s="96">
        <v>316.3</v>
      </c>
      <c r="I64" s="96">
        <v>-1.6174183514774461</v>
      </c>
      <c r="J64" s="104">
        <v>40.74074074074074</v>
      </c>
      <c r="K64" s="104">
        <v>0.26154587376970195</v>
      </c>
      <c r="L64" s="1055">
        <v>7.8619044501409246E-2</v>
      </c>
    </row>
    <row r="65" spans="1:12" ht="15">
      <c r="A65" s="46" t="s">
        <v>117</v>
      </c>
      <c r="B65" s="47" t="s">
        <v>27</v>
      </c>
      <c r="C65" s="94">
        <v>13321.810784313724</v>
      </c>
      <c r="D65" s="94">
        <v>14160.571568627451</v>
      </c>
      <c r="E65" s="95">
        <v>13588.246999999999</v>
      </c>
      <c r="F65" s="95">
        <v>14443.782999999999</v>
      </c>
      <c r="G65" s="1049">
        <v>-5.9232127760435063</v>
      </c>
      <c r="H65" s="96">
        <v>336.6</v>
      </c>
      <c r="I65" s="96">
        <v>-2.6323401793462442</v>
      </c>
      <c r="J65" s="104">
        <v>22.131147540983605</v>
      </c>
      <c r="K65" s="104">
        <v>1.0255351366233052</v>
      </c>
      <c r="L65" s="1055">
        <v>0.19897687104064932</v>
      </c>
    </row>
    <row r="66" spans="1:12" ht="15">
      <c r="A66" s="46" t="s">
        <v>117</v>
      </c>
      <c r="B66" s="47" t="s">
        <v>34</v>
      </c>
      <c r="C66" s="94">
        <v>13401.993137254902</v>
      </c>
      <c r="D66" s="94">
        <v>13510.175490196079</v>
      </c>
      <c r="E66" s="95">
        <v>13670.032999999999</v>
      </c>
      <c r="F66" s="95">
        <v>13780.379000000001</v>
      </c>
      <c r="G66" s="1049">
        <v>-0.8007472073155707</v>
      </c>
      <c r="H66" s="96">
        <v>366.9</v>
      </c>
      <c r="I66" s="96">
        <v>4.5895096921322587</v>
      </c>
      <c r="J66" s="104">
        <v>-7.6923076923076925</v>
      </c>
      <c r="K66" s="104">
        <v>0.33037373528804459</v>
      </c>
      <c r="L66" s="1055">
        <v>-2.1929787747185736E-2</v>
      </c>
    </row>
    <row r="67" spans="1:12" ht="14.25">
      <c r="A67" s="44" t="s">
        <v>117</v>
      </c>
      <c r="B67" s="48" t="s">
        <v>28</v>
      </c>
      <c r="C67" s="105">
        <v>12588.604277527047</v>
      </c>
      <c r="D67" s="105">
        <v>12760.900986821505</v>
      </c>
      <c r="E67" s="106">
        <v>12840.376363077588</v>
      </c>
      <c r="F67" s="106">
        <v>13016.119006557936</v>
      </c>
      <c r="G67" s="1056">
        <v>-1.3501923529725155</v>
      </c>
      <c r="H67" s="107">
        <v>310.40426487093151</v>
      </c>
      <c r="I67" s="107">
        <v>0.18412304165285945</v>
      </c>
      <c r="J67" s="108">
        <v>-6.2105263157894743</v>
      </c>
      <c r="K67" s="108">
        <v>6.1325624612843281</v>
      </c>
      <c r="L67" s="1057">
        <v>-0.30375190185930379</v>
      </c>
    </row>
    <row r="68" spans="1:12" ht="15">
      <c r="A68" s="46" t="s">
        <v>117</v>
      </c>
      <c r="B68" s="47" t="s">
        <v>29</v>
      </c>
      <c r="C68" s="94">
        <v>12462.584313725489</v>
      </c>
      <c r="D68" s="94">
        <v>12584.612745098038</v>
      </c>
      <c r="E68" s="95">
        <v>12711.835999999999</v>
      </c>
      <c r="F68" s="95">
        <v>12836.305</v>
      </c>
      <c r="G68" s="1049">
        <v>-0.9696637778550834</v>
      </c>
      <c r="H68" s="96">
        <v>288.3</v>
      </c>
      <c r="I68" s="96">
        <v>0.66340782122906228</v>
      </c>
      <c r="J68" s="104">
        <v>2.4193548387096775</v>
      </c>
      <c r="K68" s="104">
        <v>0.87411384128295122</v>
      </c>
      <c r="L68" s="1055">
        <v>3.4005440198940473E-2</v>
      </c>
    </row>
    <row r="69" spans="1:12" ht="15">
      <c r="A69" s="46" t="s">
        <v>117</v>
      </c>
      <c r="B69" s="47" t="s">
        <v>30</v>
      </c>
      <c r="C69" s="94">
        <v>12654.535294117648</v>
      </c>
      <c r="D69" s="94">
        <v>12896.903921568628</v>
      </c>
      <c r="E69" s="95">
        <v>12907.626</v>
      </c>
      <c r="F69" s="95">
        <v>13154.842000000001</v>
      </c>
      <c r="G69" s="1049">
        <v>-1.8792776074391493</v>
      </c>
      <c r="H69" s="96">
        <v>308.89999999999998</v>
      </c>
      <c r="I69" s="96">
        <v>0.7501630789301873</v>
      </c>
      <c r="J69" s="104">
        <v>-8.2101806239737272</v>
      </c>
      <c r="K69" s="104">
        <v>3.8474774588753529</v>
      </c>
      <c r="L69" s="1055">
        <v>-0.27853880128724873</v>
      </c>
    </row>
    <row r="70" spans="1:12" ht="15">
      <c r="A70" s="46" t="s">
        <v>117</v>
      </c>
      <c r="B70" s="47" t="s">
        <v>35</v>
      </c>
      <c r="C70" s="94">
        <v>12487.974509803922</v>
      </c>
      <c r="D70" s="94">
        <v>12495.569607843137</v>
      </c>
      <c r="E70" s="95">
        <v>12737.734</v>
      </c>
      <c r="F70" s="95">
        <v>12745.481</v>
      </c>
      <c r="G70" s="1049">
        <v>-6.0782327477475258E-2</v>
      </c>
      <c r="H70" s="96">
        <v>328.2</v>
      </c>
      <c r="I70" s="96">
        <v>-1.2338248570568831</v>
      </c>
      <c r="J70" s="104">
        <v>-5.5299539170506913</v>
      </c>
      <c r="K70" s="104">
        <v>1.4109711611260238</v>
      </c>
      <c r="L70" s="1055">
        <v>-5.9218540770995087E-2</v>
      </c>
    </row>
    <row r="71" spans="1:12" ht="14.25">
      <c r="A71" s="44" t="s">
        <v>117</v>
      </c>
      <c r="B71" s="48" t="s">
        <v>31</v>
      </c>
      <c r="C71" s="105">
        <v>11661.3323631722</v>
      </c>
      <c r="D71" s="105">
        <v>11877.83008932847</v>
      </c>
      <c r="E71" s="106">
        <v>11894.559010435643</v>
      </c>
      <c r="F71" s="106">
        <v>12115.38669111504</v>
      </c>
      <c r="G71" s="1056">
        <v>-1.8227043536410032</v>
      </c>
      <c r="H71" s="107">
        <v>271.91840056617121</v>
      </c>
      <c r="I71" s="107">
        <v>0.98314197939023806</v>
      </c>
      <c r="J71" s="108">
        <v>-2.4844720496894408</v>
      </c>
      <c r="K71" s="108">
        <v>9.7253768325418122</v>
      </c>
      <c r="L71" s="1057">
        <v>-9.1696338189896309E-2</v>
      </c>
    </row>
    <row r="72" spans="1:12" ht="15">
      <c r="A72" s="46" t="s">
        <v>117</v>
      </c>
      <c r="B72" s="47" t="s">
        <v>32</v>
      </c>
      <c r="C72" s="94">
        <v>11070.454901960784</v>
      </c>
      <c r="D72" s="94">
        <v>11309.915686274509</v>
      </c>
      <c r="E72" s="95">
        <v>11291.864</v>
      </c>
      <c r="F72" s="95">
        <v>11536.114</v>
      </c>
      <c r="G72" s="1049">
        <v>-2.1172640977715722</v>
      </c>
      <c r="H72" s="96">
        <v>243.5</v>
      </c>
      <c r="I72" s="96">
        <v>1.2053200332502103</v>
      </c>
      <c r="J72" s="104">
        <v>-10.574712643678161</v>
      </c>
      <c r="K72" s="104">
        <v>2.677403813063528</v>
      </c>
      <c r="L72" s="1055">
        <v>-0.26975065848118751</v>
      </c>
    </row>
    <row r="73" spans="1:12" ht="15">
      <c r="A73" s="46" t="s">
        <v>117</v>
      </c>
      <c r="B73" s="47" t="s">
        <v>33</v>
      </c>
      <c r="C73" s="94">
        <v>11921.728431372549</v>
      </c>
      <c r="D73" s="94">
        <v>12192.666666666666</v>
      </c>
      <c r="E73" s="95">
        <v>12160.163</v>
      </c>
      <c r="F73" s="95">
        <v>12436.52</v>
      </c>
      <c r="G73" s="1049">
        <v>-2.222140920450415</v>
      </c>
      <c r="H73" s="96">
        <v>279.3</v>
      </c>
      <c r="I73" s="96">
        <v>1.4898255813953571</v>
      </c>
      <c r="J73" s="96">
        <v>7.1253071253071258</v>
      </c>
      <c r="K73" s="96">
        <v>6.0017895243994772</v>
      </c>
      <c r="L73" s="1050">
        <v>0.48688437534798723</v>
      </c>
    </row>
    <row r="74" spans="1:12" ht="15.75" thickBot="1">
      <c r="A74" s="56" t="s">
        <v>117</v>
      </c>
      <c r="B74" s="57" t="s">
        <v>36</v>
      </c>
      <c r="C74" s="97">
        <v>11498.939215686274</v>
      </c>
      <c r="D74" s="97">
        <v>11697.322549019607</v>
      </c>
      <c r="E74" s="98">
        <v>11728.918</v>
      </c>
      <c r="F74" s="98">
        <v>11931.269</v>
      </c>
      <c r="G74" s="1051">
        <v>-1.6959721551831626</v>
      </c>
      <c r="H74" s="99">
        <v>302.3</v>
      </c>
      <c r="I74" s="99">
        <v>-1.6910569105691018</v>
      </c>
      <c r="J74" s="99">
        <v>-24</v>
      </c>
      <c r="K74" s="99">
        <v>1.0461834950788078</v>
      </c>
      <c r="L74" s="1052">
        <v>-0.30883005505669359</v>
      </c>
    </row>
    <row r="75" spans="1:12">
      <c r="A75" s="4"/>
      <c r="B75" s="4"/>
      <c r="C75" s="1158"/>
      <c r="D75" s="1158"/>
      <c r="E75" s="1158"/>
      <c r="F75" s="1158"/>
      <c r="G75" s="1159"/>
      <c r="H75" s="1159"/>
      <c r="I75" s="1159"/>
      <c r="J75" s="1159"/>
      <c r="K75" s="1159"/>
      <c r="L75" s="80"/>
    </row>
    <row r="76" spans="1:12" ht="13.5" thickBot="1">
      <c r="G76" s="80"/>
      <c r="H76" s="80"/>
      <c r="I76" s="80"/>
      <c r="J76" s="80"/>
      <c r="K76" s="80"/>
      <c r="L76" s="1160"/>
    </row>
    <row r="77" spans="1:12" ht="21" thickBot="1">
      <c r="A77" s="1013" t="s">
        <v>335</v>
      </c>
      <c r="B77" s="1004"/>
      <c r="C77" s="1004"/>
      <c r="D77" s="1004"/>
      <c r="E77" s="1004"/>
      <c r="F77" s="1004"/>
      <c r="G77" s="1132"/>
      <c r="H77" s="1132"/>
      <c r="I77" s="1132"/>
      <c r="J77" s="1132"/>
      <c r="K77" s="1132"/>
      <c r="L77" s="1133"/>
    </row>
    <row r="78" spans="1:12" ht="12.75" customHeight="1">
      <c r="A78" s="27"/>
      <c r="B78" s="28"/>
      <c r="C78" s="3" t="s">
        <v>9</v>
      </c>
      <c r="D78" s="3" t="s">
        <v>9</v>
      </c>
      <c r="E78" s="3"/>
      <c r="F78" s="3"/>
      <c r="G78" s="1005"/>
      <c r="H78" s="1268" t="s">
        <v>10</v>
      </c>
      <c r="I78" s="1269"/>
      <c r="J78" s="1036" t="s">
        <v>11</v>
      </c>
      <c r="K78" s="1006" t="s">
        <v>12</v>
      </c>
      <c r="L78" s="1007"/>
    </row>
    <row r="79" spans="1:12" ht="15.75" customHeight="1">
      <c r="A79" s="29" t="s">
        <v>13</v>
      </c>
      <c r="B79" s="30" t="s">
        <v>14</v>
      </c>
      <c r="C79" s="1008" t="s">
        <v>40</v>
      </c>
      <c r="D79" s="1008" t="s">
        <v>40</v>
      </c>
      <c r="E79" s="1009" t="s">
        <v>41</v>
      </c>
      <c r="F79" s="1010" t="s">
        <v>41</v>
      </c>
      <c r="G79" s="1037"/>
      <c r="H79" s="1266" t="s">
        <v>15</v>
      </c>
      <c r="I79" s="1267"/>
      <c r="J79" s="1038" t="s">
        <v>16</v>
      </c>
      <c r="K79" s="1011" t="s">
        <v>17</v>
      </c>
      <c r="L79" s="1012"/>
    </row>
    <row r="80" spans="1:12" ht="26.25" thickBot="1">
      <c r="A80" s="31" t="s">
        <v>18</v>
      </c>
      <c r="B80" s="32" t="s">
        <v>19</v>
      </c>
      <c r="C80" s="926" t="s">
        <v>480</v>
      </c>
      <c r="D80" s="1178" t="s">
        <v>457</v>
      </c>
      <c r="E80" s="1001" t="s">
        <v>480</v>
      </c>
      <c r="F80" s="1002" t="s">
        <v>457</v>
      </c>
      <c r="G80" s="1035" t="s">
        <v>20</v>
      </c>
      <c r="H80" s="81" t="s">
        <v>480</v>
      </c>
      <c r="I80" s="939" t="s">
        <v>20</v>
      </c>
      <c r="J80" s="1039" t="s">
        <v>20</v>
      </c>
      <c r="K80" s="1003" t="s">
        <v>480</v>
      </c>
      <c r="L80" s="1040" t="s">
        <v>21</v>
      </c>
    </row>
    <row r="81" spans="1:12" ht="15" thickBot="1">
      <c r="A81" s="33" t="s">
        <v>22</v>
      </c>
      <c r="B81" s="34" t="s">
        <v>23</v>
      </c>
      <c r="C81" s="82">
        <v>11748.134755762689</v>
      </c>
      <c r="D81" s="82">
        <v>11955.960604438147</v>
      </c>
      <c r="E81" s="83">
        <v>11983.097450877942</v>
      </c>
      <c r="F81" s="685">
        <v>12195.07981652691</v>
      </c>
      <c r="G81" s="1041">
        <v>-1.738261404092551</v>
      </c>
      <c r="H81" s="84">
        <v>327.55321972002429</v>
      </c>
      <c r="I81" s="84">
        <v>-0.57110166244040339</v>
      </c>
      <c r="J81" s="85">
        <v>1.8093939769488163</v>
      </c>
      <c r="K81" s="84">
        <v>100</v>
      </c>
      <c r="L81" s="1042" t="s">
        <v>23</v>
      </c>
    </row>
    <row r="82" spans="1:12" ht="15" thickBot="1">
      <c r="A82" s="35"/>
      <c r="B82" s="36"/>
      <c r="C82" s="86"/>
      <c r="D82" s="86"/>
      <c r="E82" s="86"/>
      <c r="F82" s="86"/>
      <c r="G82" s="1043"/>
      <c r="H82" s="85"/>
      <c r="I82" s="85"/>
      <c r="J82" s="85"/>
      <c r="K82" s="85"/>
      <c r="L82" s="1044"/>
    </row>
    <row r="83" spans="1:12" ht="15">
      <c r="A83" s="37" t="s">
        <v>108</v>
      </c>
      <c r="B83" s="38" t="s">
        <v>23</v>
      </c>
      <c r="C83" s="87">
        <v>11967.000550395594</v>
      </c>
      <c r="D83" s="87">
        <v>11122.900980392156</v>
      </c>
      <c r="E83" s="88">
        <v>12206.340561403507</v>
      </c>
      <c r="F83" s="88">
        <v>11345.359</v>
      </c>
      <c r="G83" s="1045">
        <v>7.5888436972642896</v>
      </c>
      <c r="H83" s="89">
        <v>285</v>
      </c>
      <c r="I83" s="89">
        <v>24.671916010498691</v>
      </c>
      <c r="J83" s="89">
        <v>14.285714285714285</v>
      </c>
      <c r="K83" s="89">
        <v>9.7382836275106507E-2</v>
      </c>
      <c r="L83" s="1046">
        <v>1.063107025701257E-2</v>
      </c>
    </row>
    <row r="84" spans="1:12" ht="15">
      <c r="A84" s="46" t="s">
        <v>109</v>
      </c>
      <c r="B84" s="90" t="s">
        <v>23</v>
      </c>
      <c r="C84" s="91">
        <v>12233.501882713734</v>
      </c>
      <c r="D84" s="91">
        <v>12513.519177935064</v>
      </c>
      <c r="E84" s="92">
        <v>12478.171920368008</v>
      </c>
      <c r="F84" s="92">
        <v>12763.789561493766</v>
      </c>
      <c r="G84" s="1047">
        <v>-2.2377181929371459</v>
      </c>
      <c r="H84" s="93">
        <v>353.66014573991026</v>
      </c>
      <c r="I84" s="93">
        <v>-1.0282138495761326</v>
      </c>
      <c r="J84" s="93">
        <v>-3.5414977020816441</v>
      </c>
      <c r="K84" s="93">
        <v>43.432744978697507</v>
      </c>
      <c r="L84" s="1048">
        <v>-2.40936680714956</v>
      </c>
    </row>
    <row r="85" spans="1:12" ht="15">
      <c r="A85" s="39" t="s">
        <v>110</v>
      </c>
      <c r="B85" s="40" t="s">
        <v>23</v>
      </c>
      <c r="C85" s="94">
        <v>12061.881030179415</v>
      </c>
      <c r="D85" s="94">
        <v>12280.300318559877</v>
      </c>
      <c r="E85" s="95">
        <v>12303.118650783003</v>
      </c>
      <c r="F85" s="95">
        <v>12525.906324931075</v>
      </c>
      <c r="G85" s="1049">
        <v>-1.7786152025154809</v>
      </c>
      <c r="H85" s="96">
        <v>385.27852882703775</v>
      </c>
      <c r="I85" s="96">
        <v>-0.85746103650313432</v>
      </c>
      <c r="J85" s="96">
        <v>28.316326530612244</v>
      </c>
      <c r="K85" s="96">
        <v>12.245891661594644</v>
      </c>
      <c r="L85" s="1050">
        <v>2.529693867568124</v>
      </c>
    </row>
    <row r="86" spans="1:12" ht="15">
      <c r="A86" s="39" t="s">
        <v>111</v>
      </c>
      <c r="B86" s="40" t="s">
        <v>23</v>
      </c>
      <c r="C86" s="94" t="s">
        <v>100</v>
      </c>
      <c r="D86" s="94" t="s">
        <v>100</v>
      </c>
      <c r="E86" s="95" t="s">
        <v>100</v>
      </c>
      <c r="F86" s="95" t="s">
        <v>100</v>
      </c>
      <c r="G86" s="1049" t="s">
        <v>100</v>
      </c>
      <c r="H86" s="96" t="s">
        <v>100</v>
      </c>
      <c r="I86" s="96" t="s">
        <v>100</v>
      </c>
      <c r="J86" s="96" t="s">
        <v>100</v>
      </c>
      <c r="K86" s="96" t="s">
        <v>100</v>
      </c>
      <c r="L86" s="1050" t="s">
        <v>100</v>
      </c>
    </row>
    <row r="87" spans="1:12" ht="15">
      <c r="A87" s="39" t="s">
        <v>98</v>
      </c>
      <c r="B87" s="40" t="s">
        <v>23</v>
      </c>
      <c r="C87" s="94">
        <v>9878.8829349746884</v>
      </c>
      <c r="D87" s="94">
        <v>9898.0253019347383</v>
      </c>
      <c r="E87" s="95">
        <v>10076.460593674183</v>
      </c>
      <c r="F87" s="95">
        <v>10095.985807973433</v>
      </c>
      <c r="G87" s="1049">
        <v>-0.19339581761129337</v>
      </c>
      <c r="H87" s="96">
        <v>280.72926949654493</v>
      </c>
      <c r="I87" s="96">
        <v>-0.86082638310484316</v>
      </c>
      <c r="J87" s="96">
        <v>-1.793504604944256</v>
      </c>
      <c r="K87" s="96">
        <v>24.662203286670724</v>
      </c>
      <c r="L87" s="1050">
        <v>-0.90478146980467145</v>
      </c>
    </row>
    <row r="88" spans="1:12" ht="15.75" thickBot="1">
      <c r="A88" s="41" t="s">
        <v>112</v>
      </c>
      <c r="B88" s="42" t="s">
        <v>23</v>
      </c>
      <c r="C88" s="97">
        <v>12446.728366214564</v>
      </c>
      <c r="D88" s="97">
        <v>12780.615691132723</v>
      </c>
      <c r="E88" s="98">
        <v>12695.662933538855</v>
      </c>
      <c r="F88" s="98">
        <v>13036.228004955377</v>
      </c>
      <c r="G88" s="1051">
        <v>-2.6124510194748463</v>
      </c>
      <c r="H88" s="99">
        <v>292.69607965152454</v>
      </c>
      <c r="I88" s="99">
        <v>-0.50605901471145631</v>
      </c>
      <c r="J88" s="99">
        <v>6.002638522427441</v>
      </c>
      <c r="K88" s="99">
        <v>19.561777236762019</v>
      </c>
      <c r="L88" s="1052">
        <v>0.77382333912910184</v>
      </c>
    </row>
    <row r="89" spans="1:12" ht="15" thickBot="1">
      <c r="A89" s="35"/>
      <c r="B89" s="43"/>
      <c r="C89" s="86"/>
      <c r="D89" s="86"/>
      <c r="E89" s="86"/>
      <c r="F89" s="86"/>
      <c r="G89" s="1043"/>
      <c r="H89" s="85"/>
      <c r="I89" s="85"/>
      <c r="J89" s="85"/>
      <c r="K89" s="85"/>
      <c r="L89" s="1044"/>
    </row>
    <row r="90" spans="1:12" ht="14.25">
      <c r="A90" s="44" t="s">
        <v>113</v>
      </c>
      <c r="B90" s="45" t="s">
        <v>25</v>
      </c>
      <c r="C90" s="100" t="s">
        <v>254</v>
      </c>
      <c r="D90" s="100" t="s">
        <v>100</v>
      </c>
      <c r="E90" s="101" t="s">
        <v>254</v>
      </c>
      <c r="F90" s="101" t="s">
        <v>100</v>
      </c>
      <c r="G90" s="1053" t="s">
        <v>100</v>
      </c>
      <c r="H90" s="102" t="s">
        <v>254</v>
      </c>
      <c r="I90" s="102" t="s">
        <v>100</v>
      </c>
      <c r="J90" s="103" t="s">
        <v>100</v>
      </c>
      <c r="K90" s="103">
        <v>1.2485953302534649E-2</v>
      </c>
      <c r="L90" s="1054" t="s">
        <v>100</v>
      </c>
    </row>
    <row r="91" spans="1:12" ht="15">
      <c r="A91" s="46" t="s">
        <v>113</v>
      </c>
      <c r="B91" s="47" t="s">
        <v>26</v>
      </c>
      <c r="C91" s="94" t="s">
        <v>100</v>
      </c>
      <c r="D91" s="94" t="s">
        <v>100</v>
      </c>
      <c r="E91" s="95" t="s">
        <v>100</v>
      </c>
      <c r="F91" s="95" t="s">
        <v>100</v>
      </c>
      <c r="G91" s="1049" t="s">
        <v>100</v>
      </c>
      <c r="H91" s="96" t="s">
        <v>100</v>
      </c>
      <c r="I91" s="96" t="s">
        <v>100</v>
      </c>
      <c r="J91" s="104" t="s">
        <v>100</v>
      </c>
      <c r="K91" s="104" t="s">
        <v>100</v>
      </c>
      <c r="L91" s="1055" t="s">
        <v>100</v>
      </c>
    </row>
    <row r="92" spans="1:12" ht="15">
      <c r="A92" s="46" t="s">
        <v>113</v>
      </c>
      <c r="B92" s="47" t="s">
        <v>27</v>
      </c>
      <c r="C92" s="94" t="s">
        <v>254</v>
      </c>
      <c r="D92" s="94" t="s">
        <v>100</v>
      </c>
      <c r="E92" s="95" t="s">
        <v>254</v>
      </c>
      <c r="F92" s="95" t="s">
        <v>100</v>
      </c>
      <c r="G92" s="1049" t="s">
        <v>100</v>
      </c>
      <c r="H92" s="96" t="s">
        <v>254</v>
      </c>
      <c r="I92" s="96" t="s">
        <v>100</v>
      </c>
      <c r="J92" s="104" t="s">
        <v>100</v>
      </c>
      <c r="K92" s="104">
        <v>1.2485953302534649E-2</v>
      </c>
      <c r="L92" s="1055" t="s">
        <v>100</v>
      </c>
    </row>
    <row r="93" spans="1:12" ht="14.25">
      <c r="A93" s="44" t="s">
        <v>113</v>
      </c>
      <c r="B93" s="48" t="s">
        <v>28</v>
      </c>
      <c r="C93" s="105" t="s">
        <v>254</v>
      </c>
      <c r="D93" s="105" t="s">
        <v>100</v>
      </c>
      <c r="E93" s="106" t="s">
        <v>254</v>
      </c>
      <c r="F93" s="106" t="s">
        <v>100</v>
      </c>
      <c r="G93" s="1056" t="s">
        <v>100</v>
      </c>
      <c r="H93" s="107" t="s">
        <v>254</v>
      </c>
      <c r="I93" s="107" t="s">
        <v>100</v>
      </c>
      <c r="J93" s="108" t="s">
        <v>100</v>
      </c>
      <c r="K93" s="108">
        <v>2.4971906605069299E-2</v>
      </c>
      <c r="L93" s="1057" t="s">
        <v>100</v>
      </c>
    </row>
    <row r="94" spans="1:12" ht="15">
      <c r="A94" s="46" t="s">
        <v>113</v>
      </c>
      <c r="B94" s="47" t="s">
        <v>29</v>
      </c>
      <c r="C94" s="94" t="s">
        <v>254</v>
      </c>
      <c r="D94" s="94" t="s">
        <v>100</v>
      </c>
      <c r="E94" s="95" t="s">
        <v>254</v>
      </c>
      <c r="F94" s="95" t="s">
        <v>100</v>
      </c>
      <c r="G94" s="1049" t="s">
        <v>100</v>
      </c>
      <c r="H94" s="96" t="s">
        <v>254</v>
      </c>
      <c r="I94" s="96" t="s">
        <v>100</v>
      </c>
      <c r="J94" s="104" t="s">
        <v>100</v>
      </c>
      <c r="K94" s="104">
        <v>1.2485953302534649E-2</v>
      </c>
      <c r="L94" s="1055" t="s">
        <v>100</v>
      </c>
    </row>
    <row r="95" spans="1:12" ht="15">
      <c r="A95" s="46" t="s">
        <v>113</v>
      </c>
      <c r="B95" s="47" t="s">
        <v>30</v>
      </c>
      <c r="C95" s="94" t="s">
        <v>254</v>
      </c>
      <c r="D95" s="94" t="s">
        <v>100</v>
      </c>
      <c r="E95" s="95" t="s">
        <v>254</v>
      </c>
      <c r="F95" s="95" t="s">
        <v>100</v>
      </c>
      <c r="G95" s="1049" t="s">
        <v>100</v>
      </c>
      <c r="H95" s="96" t="s">
        <v>254</v>
      </c>
      <c r="I95" s="96" t="s">
        <v>100</v>
      </c>
      <c r="J95" s="104" t="s">
        <v>100</v>
      </c>
      <c r="K95" s="104">
        <v>1.2485953302534649E-2</v>
      </c>
      <c r="L95" s="1055" t="s">
        <v>100</v>
      </c>
    </row>
    <row r="96" spans="1:12" ht="14.25">
      <c r="A96" s="44" t="s">
        <v>113</v>
      </c>
      <c r="B96" s="48" t="s">
        <v>31</v>
      </c>
      <c r="C96" s="105">
        <v>11699.157069143446</v>
      </c>
      <c r="D96" s="105">
        <v>11122.900980392156</v>
      </c>
      <c r="E96" s="106">
        <v>11933.140210526315</v>
      </c>
      <c r="F96" s="106">
        <v>11345.359</v>
      </c>
      <c r="G96" s="1056">
        <v>5.1808075048688602</v>
      </c>
      <c r="H96" s="107">
        <v>266</v>
      </c>
      <c r="I96" s="107">
        <v>16.360454943132112</v>
      </c>
      <c r="J96" s="108">
        <v>-28.571428571428569</v>
      </c>
      <c r="K96" s="108">
        <v>6.2429766512673242E-2</v>
      </c>
      <c r="L96" s="1057">
        <v>-2.4321999505420695E-2</v>
      </c>
    </row>
    <row r="97" spans="1:12" ht="15">
      <c r="A97" s="46" t="s">
        <v>113</v>
      </c>
      <c r="B97" s="47" t="s">
        <v>32</v>
      </c>
      <c r="C97" s="94" t="s">
        <v>254</v>
      </c>
      <c r="D97" s="94">
        <v>11122.900980392156</v>
      </c>
      <c r="E97" s="95" t="s">
        <v>254</v>
      </c>
      <c r="F97" s="95">
        <v>11345.359</v>
      </c>
      <c r="G97" s="1049" t="s">
        <v>100</v>
      </c>
      <c r="H97" s="96" t="s">
        <v>254</v>
      </c>
      <c r="I97" s="96" t="s">
        <v>100</v>
      </c>
      <c r="J97" s="104" t="s">
        <v>100</v>
      </c>
      <c r="K97" s="104">
        <v>3.7457859907603946E-2</v>
      </c>
      <c r="L97" s="1055" t="s">
        <v>100</v>
      </c>
    </row>
    <row r="98" spans="1:12" ht="15.75" thickBot="1">
      <c r="A98" s="49" t="s">
        <v>113</v>
      </c>
      <c r="B98" s="50" t="s">
        <v>33</v>
      </c>
      <c r="C98" s="109" t="s">
        <v>254</v>
      </c>
      <c r="D98" s="109" t="s">
        <v>100</v>
      </c>
      <c r="E98" s="110" t="s">
        <v>254</v>
      </c>
      <c r="F98" s="110" t="s">
        <v>100</v>
      </c>
      <c r="G98" s="1058" t="s">
        <v>100</v>
      </c>
      <c r="H98" s="104" t="s">
        <v>254</v>
      </c>
      <c r="I98" s="104" t="s">
        <v>100</v>
      </c>
      <c r="J98" s="104" t="s">
        <v>100</v>
      </c>
      <c r="K98" s="104">
        <v>2.4971906605069299E-2</v>
      </c>
      <c r="L98" s="1055" t="s">
        <v>100</v>
      </c>
    </row>
    <row r="99" spans="1:12" ht="15" thickBot="1">
      <c r="A99" s="35"/>
      <c r="B99" s="43"/>
      <c r="C99" s="86"/>
      <c r="D99" s="86"/>
      <c r="E99" s="86"/>
      <c r="F99" s="86"/>
      <c r="G99" s="1043"/>
      <c r="H99" s="85"/>
      <c r="I99" s="85"/>
      <c r="J99" s="85"/>
      <c r="K99" s="85"/>
      <c r="L99" s="1044"/>
    </row>
    <row r="100" spans="1:12" ht="14.25">
      <c r="A100" s="44" t="s">
        <v>114</v>
      </c>
      <c r="B100" s="45" t="s">
        <v>25</v>
      </c>
      <c r="C100" s="100">
        <v>12797.870615334781</v>
      </c>
      <c r="D100" s="100">
        <v>13245.814388900435</v>
      </c>
      <c r="E100" s="101">
        <v>13053.828027641477</v>
      </c>
      <c r="F100" s="101">
        <v>13510.730676678444</v>
      </c>
      <c r="G100" s="1053">
        <v>-3.3817760117567124</v>
      </c>
      <c r="H100" s="102">
        <v>418.75616438356167</v>
      </c>
      <c r="I100" s="102">
        <v>-1.974172079789718</v>
      </c>
      <c r="J100" s="103">
        <v>-31.132075471698112</v>
      </c>
      <c r="K100" s="103">
        <v>1.7772367620206939</v>
      </c>
      <c r="L100" s="1054">
        <v>-0.8501024373844368</v>
      </c>
    </row>
    <row r="101" spans="1:12" ht="15">
      <c r="A101" s="46" t="s">
        <v>114</v>
      </c>
      <c r="B101" s="47" t="s">
        <v>26</v>
      </c>
      <c r="C101" s="94">
        <v>12838.840196078432</v>
      </c>
      <c r="D101" s="94">
        <v>13308.925490196078</v>
      </c>
      <c r="E101" s="95">
        <v>13095.617</v>
      </c>
      <c r="F101" s="95">
        <v>13575.103999999999</v>
      </c>
      <c r="G101" s="1049">
        <v>-3.5321055367236904</v>
      </c>
      <c r="H101" s="96">
        <v>409.1</v>
      </c>
      <c r="I101" s="96">
        <v>-2.1057669298875221</v>
      </c>
      <c r="J101" s="104">
        <v>-26.190476190476193</v>
      </c>
      <c r="K101" s="104">
        <v>1.1320754716981132</v>
      </c>
      <c r="L101" s="1055">
        <v>-0.42945631662757777</v>
      </c>
    </row>
    <row r="102" spans="1:12" ht="15">
      <c r="A102" s="46" t="s">
        <v>114</v>
      </c>
      <c r="B102" s="47" t="s">
        <v>27</v>
      </c>
      <c r="C102" s="94">
        <v>12730.356862745099</v>
      </c>
      <c r="D102" s="94">
        <v>13158.164705882353</v>
      </c>
      <c r="E102" s="95">
        <v>12984.964</v>
      </c>
      <c r="F102" s="95">
        <v>13421.328</v>
      </c>
      <c r="G102" s="1049">
        <v>-3.2512728993732929</v>
      </c>
      <c r="H102" s="96">
        <v>435.7</v>
      </c>
      <c r="I102" s="96">
        <v>-1.1569872958257765</v>
      </c>
      <c r="J102" s="104">
        <v>-38.372093023255815</v>
      </c>
      <c r="K102" s="104">
        <v>0.64516129032258063</v>
      </c>
      <c r="L102" s="1055">
        <v>-0.42064612075685914</v>
      </c>
    </row>
    <row r="103" spans="1:12" ht="14.25">
      <c r="A103" s="44" t="s">
        <v>114</v>
      </c>
      <c r="B103" s="48" t="s">
        <v>28</v>
      </c>
      <c r="C103" s="105">
        <v>12517.7796067541</v>
      </c>
      <c r="D103" s="105">
        <v>12740.625177240436</v>
      </c>
      <c r="E103" s="106">
        <v>12768.135198889182</v>
      </c>
      <c r="F103" s="106">
        <v>12995.437680785244</v>
      </c>
      <c r="G103" s="1056">
        <v>-1.7490944705321185</v>
      </c>
      <c r="H103" s="107">
        <v>386.2303370786517</v>
      </c>
      <c r="I103" s="107">
        <v>0.79267320511938655</v>
      </c>
      <c r="J103" s="108">
        <v>-12.745098039215685</v>
      </c>
      <c r="K103" s="108">
        <v>11.917224589166159</v>
      </c>
      <c r="L103" s="1057">
        <v>-1.9878441925911847</v>
      </c>
    </row>
    <row r="104" spans="1:12" ht="15">
      <c r="A104" s="46" t="s">
        <v>114</v>
      </c>
      <c r="B104" s="47" t="s">
        <v>29</v>
      </c>
      <c r="C104" s="94">
        <v>12730.304901960784</v>
      </c>
      <c r="D104" s="94">
        <v>12909.535294117648</v>
      </c>
      <c r="E104" s="95">
        <v>12984.911</v>
      </c>
      <c r="F104" s="95">
        <v>13167.726000000001</v>
      </c>
      <c r="G104" s="1049">
        <v>-1.3883566532292706</v>
      </c>
      <c r="H104" s="96">
        <v>378.5</v>
      </c>
      <c r="I104" s="96">
        <v>0.77209797657081392</v>
      </c>
      <c r="J104" s="104">
        <v>-23.21699544764795</v>
      </c>
      <c r="K104" s="104">
        <v>6.1594643944004872</v>
      </c>
      <c r="L104" s="1055">
        <v>-2.0075947207314986</v>
      </c>
    </row>
    <row r="105" spans="1:12" ht="15">
      <c r="A105" s="46" t="s">
        <v>114</v>
      </c>
      <c r="B105" s="47" t="s">
        <v>30</v>
      </c>
      <c r="C105" s="94">
        <v>12299.673529411764</v>
      </c>
      <c r="D105" s="94">
        <v>12511.489215686273</v>
      </c>
      <c r="E105" s="95">
        <v>12545.666999999999</v>
      </c>
      <c r="F105" s="95">
        <v>12761.718999999999</v>
      </c>
      <c r="G105" s="1049">
        <v>-1.6929694189317261</v>
      </c>
      <c r="H105" s="96">
        <v>394.5</v>
      </c>
      <c r="I105" s="96">
        <v>0.12690355329949238</v>
      </c>
      <c r="J105" s="104">
        <v>2.159827213822894</v>
      </c>
      <c r="K105" s="104">
        <v>5.7577601947656722</v>
      </c>
      <c r="L105" s="1055">
        <v>1.9750528140315637E-2</v>
      </c>
    </row>
    <row r="106" spans="1:12" ht="14.25">
      <c r="A106" s="44" t="s">
        <v>114</v>
      </c>
      <c r="B106" s="48" t="s">
        <v>31</v>
      </c>
      <c r="C106" s="105">
        <v>12060.908424944568</v>
      </c>
      <c r="D106" s="105">
        <v>12308.898592381651</v>
      </c>
      <c r="E106" s="106">
        <v>12302.12659344346</v>
      </c>
      <c r="F106" s="106">
        <v>12555.076564229284</v>
      </c>
      <c r="G106" s="1056">
        <v>-2.01472264618844</v>
      </c>
      <c r="H106" s="107">
        <v>336.71776504297992</v>
      </c>
      <c r="I106" s="107">
        <v>-0.6159555698685143</v>
      </c>
      <c r="J106" s="108">
        <v>3.2980972515856237</v>
      </c>
      <c r="K106" s="108">
        <v>29.738283627510654</v>
      </c>
      <c r="L106" s="1057">
        <v>0.42857982282605889</v>
      </c>
    </row>
    <row r="107" spans="1:12" ht="15">
      <c r="A107" s="46" t="s">
        <v>114</v>
      </c>
      <c r="B107" s="47" t="s">
        <v>32</v>
      </c>
      <c r="C107" s="94">
        <v>12121.517647058823</v>
      </c>
      <c r="D107" s="94">
        <v>12335.249019607843</v>
      </c>
      <c r="E107" s="95">
        <v>12363.948</v>
      </c>
      <c r="F107" s="95">
        <v>12581.954</v>
      </c>
      <c r="G107" s="1049">
        <v>-1.7326879433830342</v>
      </c>
      <c r="H107" s="96">
        <v>327</v>
      </c>
      <c r="I107" s="96">
        <v>-1.0889292196007327</v>
      </c>
      <c r="J107" s="104">
        <v>-1.2269938650306749</v>
      </c>
      <c r="K107" s="104">
        <v>19.598295800365186</v>
      </c>
      <c r="L107" s="1055">
        <v>-0.60247257241954344</v>
      </c>
    </row>
    <row r="108" spans="1:12" ht="15.75" thickBot="1">
      <c r="A108" s="49" t="s">
        <v>114</v>
      </c>
      <c r="B108" s="50" t="s">
        <v>33</v>
      </c>
      <c r="C108" s="109">
        <v>11953.153921568628</v>
      </c>
      <c r="D108" s="109">
        <v>12254.772549019608</v>
      </c>
      <c r="E108" s="110">
        <v>12192.217000000001</v>
      </c>
      <c r="F108" s="110">
        <v>12499.868</v>
      </c>
      <c r="G108" s="1058">
        <v>-2.4612339906309395</v>
      </c>
      <c r="H108" s="104">
        <v>355.5</v>
      </c>
      <c r="I108" s="104">
        <v>-0.42016806722689076</v>
      </c>
      <c r="J108" s="104">
        <v>13.333333333333334</v>
      </c>
      <c r="K108" s="104">
        <v>10.139987827145465</v>
      </c>
      <c r="L108" s="1055">
        <v>1.0310523952456023</v>
      </c>
    </row>
    <row r="109" spans="1:12" ht="15.75" thickBot="1">
      <c r="A109" s="51"/>
      <c r="B109" s="52"/>
      <c r="C109" s="111"/>
      <c r="D109" s="111"/>
      <c r="E109" s="111"/>
      <c r="F109" s="111"/>
      <c r="G109" s="1059"/>
      <c r="H109" s="112"/>
      <c r="I109" s="112"/>
      <c r="J109" s="112"/>
      <c r="K109" s="112"/>
      <c r="L109" s="1060"/>
    </row>
    <row r="110" spans="1:12" ht="15">
      <c r="A110" s="46" t="s">
        <v>115</v>
      </c>
      <c r="B110" s="53" t="s">
        <v>30</v>
      </c>
      <c r="C110" s="113">
        <v>12305.410784313726</v>
      </c>
      <c r="D110" s="113">
        <v>12624.918627450979</v>
      </c>
      <c r="E110" s="114">
        <v>12551.519</v>
      </c>
      <c r="F110" s="114">
        <v>12877.416999999999</v>
      </c>
      <c r="G110" s="1061">
        <v>-2.530771504875545</v>
      </c>
      <c r="H110" s="115">
        <v>409.1</v>
      </c>
      <c r="I110" s="115">
        <v>-0.36531904529956161</v>
      </c>
      <c r="J110" s="115">
        <v>32.307692307692307</v>
      </c>
      <c r="K110" s="115">
        <v>4.1874619598295801</v>
      </c>
      <c r="L110" s="1062">
        <v>0.96525350772894836</v>
      </c>
    </row>
    <row r="111" spans="1:12" ht="15.75" thickBot="1">
      <c r="A111" s="49" t="s">
        <v>115</v>
      </c>
      <c r="B111" s="50" t="s">
        <v>33</v>
      </c>
      <c r="C111" s="109">
        <v>11923.060784313726</v>
      </c>
      <c r="D111" s="109">
        <v>12094.40980392157</v>
      </c>
      <c r="E111" s="110">
        <v>12161.522000000001</v>
      </c>
      <c r="F111" s="110">
        <v>12336.298000000001</v>
      </c>
      <c r="G111" s="1058">
        <v>-1.4167621437160469</v>
      </c>
      <c r="H111" s="104">
        <v>372.9</v>
      </c>
      <c r="I111" s="104">
        <v>-1.2708498808578268</v>
      </c>
      <c r="J111" s="104">
        <v>26.335877862595421</v>
      </c>
      <c r="K111" s="104">
        <v>8.0584297017650641</v>
      </c>
      <c r="L111" s="1055">
        <v>1.5644403598391747</v>
      </c>
    </row>
    <row r="112" spans="1:12" ht="15.75" thickBot="1">
      <c r="A112" s="51"/>
      <c r="B112" s="52"/>
      <c r="C112" s="111"/>
      <c r="D112" s="111"/>
      <c r="E112" s="111"/>
      <c r="F112" s="111"/>
      <c r="G112" s="1059"/>
      <c r="H112" s="112"/>
      <c r="I112" s="112"/>
      <c r="J112" s="112"/>
      <c r="K112" s="112"/>
      <c r="L112" s="1060"/>
    </row>
    <row r="113" spans="1:12" ht="14.25">
      <c r="A113" s="44" t="s">
        <v>116</v>
      </c>
      <c r="B113" s="45" t="s">
        <v>25</v>
      </c>
      <c r="C113" s="100" t="s">
        <v>100</v>
      </c>
      <c r="D113" s="100" t="s">
        <v>100</v>
      </c>
      <c r="E113" s="101" t="s">
        <v>100</v>
      </c>
      <c r="F113" s="101" t="s">
        <v>100</v>
      </c>
      <c r="G113" s="1053" t="s">
        <v>100</v>
      </c>
      <c r="H113" s="102" t="s">
        <v>100</v>
      </c>
      <c r="I113" s="102" t="s">
        <v>100</v>
      </c>
      <c r="J113" s="103" t="s">
        <v>100</v>
      </c>
      <c r="K113" s="103" t="s">
        <v>100</v>
      </c>
      <c r="L113" s="1054" t="s">
        <v>100</v>
      </c>
    </row>
    <row r="114" spans="1:12" ht="15">
      <c r="A114" s="39" t="s">
        <v>116</v>
      </c>
      <c r="B114" s="47" t="s">
        <v>26</v>
      </c>
      <c r="C114" s="94" t="s">
        <v>100</v>
      </c>
      <c r="D114" s="94" t="s">
        <v>100</v>
      </c>
      <c r="E114" s="95" t="s">
        <v>100</v>
      </c>
      <c r="F114" s="95" t="s">
        <v>100</v>
      </c>
      <c r="G114" s="1049" t="s">
        <v>100</v>
      </c>
      <c r="H114" s="96" t="s">
        <v>100</v>
      </c>
      <c r="I114" s="96" t="s">
        <v>100</v>
      </c>
      <c r="J114" s="104" t="s">
        <v>100</v>
      </c>
      <c r="K114" s="104" t="s">
        <v>100</v>
      </c>
      <c r="L114" s="1055" t="s">
        <v>100</v>
      </c>
    </row>
    <row r="115" spans="1:12" ht="15">
      <c r="A115" s="39" t="s">
        <v>116</v>
      </c>
      <c r="B115" s="47" t="s">
        <v>27</v>
      </c>
      <c r="C115" s="94" t="s">
        <v>100</v>
      </c>
      <c r="D115" s="94" t="s">
        <v>100</v>
      </c>
      <c r="E115" s="95" t="s">
        <v>100</v>
      </c>
      <c r="F115" s="95" t="s">
        <v>100</v>
      </c>
      <c r="G115" s="1049" t="s">
        <v>100</v>
      </c>
      <c r="H115" s="96" t="s">
        <v>100</v>
      </c>
      <c r="I115" s="96" t="s">
        <v>100</v>
      </c>
      <c r="J115" s="104" t="s">
        <v>100</v>
      </c>
      <c r="K115" s="104" t="s">
        <v>100</v>
      </c>
      <c r="L115" s="1055" t="s">
        <v>100</v>
      </c>
    </row>
    <row r="116" spans="1:12" ht="15">
      <c r="A116" s="39" t="s">
        <v>116</v>
      </c>
      <c r="B116" s="47" t="s">
        <v>34</v>
      </c>
      <c r="C116" s="94" t="s">
        <v>100</v>
      </c>
      <c r="D116" s="94" t="s">
        <v>100</v>
      </c>
      <c r="E116" s="95" t="s">
        <v>100</v>
      </c>
      <c r="F116" s="95" t="s">
        <v>100</v>
      </c>
      <c r="G116" s="1049" t="s">
        <v>100</v>
      </c>
      <c r="H116" s="96" t="s">
        <v>100</v>
      </c>
      <c r="I116" s="96" t="s">
        <v>100</v>
      </c>
      <c r="J116" s="104" t="s">
        <v>100</v>
      </c>
      <c r="K116" s="104" t="s">
        <v>100</v>
      </c>
      <c r="L116" s="1055" t="s">
        <v>100</v>
      </c>
    </row>
    <row r="117" spans="1:12" ht="14.25">
      <c r="A117" s="54" t="s">
        <v>116</v>
      </c>
      <c r="B117" s="48" t="s">
        <v>28</v>
      </c>
      <c r="C117" s="105" t="s">
        <v>100</v>
      </c>
      <c r="D117" s="105" t="s">
        <v>100</v>
      </c>
      <c r="E117" s="106" t="s">
        <v>100</v>
      </c>
      <c r="F117" s="106" t="s">
        <v>100</v>
      </c>
      <c r="G117" s="1056" t="s">
        <v>100</v>
      </c>
      <c r="H117" s="107" t="s">
        <v>100</v>
      </c>
      <c r="I117" s="107" t="s">
        <v>100</v>
      </c>
      <c r="J117" s="108" t="s">
        <v>100</v>
      </c>
      <c r="K117" s="108" t="s">
        <v>100</v>
      </c>
      <c r="L117" s="1057" t="s">
        <v>100</v>
      </c>
    </row>
    <row r="118" spans="1:12" ht="15">
      <c r="A118" s="39" t="s">
        <v>116</v>
      </c>
      <c r="B118" s="47" t="s">
        <v>30</v>
      </c>
      <c r="C118" s="94" t="s">
        <v>100</v>
      </c>
      <c r="D118" s="94" t="s">
        <v>100</v>
      </c>
      <c r="E118" s="95" t="s">
        <v>100</v>
      </c>
      <c r="F118" s="95" t="s">
        <v>100</v>
      </c>
      <c r="G118" s="1049" t="s">
        <v>100</v>
      </c>
      <c r="H118" s="96" t="s">
        <v>100</v>
      </c>
      <c r="I118" s="96" t="s">
        <v>100</v>
      </c>
      <c r="J118" s="104" t="s">
        <v>100</v>
      </c>
      <c r="K118" s="104" t="s">
        <v>100</v>
      </c>
      <c r="L118" s="1055" t="s">
        <v>100</v>
      </c>
    </row>
    <row r="119" spans="1:12" ht="15">
      <c r="A119" s="39" t="s">
        <v>116</v>
      </c>
      <c r="B119" s="47" t="s">
        <v>35</v>
      </c>
      <c r="C119" s="94" t="s">
        <v>100</v>
      </c>
      <c r="D119" s="94" t="s">
        <v>100</v>
      </c>
      <c r="E119" s="95" t="s">
        <v>100</v>
      </c>
      <c r="F119" s="95" t="s">
        <v>100</v>
      </c>
      <c r="G119" s="1049" t="s">
        <v>100</v>
      </c>
      <c r="H119" s="96" t="s">
        <v>100</v>
      </c>
      <c r="I119" s="96" t="s">
        <v>100</v>
      </c>
      <c r="J119" s="104" t="s">
        <v>100</v>
      </c>
      <c r="K119" s="104" t="s">
        <v>100</v>
      </c>
      <c r="L119" s="1055" t="s">
        <v>100</v>
      </c>
    </row>
    <row r="120" spans="1:12" ht="14.25">
      <c r="A120" s="54" t="s">
        <v>116</v>
      </c>
      <c r="B120" s="48" t="s">
        <v>31</v>
      </c>
      <c r="C120" s="105" t="s">
        <v>100</v>
      </c>
      <c r="D120" s="105" t="s">
        <v>100</v>
      </c>
      <c r="E120" s="106" t="s">
        <v>100</v>
      </c>
      <c r="F120" s="106" t="s">
        <v>100</v>
      </c>
      <c r="G120" s="1056" t="s">
        <v>100</v>
      </c>
      <c r="H120" s="107" t="s">
        <v>100</v>
      </c>
      <c r="I120" s="107" t="s">
        <v>100</v>
      </c>
      <c r="J120" s="108" t="s">
        <v>100</v>
      </c>
      <c r="K120" s="108" t="s">
        <v>100</v>
      </c>
      <c r="L120" s="1057" t="s">
        <v>100</v>
      </c>
    </row>
    <row r="121" spans="1:12" ht="15">
      <c r="A121" s="39" t="s">
        <v>116</v>
      </c>
      <c r="B121" s="47" t="s">
        <v>33</v>
      </c>
      <c r="C121" s="94" t="s">
        <v>100</v>
      </c>
      <c r="D121" s="94" t="s">
        <v>100</v>
      </c>
      <c r="E121" s="95" t="s">
        <v>100</v>
      </c>
      <c r="F121" s="95" t="s">
        <v>100</v>
      </c>
      <c r="G121" s="1049" t="s">
        <v>100</v>
      </c>
      <c r="H121" s="96" t="s">
        <v>100</v>
      </c>
      <c r="I121" s="96" t="s">
        <v>100</v>
      </c>
      <c r="J121" s="104" t="s">
        <v>100</v>
      </c>
      <c r="K121" s="104" t="s">
        <v>100</v>
      </c>
      <c r="L121" s="1055" t="s">
        <v>100</v>
      </c>
    </row>
    <row r="122" spans="1:12" ht="15.75" thickBot="1">
      <c r="A122" s="55" t="s">
        <v>116</v>
      </c>
      <c r="B122" s="47" t="s">
        <v>36</v>
      </c>
      <c r="C122" s="109" t="s">
        <v>100</v>
      </c>
      <c r="D122" s="109" t="s">
        <v>100</v>
      </c>
      <c r="E122" s="110" t="s">
        <v>100</v>
      </c>
      <c r="F122" s="110" t="s">
        <v>100</v>
      </c>
      <c r="G122" s="1058" t="s">
        <v>100</v>
      </c>
      <c r="H122" s="104" t="s">
        <v>100</v>
      </c>
      <c r="I122" s="104" t="s">
        <v>100</v>
      </c>
      <c r="J122" s="104" t="s">
        <v>100</v>
      </c>
      <c r="K122" s="104" t="s">
        <v>100</v>
      </c>
      <c r="L122" s="1055" t="s">
        <v>100</v>
      </c>
    </row>
    <row r="123" spans="1:12" ht="15.75" thickBot="1">
      <c r="A123" s="51"/>
      <c r="B123" s="52"/>
      <c r="C123" s="111"/>
      <c r="D123" s="111"/>
      <c r="E123" s="111"/>
      <c r="F123" s="111"/>
      <c r="G123" s="1059"/>
      <c r="H123" s="112"/>
      <c r="I123" s="112"/>
      <c r="J123" s="112"/>
      <c r="K123" s="112"/>
      <c r="L123" s="1060"/>
    </row>
    <row r="124" spans="1:12" ht="14.25">
      <c r="A124" s="44" t="s">
        <v>24</v>
      </c>
      <c r="B124" s="45" t="s">
        <v>28</v>
      </c>
      <c r="C124" s="100">
        <v>10847.806159783686</v>
      </c>
      <c r="D124" s="100">
        <v>11601.399510254885</v>
      </c>
      <c r="E124" s="101">
        <v>11064.76228297936</v>
      </c>
      <c r="F124" s="101">
        <v>11833.427500459982</v>
      </c>
      <c r="G124" s="1053">
        <v>-6.4957107097731672</v>
      </c>
      <c r="H124" s="102">
        <v>348.25520833333331</v>
      </c>
      <c r="I124" s="102">
        <v>-3.6777017652971741E-2</v>
      </c>
      <c r="J124" s="103">
        <v>-38.461538461538467</v>
      </c>
      <c r="K124" s="103">
        <v>1.168594035301278</v>
      </c>
      <c r="L124" s="1054">
        <v>-0.76473103595910108</v>
      </c>
    </row>
    <row r="125" spans="1:12" ht="15">
      <c r="A125" s="46" t="s">
        <v>24</v>
      </c>
      <c r="B125" s="47" t="s">
        <v>29</v>
      </c>
      <c r="C125" s="94">
        <v>10807.745098039215</v>
      </c>
      <c r="D125" s="94">
        <v>11486.382352941177</v>
      </c>
      <c r="E125" s="95">
        <v>11023.9</v>
      </c>
      <c r="F125" s="95">
        <v>11716.11</v>
      </c>
      <c r="G125" s="1049">
        <v>-5.908189663634098</v>
      </c>
      <c r="H125" s="96">
        <v>323.5</v>
      </c>
      <c r="I125" s="96">
        <v>0.15479876160990713</v>
      </c>
      <c r="J125" s="104">
        <v>-37.037037037037038</v>
      </c>
      <c r="K125" s="104">
        <v>0.20693852708460136</v>
      </c>
      <c r="L125" s="1055">
        <v>-0.12767542755661809</v>
      </c>
    </row>
    <row r="126" spans="1:12" ht="15">
      <c r="A126" s="46" t="s">
        <v>24</v>
      </c>
      <c r="B126" s="47" t="s">
        <v>30</v>
      </c>
      <c r="C126" s="94">
        <v>10785.398039215686</v>
      </c>
      <c r="D126" s="94">
        <v>11752.779411764704</v>
      </c>
      <c r="E126" s="95">
        <v>11001.106</v>
      </c>
      <c r="F126" s="95">
        <v>11987.834999999999</v>
      </c>
      <c r="G126" s="1049">
        <v>-8.2310859300282289</v>
      </c>
      <c r="H126" s="96">
        <v>346.2</v>
      </c>
      <c r="I126" s="96">
        <v>-0.80229226361031836</v>
      </c>
      <c r="J126" s="104">
        <v>-49.514563106796118</v>
      </c>
      <c r="K126" s="104">
        <v>0.63298843578819231</v>
      </c>
      <c r="L126" s="1055">
        <v>-0.64350183562090413</v>
      </c>
    </row>
    <row r="127" spans="1:12" ht="15">
      <c r="A127" s="46" t="s">
        <v>24</v>
      </c>
      <c r="B127" s="47" t="s">
        <v>35</v>
      </c>
      <c r="C127" s="94">
        <v>10983.12156862745</v>
      </c>
      <c r="D127" s="94">
        <v>11142.808823529413</v>
      </c>
      <c r="E127" s="95">
        <v>11202.784</v>
      </c>
      <c r="F127" s="95">
        <v>11365.665000000001</v>
      </c>
      <c r="G127" s="1049">
        <v>-1.4330969635300812</v>
      </c>
      <c r="H127" s="96">
        <v>367.8</v>
      </c>
      <c r="I127" s="96">
        <v>-1.2087026591458501</v>
      </c>
      <c r="J127" s="104">
        <v>3.8461538461538463</v>
      </c>
      <c r="K127" s="104">
        <v>0.32866707242848447</v>
      </c>
      <c r="L127" s="1055">
        <v>6.4462272184212521E-3</v>
      </c>
    </row>
    <row r="128" spans="1:12" ht="14.25">
      <c r="A128" s="44" t="s">
        <v>24</v>
      </c>
      <c r="B128" s="48" t="s">
        <v>31</v>
      </c>
      <c r="C128" s="105">
        <v>10283.110039453049</v>
      </c>
      <c r="D128" s="105">
        <v>10130.497884487339</v>
      </c>
      <c r="E128" s="106">
        <v>10488.772240242111</v>
      </c>
      <c r="F128" s="106">
        <v>10333.107842177085</v>
      </c>
      <c r="G128" s="1056">
        <v>1.506462532304599</v>
      </c>
      <c r="H128" s="107">
        <v>295.39308314937455</v>
      </c>
      <c r="I128" s="107">
        <v>-1.316695866699316</v>
      </c>
      <c r="J128" s="108">
        <v>6.7556952081696782</v>
      </c>
      <c r="K128" s="108">
        <v>16.542909312233718</v>
      </c>
      <c r="L128" s="1057">
        <v>0.76648100637177663</v>
      </c>
    </row>
    <row r="129" spans="1:12" ht="15">
      <c r="A129" s="46" t="s">
        <v>24</v>
      </c>
      <c r="B129" s="47" t="s">
        <v>32</v>
      </c>
      <c r="C129" s="94">
        <v>9948.4303921568626</v>
      </c>
      <c r="D129" s="94">
        <v>10072.51568627451</v>
      </c>
      <c r="E129" s="95">
        <v>10147.398999999999</v>
      </c>
      <c r="F129" s="95">
        <v>10273.966</v>
      </c>
      <c r="G129" s="1049">
        <v>-1.2319195917136665</v>
      </c>
      <c r="H129" s="96">
        <v>267.5</v>
      </c>
      <c r="I129" s="96">
        <v>-1.1456023651145686</v>
      </c>
      <c r="J129" s="104">
        <v>-5.6000000000000005</v>
      </c>
      <c r="K129" s="104">
        <v>5.7455873402312836</v>
      </c>
      <c r="L129" s="1055">
        <v>-0.45096737534685438</v>
      </c>
    </row>
    <row r="130" spans="1:12" ht="15">
      <c r="A130" s="46" t="s">
        <v>24</v>
      </c>
      <c r="B130" s="47" t="s">
        <v>33</v>
      </c>
      <c r="C130" s="94">
        <v>10448.819607843137</v>
      </c>
      <c r="D130" s="94">
        <v>10271.655882352941</v>
      </c>
      <c r="E130" s="95">
        <v>10657.796</v>
      </c>
      <c r="F130" s="95">
        <v>10477.089</v>
      </c>
      <c r="G130" s="1049">
        <v>1.7247825230844209</v>
      </c>
      <c r="H130" s="96">
        <v>308</v>
      </c>
      <c r="I130" s="96">
        <v>-1.4084507042253449</v>
      </c>
      <c r="J130" s="104">
        <v>17.478510028653297</v>
      </c>
      <c r="K130" s="104">
        <v>9.9817407181984166</v>
      </c>
      <c r="L130" s="1055">
        <v>1.3313503352513347</v>
      </c>
    </row>
    <row r="131" spans="1:12" ht="15">
      <c r="A131" s="46" t="s">
        <v>24</v>
      </c>
      <c r="B131" s="47" t="s">
        <v>36</v>
      </c>
      <c r="C131" s="94">
        <v>10300.575490196077</v>
      </c>
      <c r="D131" s="94">
        <v>9302.4862745098035</v>
      </c>
      <c r="E131" s="95">
        <v>10506.587</v>
      </c>
      <c r="F131" s="95">
        <v>9488.5360000000001</v>
      </c>
      <c r="G131" s="1049">
        <v>10.729273725683282</v>
      </c>
      <c r="H131" s="96">
        <v>337.6</v>
      </c>
      <c r="I131" s="96">
        <v>-8.5838072028161356</v>
      </c>
      <c r="J131" s="104">
        <v>-10.666666666666668</v>
      </c>
      <c r="K131" s="104">
        <v>0.81558125380401703</v>
      </c>
      <c r="L131" s="1055">
        <v>-0.11390195353270371</v>
      </c>
    </row>
    <row r="132" spans="1:12" ht="14.25">
      <c r="A132" s="44" t="s">
        <v>24</v>
      </c>
      <c r="B132" s="48" t="s">
        <v>37</v>
      </c>
      <c r="C132" s="105">
        <v>8424.7735904848942</v>
      </c>
      <c r="D132" s="105">
        <v>8680.3590125833925</v>
      </c>
      <c r="E132" s="106">
        <v>8593.269062294592</v>
      </c>
      <c r="F132" s="106">
        <v>8853.9661928350597</v>
      </c>
      <c r="G132" s="1056">
        <v>-2.9444107291874797</v>
      </c>
      <c r="H132" s="107">
        <v>234.47600700525393</v>
      </c>
      <c r="I132" s="107">
        <v>-7.723968084804296E-2</v>
      </c>
      <c r="J132" s="108">
        <v>-9.9369085173501581</v>
      </c>
      <c r="K132" s="108">
        <v>6.9506999391357276</v>
      </c>
      <c r="L132" s="1057">
        <v>-0.90653144021735255</v>
      </c>
    </row>
    <row r="133" spans="1:12" ht="15">
      <c r="A133" s="46" t="s">
        <v>24</v>
      </c>
      <c r="B133" s="47" t="s">
        <v>102</v>
      </c>
      <c r="C133" s="116">
        <v>7665.7421568627451</v>
      </c>
      <c r="D133" s="116">
        <v>8257.5205882352948</v>
      </c>
      <c r="E133" s="117">
        <v>7819.0569999999998</v>
      </c>
      <c r="F133" s="117">
        <v>8422.6710000000003</v>
      </c>
      <c r="G133" s="1063">
        <v>-7.1665389755815045</v>
      </c>
      <c r="H133" s="118">
        <v>223.8</v>
      </c>
      <c r="I133" s="118">
        <v>3.467406380027739</v>
      </c>
      <c r="J133" s="119">
        <v>-21.926910299003321</v>
      </c>
      <c r="K133" s="119">
        <v>2.8606208155812536</v>
      </c>
      <c r="L133" s="1064">
        <v>-0.86970512319678628</v>
      </c>
    </row>
    <row r="134" spans="1:12" ht="15">
      <c r="A134" s="46" t="s">
        <v>24</v>
      </c>
      <c r="B134" s="47" t="s">
        <v>38</v>
      </c>
      <c r="C134" s="94">
        <v>8732.8019607843144</v>
      </c>
      <c r="D134" s="94">
        <v>8782.0990196078437</v>
      </c>
      <c r="E134" s="95">
        <v>8907.4580000000005</v>
      </c>
      <c r="F134" s="95">
        <v>8957.741</v>
      </c>
      <c r="G134" s="1049">
        <v>-0.56133572069118154</v>
      </c>
      <c r="H134" s="96">
        <v>232.3</v>
      </c>
      <c r="I134" s="96">
        <v>-3.1276063386155126</v>
      </c>
      <c r="J134" s="104">
        <v>8.75</v>
      </c>
      <c r="K134" s="104">
        <v>3.1771150334753502</v>
      </c>
      <c r="L134" s="1055">
        <v>0.20276876999784399</v>
      </c>
    </row>
    <row r="135" spans="1:12" ht="15.75" thickBot="1">
      <c r="A135" s="46" t="s">
        <v>24</v>
      </c>
      <c r="B135" s="47" t="s">
        <v>39</v>
      </c>
      <c r="C135" s="94">
        <v>9453.4460784313724</v>
      </c>
      <c r="D135" s="94">
        <v>9510.6960784313724</v>
      </c>
      <c r="E135" s="95">
        <v>9642.5149999999994</v>
      </c>
      <c r="F135" s="95">
        <v>9700.91</v>
      </c>
      <c r="G135" s="1049">
        <v>-0.60195383732042085</v>
      </c>
      <c r="H135" s="96">
        <v>275.5</v>
      </c>
      <c r="I135" s="96">
        <v>-1.8874643874643913</v>
      </c>
      <c r="J135" s="104">
        <v>-19.35483870967742</v>
      </c>
      <c r="K135" s="104">
        <v>0.9129640900791236</v>
      </c>
      <c r="L135" s="1055">
        <v>-0.23959508701841004</v>
      </c>
    </row>
    <row r="136" spans="1:12" ht="15.75" thickBot="1">
      <c r="A136" s="51"/>
      <c r="B136" s="52"/>
      <c r="C136" s="111"/>
      <c r="D136" s="111"/>
      <c r="E136" s="111"/>
      <c r="F136" s="111"/>
      <c r="G136" s="1059"/>
      <c r="H136" s="112"/>
      <c r="I136" s="112"/>
      <c r="J136" s="112"/>
      <c r="K136" s="112"/>
      <c r="L136" s="1060"/>
    </row>
    <row r="137" spans="1:12" ht="14.25">
      <c r="A137" s="44" t="s">
        <v>117</v>
      </c>
      <c r="B137" s="48" t="s">
        <v>25</v>
      </c>
      <c r="C137" s="105">
        <v>13963.531327802792</v>
      </c>
      <c r="D137" s="105">
        <v>14408.194803710327</v>
      </c>
      <c r="E137" s="106">
        <v>14242.801954358847</v>
      </c>
      <c r="F137" s="106">
        <v>14696.358699784534</v>
      </c>
      <c r="G137" s="1056">
        <v>-3.0861845079511885</v>
      </c>
      <c r="H137" s="107">
        <v>339.41065573770499</v>
      </c>
      <c r="I137" s="107">
        <v>-3.3052799636420547</v>
      </c>
      <c r="J137" s="108">
        <v>2.5210084033613445</v>
      </c>
      <c r="K137" s="108">
        <v>1.4850882531953742</v>
      </c>
      <c r="L137" s="1057">
        <v>1.0308230887777325E-2</v>
      </c>
    </row>
    <row r="138" spans="1:12" ht="15">
      <c r="A138" s="46" t="s">
        <v>117</v>
      </c>
      <c r="B138" s="47" t="s">
        <v>26</v>
      </c>
      <c r="C138" s="94">
        <v>14828.481372549018</v>
      </c>
      <c r="D138" s="94">
        <v>14049.215686274511</v>
      </c>
      <c r="E138" s="95">
        <v>15125.050999999999</v>
      </c>
      <c r="F138" s="95">
        <v>14330.2</v>
      </c>
      <c r="G138" s="1049">
        <v>5.546684624080604</v>
      </c>
      <c r="H138" s="96">
        <v>318.8</v>
      </c>
      <c r="I138" s="96">
        <v>-4.0625940415287385</v>
      </c>
      <c r="J138" s="104">
        <v>92.307692307692307</v>
      </c>
      <c r="K138" s="104">
        <v>0.30432136335970783</v>
      </c>
      <c r="L138" s="1055">
        <v>0.14321094075467622</v>
      </c>
    </row>
    <row r="139" spans="1:12" ht="15">
      <c r="A139" s="46" t="s">
        <v>117</v>
      </c>
      <c r="B139" s="47" t="s">
        <v>27</v>
      </c>
      <c r="C139" s="94">
        <v>13852.428431372549</v>
      </c>
      <c r="D139" s="94">
        <v>14536.353921568627</v>
      </c>
      <c r="E139" s="95">
        <v>14129.477000000001</v>
      </c>
      <c r="F139" s="95">
        <v>14827.081</v>
      </c>
      <c r="G139" s="1049">
        <v>-4.7049314696533955</v>
      </c>
      <c r="H139" s="96">
        <v>337.3</v>
      </c>
      <c r="I139" s="96">
        <v>-4.2033513206475464</v>
      </c>
      <c r="J139" s="104">
        <v>-4.6511627906976747</v>
      </c>
      <c r="K139" s="104">
        <v>0.99817407181984164</v>
      </c>
      <c r="L139" s="1055">
        <v>-6.7633339259598135E-2</v>
      </c>
    </row>
    <row r="140" spans="1:12" ht="15">
      <c r="A140" s="46" t="s">
        <v>117</v>
      </c>
      <c r="B140" s="47" t="s">
        <v>34</v>
      </c>
      <c r="C140" s="94">
        <v>13302.537254901961</v>
      </c>
      <c r="D140" s="94">
        <v>14083.248039215687</v>
      </c>
      <c r="E140" s="95">
        <v>13568.588</v>
      </c>
      <c r="F140" s="95">
        <v>14364.913</v>
      </c>
      <c r="G140" s="1049">
        <v>-5.5435421015080335</v>
      </c>
      <c r="H140" s="96">
        <v>385.3</v>
      </c>
      <c r="I140" s="96">
        <v>7.4755927475592774</v>
      </c>
      <c r="J140" s="104">
        <v>-25</v>
      </c>
      <c r="K140" s="104">
        <v>0.18259281801582472</v>
      </c>
      <c r="L140" s="1055">
        <v>-6.5269370607300814E-2</v>
      </c>
    </row>
    <row r="141" spans="1:12" ht="14.25">
      <c r="A141" s="44" t="s">
        <v>117</v>
      </c>
      <c r="B141" s="48" t="s">
        <v>28</v>
      </c>
      <c r="C141" s="105">
        <v>12886.36503067557</v>
      </c>
      <c r="D141" s="105">
        <v>13104.385721886974</v>
      </c>
      <c r="E141" s="106">
        <v>13144.092331289081</v>
      </c>
      <c r="F141" s="106">
        <v>13366.473436324713</v>
      </c>
      <c r="G141" s="1056">
        <v>-1.6637230911729486</v>
      </c>
      <c r="H141" s="107">
        <v>313.2099811676083</v>
      </c>
      <c r="I141" s="107">
        <v>-0.68149064220066624</v>
      </c>
      <c r="J141" s="108">
        <v>-3.1021897810218979</v>
      </c>
      <c r="K141" s="108">
        <v>6.4637857577601947</v>
      </c>
      <c r="L141" s="1057">
        <v>-0.32763821051344522</v>
      </c>
    </row>
    <row r="142" spans="1:12" ht="15">
      <c r="A142" s="46" t="s">
        <v>117</v>
      </c>
      <c r="B142" s="47" t="s">
        <v>29</v>
      </c>
      <c r="C142" s="94">
        <v>12620.290196078431</v>
      </c>
      <c r="D142" s="94">
        <v>12907.210784313726</v>
      </c>
      <c r="E142" s="95">
        <v>12872.696</v>
      </c>
      <c r="F142" s="95">
        <v>13165.355</v>
      </c>
      <c r="G142" s="1049">
        <v>-2.2229480329242901</v>
      </c>
      <c r="H142" s="96">
        <v>288</v>
      </c>
      <c r="I142" s="96">
        <v>-3.3881247903388201</v>
      </c>
      <c r="J142" s="104">
        <v>5.5555555555555554</v>
      </c>
      <c r="K142" s="104">
        <v>0.92513694461351192</v>
      </c>
      <c r="L142" s="1055">
        <v>3.283306557026E-2</v>
      </c>
    </row>
    <row r="143" spans="1:12" ht="15">
      <c r="A143" s="46" t="s">
        <v>117</v>
      </c>
      <c r="B143" s="47" t="s">
        <v>30</v>
      </c>
      <c r="C143" s="94">
        <v>12989.142156862745</v>
      </c>
      <c r="D143" s="94">
        <v>13237.568627450981</v>
      </c>
      <c r="E143" s="95">
        <v>13248.924999999999</v>
      </c>
      <c r="F143" s="95">
        <v>13502.32</v>
      </c>
      <c r="G143" s="1049">
        <v>-1.8766774894981044</v>
      </c>
      <c r="H143" s="96">
        <v>312.89999999999998</v>
      </c>
      <c r="I143" s="96">
        <v>0.64329366355741402</v>
      </c>
      <c r="J143" s="104">
        <v>-3.1413612565445024</v>
      </c>
      <c r="K143" s="104">
        <v>4.5039561777236763</v>
      </c>
      <c r="L143" s="1055">
        <v>-0.23021162497802106</v>
      </c>
    </row>
    <row r="144" spans="1:12" ht="15">
      <c r="A144" s="46" t="s">
        <v>117</v>
      </c>
      <c r="B144" s="47" t="s">
        <v>35</v>
      </c>
      <c r="C144" s="94">
        <v>12674.317647058824</v>
      </c>
      <c r="D144" s="94">
        <v>12748.813725490198</v>
      </c>
      <c r="E144" s="95">
        <v>12927.804</v>
      </c>
      <c r="F144" s="95">
        <v>13003.79</v>
      </c>
      <c r="G144" s="1049">
        <v>-0.5843373354998872</v>
      </c>
      <c r="H144" s="96">
        <v>337.1</v>
      </c>
      <c r="I144" s="96">
        <v>-2.7689645226420438</v>
      </c>
      <c r="J144" s="104">
        <v>-9.5744680851063837</v>
      </c>
      <c r="K144" s="104">
        <v>1.0346926354230066</v>
      </c>
      <c r="L144" s="1055">
        <v>-0.13025965110568349</v>
      </c>
    </row>
    <row r="145" spans="1:12" ht="14.25">
      <c r="A145" s="44" t="s">
        <v>117</v>
      </c>
      <c r="B145" s="48" t="s">
        <v>31</v>
      </c>
      <c r="C145" s="105">
        <v>11929.131912507595</v>
      </c>
      <c r="D145" s="105">
        <v>12244.955072463767</v>
      </c>
      <c r="E145" s="106">
        <v>12167.714550757748</v>
      </c>
      <c r="F145" s="106">
        <v>12489.854173913041</v>
      </c>
      <c r="G145" s="1056">
        <v>-2.5792104428899667</v>
      </c>
      <c r="H145" s="107">
        <v>275.30398322851153</v>
      </c>
      <c r="I145" s="107">
        <v>1.0095994203061116</v>
      </c>
      <c r="J145" s="108">
        <v>12.367491166077739</v>
      </c>
      <c r="K145" s="108">
        <v>11.612903225806452</v>
      </c>
      <c r="L145" s="1057">
        <v>1.0911533187547722</v>
      </c>
    </row>
    <row r="146" spans="1:12" ht="15">
      <c r="A146" s="46" t="s">
        <v>117</v>
      </c>
      <c r="B146" s="47" t="s">
        <v>32</v>
      </c>
      <c r="C146" s="94">
        <v>11207.955882352941</v>
      </c>
      <c r="D146" s="94">
        <v>11583.743137254902</v>
      </c>
      <c r="E146" s="95">
        <v>11432.115</v>
      </c>
      <c r="F146" s="95">
        <v>11815.418</v>
      </c>
      <c r="G146" s="1049">
        <v>-3.2440917452095208</v>
      </c>
      <c r="H146" s="96">
        <v>247.5</v>
      </c>
      <c r="I146" s="96">
        <v>0.65067100447336079</v>
      </c>
      <c r="J146" s="104">
        <v>0.38022813688212925</v>
      </c>
      <c r="K146" s="104">
        <v>3.2136335970785148</v>
      </c>
      <c r="L146" s="1055">
        <v>-4.5754183315586339E-2</v>
      </c>
    </row>
    <row r="147" spans="1:12" ht="15">
      <c r="A147" s="46" t="s">
        <v>117</v>
      </c>
      <c r="B147" s="47" t="s">
        <v>33</v>
      </c>
      <c r="C147" s="94">
        <v>12202.777450980393</v>
      </c>
      <c r="D147" s="94">
        <v>12585.948039215686</v>
      </c>
      <c r="E147" s="95">
        <v>12446.833000000001</v>
      </c>
      <c r="F147" s="95">
        <v>12837.666999999999</v>
      </c>
      <c r="G147" s="1049">
        <v>-3.0444316712686108</v>
      </c>
      <c r="H147" s="96">
        <v>284</v>
      </c>
      <c r="I147" s="96">
        <v>1.3561741613133516</v>
      </c>
      <c r="J147" s="96">
        <v>22.60536398467433</v>
      </c>
      <c r="K147" s="96">
        <v>7.7906269020085208</v>
      </c>
      <c r="L147" s="1050">
        <v>1.3214237789449435</v>
      </c>
    </row>
    <row r="148" spans="1:12" ht="15.75" thickBot="1">
      <c r="A148" s="56" t="s">
        <v>117</v>
      </c>
      <c r="B148" s="57" t="s">
        <v>36</v>
      </c>
      <c r="C148" s="97">
        <v>11760.493137254902</v>
      </c>
      <c r="D148" s="97">
        <v>11897.954901960784</v>
      </c>
      <c r="E148" s="98">
        <v>11995.703</v>
      </c>
      <c r="F148" s="98">
        <v>12135.914000000001</v>
      </c>
      <c r="G148" s="1051">
        <v>-1.1553394330249962</v>
      </c>
      <c r="H148" s="99">
        <v>310.8</v>
      </c>
      <c r="I148" s="99">
        <v>-2.7838598686268305</v>
      </c>
      <c r="J148" s="99">
        <v>-21.875</v>
      </c>
      <c r="K148" s="99">
        <v>0.60864272671941566</v>
      </c>
      <c r="L148" s="1052">
        <v>-0.18451627687458605</v>
      </c>
    </row>
    <row r="149" spans="1:12">
      <c r="G149" s="80"/>
      <c r="H149" s="80"/>
      <c r="I149" s="80"/>
      <c r="J149" s="80"/>
      <c r="K149" s="80"/>
      <c r="L149" s="80"/>
    </row>
    <row r="150" spans="1:12" ht="13.5" thickBot="1">
      <c r="G150" s="80"/>
      <c r="H150" s="80"/>
      <c r="I150" s="80"/>
      <c r="J150" s="80"/>
      <c r="K150" s="80"/>
      <c r="L150" s="1160"/>
    </row>
    <row r="151" spans="1:12" ht="21" thickBot="1">
      <c r="A151" s="1013" t="s">
        <v>336</v>
      </c>
      <c r="B151" s="1004"/>
      <c r="C151" s="1004"/>
      <c r="D151" s="1004"/>
      <c r="E151" s="1004"/>
      <c r="F151" s="1004"/>
      <c r="G151" s="1132"/>
      <c r="H151" s="1132"/>
      <c r="I151" s="1132"/>
      <c r="J151" s="1132"/>
      <c r="K151" s="1132"/>
      <c r="L151" s="1133"/>
    </row>
    <row r="152" spans="1:12" ht="12.75" customHeight="1">
      <c r="A152" s="27"/>
      <c r="B152" s="28"/>
      <c r="C152" s="3" t="s">
        <v>9</v>
      </c>
      <c r="D152" s="3" t="s">
        <v>9</v>
      </c>
      <c r="E152" s="3"/>
      <c r="F152" s="3"/>
      <c r="G152" s="1005"/>
      <c r="H152" s="1268" t="s">
        <v>10</v>
      </c>
      <c r="I152" s="1269"/>
      <c r="J152" s="1036" t="s">
        <v>11</v>
      </c>
      <c r="K152" s="1006" t="s">
        <v>12</v>
      </c>
      <c r="L152" s="1007"/>
    </row>
    <row r="153" spans="1:12" ht="15.75" customHeight="1">
      <c r="A153" s="29" t="s">
        <v>13</v>
      </c>
      <c r="B153" s="30" t="s">
        <v>14</v>
      </c>
      <c r="C153" s="1008" t="s">
        <v>40</v>
      </c>
      <c r="D153" s="1008" t="s">
        <v>40</v>
      </c>
      <c r="E153" s="1009" t="s">
        <v>41</v>
      </c>
      <c r="F153" s="1010" t="s">
        <v>41</v>
      </c>
      <c r="G153" s="1037"/>
      <c r="H153" s="1266" t="s">
        <v>15</v>
      </c>
      <c r="I153" s="1267"/>
      <c r="J153" s="1038" t="s">
        <v>16</v>
      </c>
      <c r="K153" s="1011" t="s">
        <v>17</v>
      </c>
      <c r="L153" s="1012"/>
    </row>
    <row r="154" spans="1:12" ht="26.25" thickBot="1">
      <c r="A154" s="31" t="s">
        <v>18</v>
      </c>
      <c r="B154" s="32" t="s">
        <v>19</v>
      </c>
      <c r="C154" s="926" t="s">
        <v>480</v>
      </c>
      <c r="D154" s="1178" t="s">
        <v>457</v>
      </c>
      <c r="E154" s="1001" t="s">
        <v>480</v>
      </c>
      <c r="F154" s="1002" t="s">
        <v>457</v>
      </c>
      <c r="G154" s="1035" t="s">
        <v>20</v>
      </c>
      <c r="H154" s="81" t="s">
        <v>480</v>
      </c>
      <c r="I154" s="939" t="s">
        <v>20</v>
      </c>
      <c r="J154" s="1039" t="s">
        <v>20</v>
      </c>
      <c r="K154" s="1003" t="s">
        <v>480</v>
      </c>
      <c r="L154" s="1040" t="s">
        <v>21</v>
      </c>
    </row>
    <row r="155" spans="1:12" ht="15" thickBot="1">
      <c r="A155" s="33" t="s">
        <v>22</v>
      </c>
      <c r="B155" s="34" t="s">
        <v>23</v>
      </c>
      <c r="C155" s="82">
        <v>11320.041054772577</v>
      </c>
      <c r="D155" s="82">
        <v>11525.772702192406</v>
      </c>
      <c r="E155" s="83">
        <v>11546.441875868029</v>
      </c>
      <c r="F155" s="685">
        <v>11756.288156236255</v>
      </c>
      <c r="G155" s="1041">
        <v>-1.7849705415472463</v>
      </c>
      <c r="H155" s="84">
        <v>325.69500750750751</v>
      </c>
      <c r="I155" s="84">
        <v>0.80237795852631588</v>
      </c>
      <c r="J155" s="85">
        <v>-9.8477157360406089</v>
      </c>
      <c r="K155" s="84">
        <v>100</v>
      </c>
      <c r="L155" s="1042" t="s">
        <v>23</v>
      </c>
    </row>
    <row r="156" spans="1:12" ht="15" thickBot="1">
      <c r="A156" s="35"/>
      <c r="B156" s="36"/>
      <c r="C156" s="86"/>
      <c r="D156" s="86"/>
      <c r="E156" s="86"/>
      <c r="F156" s="86"/>
      <c r="G156" s="1043"/>
      <c r="H156" s="85"/>
      <c r="I156" s="85"/>
      <c r="J156" s="85"/>
      <c r="K156" s="85"/>
      <c r="L156" s="1044"/>
    </row>
    <row r="157" spans="1:12" ht="15">
      <c r="A157" s="37" t="s">
        <v>108</v>
      </c>
      <c r="B157" s="38" t="s">
        <v>23</v>
      </c>
      <c r="C157" s="87">
        <v>10942.321593035553</v>
      </c>
      <c r="D157" s="87">
        <v>11609.198474945533</v>
      </c>
      <c r="E157" s="88">
        <v>11161.168024896264</v>
      </c>
      <c r="F157" s="88">
        <v>11841.382444444444</v>
      </c>
      <c r="G157" s="1045">
        <v>-5.7443835020066603</v>
      </c>
      <c r="H157" s="89">
        <v>219.08181818181819</v>
      </c>
      <c r="I157" s="89">
        <v>-12.371167342057515</v>
      </c>
      <c r="J157" s="89">
        <v>22.222222222222221</v>
      </c>
      <c r="K157" s="89">
        <v>0.20645645645645644</v>
      </c>
      <c r="L157" s="1046">
        <v>5.4172192497065591E-2</v>
      </c>
    </row>
    <row r="158" spans="1:12" ht="15">
      <c r="A158" s="46" t="s">
        <v>109</v>
      </c>
      <c r="B158" s="90" t="s">
        <v>23</v>
      </c>
      <c r="C158" s="91">
        <v>11928.95235622415</v>
      </c>
      <c r="D158" s="91">
        <v>12069.41577226409</v>
      </c>
      <c r="E158" s="92">
        <v>12167.531403348634</v>
      </c>
      <c r="F158" s="92">
        <v>12310.804087709372</v>
      </c>
      <c r="G158" s="1047">
        <v>-1.1637963153339088</v>
      </c>
      <c r="H158" s="93">
        <v>358.09971496437049</v>
      </c>
      <c r="I158" s="93">
        <v>1.1887336134942759</v>
      </c>
      <c r="J158" s="93">
        <v>-15.698838606327591</v>
      </c>
      <c r="K158" s="93">
        <v>39.508258258258259</v>
      </c>
      <c r="L158" s="1048">
        <v>-2.7421647535860671</v>
      </c>
    </row>
    <row r="159" spans="1:12" ht="15">
      <c r="A159" s="39" t="s">
        <v>110</v>
      </c>
      <c r="B159" s="40" t="s">
        <v>23</v>
      </c>
      <c r="C159" s="94">
        <v>11886.183721485959</v>
      </c>
      <c r="D159" s="94">
        <v>11989.715603769251</v>
      </c>
      <c r="E159" s="95">
        <v>12123.907395915678</v>
      </c>
      <c r="F159" s="95">
        <v>12229.509915844636</v>
      </c>
      <c r="G159" s="1049">
        <v>-0.8635057386243955</v>
      </c>
      <c r="H159" s="96">
        <v>378.74011516314778</v>
      </c>
      <c r="I159" s="96">
        <v>0.39365316586369004</v>
      </c>
      <c r="J159" s="96">
        <v>0.96899224806201545</v>
      </c>
      <c r="K159" s="96">
        <v>9.7785285285285273</v>
      </c>
      <c r="L159" s="1050">
        <v>1.0475640615234507</v>
      </c>
    </row>
    <row r="160" spans="1:12" ht="15">
      <c r="A160" s="39" t="s">
        <v>111</v>
      </c>
      <c r="B160" s="40" t="s">
        <v>23</v>
      </c>
      <c r="C160" s="94" t="s">
        <v>100</v>
      </c>
      <c r="D160" s="94" t="s">
        <v>100</v>
      </c>
      <c r="E160" s="95" t="s">
        <v>100</v>
      </c>
      <c r="F160" s="95" t="s">
        <v>100</v>
      </c>
      <c r="G160" s="1049" t="s">
        <v>100</v>
      </c>
      <c r="H160" s="96" t="s">
        <v>100</v>
      </c>
      <c r="I160" s="96" t="s">
        <v>100</v>
      </c>
      <c r="J160" s="96" t="s">
        <v>100</v>
      </c>
      <c r="K160" s="96" t="s">
        <v>100</v>
      </c>
      <c r="L160" s="1050" t="s">
        <v>100</v>
      </c>
    </row>
    <row r="161" spans="1:12" ht="15">
      <c r="A161" s="39" t="s">
        <v>98</v>
      </c>
      <c r="B161" s="40" t="s">
        <v>23</v>
      </c>
      <c r="C161" s="94">
        <v>10028.154698545781</v>
      </c>
      <c r="D161" s="94">
        <v>10256.934697090515</v>
      </c>
      <c r="E161" s="95">
        <v>10228.717792516696</v>
      </c>
      <c r="F161" s="95">
        <v>10462.073391032325</v>
      </c>
      <c r="G161" s="1049">
        <v>-2.230490934193333</v>
      </c>
      <c r="H161" s="96">
        <v>291.82831484416272</v>
      </c>
      <c r="I161" s="96">
        <v>1.0651123563644238</v>
      </c>
      <c r="J161" s="96">
        <v>0</v>
      </c>
      <c r="K161" s="96">
        <v>35.52927927927928</v>
      </c>
      <c r="L161" s="1050">
        <v>3.4988224264874006</v>
      </c>
    </row>
    <row r="162" spans="1:12" ht="15.75" thickBot="1">
      <c r="A162" s="41" t="s">
        <v>112</v>
      </c>
      <c r="B162" s="42" t="s">
        <v>23</v>
      </c>
      <c r="C162" s="97">
        <v>11947.537175942194</v>
      </c>
      <c r="D162" s="97">
        <v>11960.438900173327</v>
      </c>
      <c r="E162" s="98">
        <v>12186.487919461038</v>
      </c>
      <c r="F162" s="98">
        <v>12199.647678176794</v>
      </c>
      <c r="G162" s="1051">
        <v>-0.10786998987926866</v>
      </c>
      <c r="H162" s="99">
        <v>287.39172932330825</v>
      </c>
      <c r="I162" s="99">
        <v>1.2793573044562629</v>
      </c>
      <c r="J162" s="99">
        <v>-19.798994974874372</v>
      </c>
      <c r="K162" s="99">
        <v>14.977477477477477</v>
      </c>
      <c r="L162" s="1052">
        <v>-1.8583939269218437</v>
      </c>
    </row>
    <row r="163" spans="1:12" ht="15" thickBot="1">
      <c r="A163" s="35"/>
      <c r="B163" s="43"/>
      <c r="C163" s="86"/>
      <c r="D163" s="86"/>
      <c r="E163" s="86"/>
      <c r="F163" s="86"/>
      <c r="G163" s="1043"/>
      <c r="H163" s="85"/>
      <c r="I163" s="85"/>
      <c r="J163" s="85"/>
      <c r="K163" s="85"/>
      <c r="L163" s="1044"/>
    </row>
    <row r="164" spans="1:12" ht="14.25">
      <c r="A164" s="44" t="s">
        <v>113</v>
      </c>
      <c r="B164" s="45" t="s">
        <v>25</v>
      </c>
      <c r="C164" s="100" t="s">
        <v>100</v>
      </c>
      <c r="D164" s="100" t="s">
        <v>100</v>
      </c>
      <c r="E164" s="101" t="s">
        <v>100</v>
      </c>
      <c r="F164" s="101" t="s">
        <v>100</v>
      </c>
      <c r="G164" s="1053" t="s">
        <v>100</v>
      </c>
      <c r="H164" s="102" t="s">
        <v>100</v>
      </c>
      <c r="I164" s="102" t="s">
        <v>100</v>
      </c>
      <c r="J164" s="103" t="s">
        <v>100</v>
      </c>
      <c r="K164" s="103" t="s">
        <v>100</v>
      </c>
      <c r="L164" s="1054" t="s">
        <v>100</v>
      </c>
    </row>
    <row r="165" spans="1:12" ht="15">
      <c r="A165" s="46" t="s">
        <v>113</v>
      </c>
      <c r="B165" s="47" t="s">
        <v>26</v>
      </c>
      <c r="C165" s="94" t="s">
        <v>100</v>
      </c>
      <c r="D165" s="94" t="s">
        <v>100</v>
      </c>
      <c r="E165" s="95" t="s">
        <v>100</v>
      </c>
      <c r="F165" s="95" t="s">
        <v>100</v>
      </c>
      <c r="G165" s="1049" t="s">
        <v>100</v>
      </c>
      <c r="H165" s="96" t="s">
        <v>100</v>
      </c>
      <c r="I165" s="96" t="s">
        <v>100</v>
      </c>
      <c r="J165" s="104" t="s">
        <v>100</v>
      </c>
      <c r="K165" s="104" t="s">
        <v>100</v>
      </c>
      <c r="L165" s="1055" t="s">
        <v>100</v>
      </c>
    </row>
    <row r="166" spans="1:12" ht="15">
      <c r="A166" s="46" t="s">
        <v>113</v>
      </c>
      <c r="B166" s="47" t="s">
        <v>27</v>
      </c>
      <c r="C166" s="94" t="s">
        <v>100</v>
      </c>
      <c r="D166" s="94" t="s">
        <v>100</v>
      </c>
      <c r="E166" s="95" t="s">
        <v>100</v>
      </c>
      <c r="F166" s="95" t="s">
        <v>100</v>
      </c>
      <c r="G166" s="1049" t="s">
        <v>100</v>
      </c>
      <c r="H166" s="96" t="s">
        <v>100</v>
      </c>
      <c r="I166" s="96" t="s">
        <v>100</v>
      </c>
      <c r="J166" s="104" t="s">
        <v>100</v>
      </c>
      <c r="K166" s="104" t="s">
        <v>100</v>
      </c>
      <c r="L166" s="1055" t="s">
        <v>100</v>
      </c>
    </row>
    <row r="167" spans="1:12" ht="14.25">
      <c r="A167" s="44" t="s">
        <v>113</v>
      </c>
      <c r="B167" s="48" t="s">
        <v>28</v>
      </c>
      <c r="C167" s="105" t="s">
        <v>254</v>
      </c>
      <c r="D167" s="105" t="s">
        <v>254</v>
      </c>
      <c r="E167" s="106" t="s">
        <v>254</v>
      </c>
      <c r="F167" s="106" t="s">
        <v>254</v>
      </c>
      <c r="G167" s="1056" t="s">
        <v>100</v>
      </c>
      <c r="H167" s="107" t="s">
        <v>254</v>
      </c>
      <c r="I167" s="107" t="s">
        <v>100</v>
      </c>
      <c r="J167" s="108" t="s">
        <v>100</v>
      </c>
      <c r="K167" s="108">
        <v>5.6306306306306307E-2</v>
      </c>
      <c r="L167" s="1057" t="s">
        <v>100</v>
      </c>
    </row>
    <row r="168" spans="1:12" ht="15">
      <c r="A168" s="46" t="s">
        <v>113</v>
      </c>
      <c r="B168" s="47" t="s">
        <v>29</v>
      </c>
      <c r="C168" s="94" t="s">
        <v>254</v>
      </c>
      <c r="D168" s="94" t="s">
        <v>254</v>
      </c>
      <c r="E168" s="95" t="s">
        <v>254</v>
      </c>
      <c r="F168" s="95" t="s">
        <v>254</v>
      </c>
      <c r="G168" s="1049" t="s">
        <v>100</v>
      </c>
      <c r="H168" s="96" t="s">
        <v>254</v>
      </c>
      <c r="I168" s="96" t="s">
        <v>100</v>
      </c>
      <c r="J168" s="104" t="s">
        <v>100</v>
      </c>
      <c r="K168" s="104">
        <v>3.7537537537537538E-2</v>
      </c>
      <c r="L168" s="1055" t="s">
        <v>100</v>
      </c>
    </row>
    <row r="169" spans="1:12" ht="15">
      <c r="A169" s="46" t="s">
        <v>113</v>
      </c>
      <c r="B169" s="47" t="s">
        <v>30</v>
      </c>
      <c r="C169" s="94" t="s">
        <v>254</v>
      </c>
      <c r="D169" s="94" t="s">
        <v>254</v>
      </c>
      <c r="E169" s="95" t="s">
        <v>254</v>
      </c>
      <c r="F169" s="95" t="s">
        <v>254</v>
      </c>
      <c r="G169" s="1049" t="s">
        <v>100</v>
      </c>
      <c r="H169" s="96" t="s">
        <v>254</v>
      </c>
      <c r="I169" s="96" t="s">
        <v>100</v>
      </c>
      <c r="J169" s="104" t="s">
        <v>100</v>
      </c>
      <c r="K169" s="104">
        <v>1.8768768768768769E-2</v>
      </c>
      <c r="L169" s="1055" t="s">
        <v>100</v>
      </c>
    </row>
    <row r="170" spans="1:12" ht="14.25">
      <c r="A170" s="44" t="s">
        <v>113</v>
      </c>
      <c r="B170" s="48" t="s">
        <v>31</v>
      </c>
      <c r="C170" s="105">
        <v>10484.100217864921</v>
      </c>
      <c r="D170" s="105">
        <v>9421.1684617508963</v>
      </c>
      <c r="E170" s="106">
        <v>10693.78222222222</v>
      </c>
      <c r="F170" s="106">
        <v>9609.5918309859153</v>
      </c>
      <c r="G170" s="1056">
        <v>11.282377132193661</v>
      </c>
      <c r="H170" s="107">
        <v>202.48750000000001</v>
      </c>
      <c r="I170" s="107">
        <v>14.06139980284469</v>
      </c>
      <c r="J170" s="108">
        <v>100</v>
      </c>
      <c r="K170" s="108">
        <v>0.15015015015015015</v>
      </c>
      <c r="L170" s="1057">
        <v>8.2468255057087547E-2</v>
      </c>
    </row>
    <row r="171" spans="1:12" ht="15">
      <c r="A171" s="46" t="s">
        <v>113</v>
      </c>
      <c r="B171" s="47" t="s">
        <v>32</v>
      </c>
      <c r="C171" s="94" t="s">
        <v>254</v>
      </c>
      <c r="D171" s="94">
        <v>8296.5245098039213</v>
      </c>
      <c r="E171" s="95" t="s">
        <v>254</v>
      </c>
      <c r="F171" s="95">
        <v>8462.4549999999999</v>
      </c>
      <c r="G171" s="1049" t="s">
        <v>100</v>
      </c>
      <c r="H171" s="96" t="s">
        <v>254</v>
      </c>
      <c r="I171" s="96" t="s">
        <v>100</v>
      </c>
      <c r="J171" s="104" t="s">
        <v>100</v>
      </c>
      <c r="K171" s="104">
        <v>9.3843843843843838E-2</v>
      </c>
      <c r="L171" s="1055" t="s">
        <v>100</v>
      </c>
    </row>
    <row r="172" spans="1:12" ht="15.75" thickBot="1">
      <c r="A172" s="49" t="s">
        <v>113</v>
      </c>
      <c r="B172" s="50" t="s">
        <v>33</v>
      </c>
      <c r="C172" s="109" t="s">
        <v>254</v>
      </c>
      <c r="D172" s="109" t="s">
        <v>254</v>
      </c>
      <c r="E172" s="110" t="s">
        <v>254</v>
      </c>
      <c r="F172" s="110" t="s">
        <v>254</v>
      </c>
      <c r="G172" s="1058" t="s">
        <v>100</v>
      </c>
      <c r="H172" s="104" t="s">
        <v>254</v>
      </c>
      <c r="I172" s="104" t="s">
        <v>100</v>
      </c>
      <c r="J172" s="104" t="s">
        <v>100</v>
      </c>
      <c r="K172" s="104">
        <v>5.6306306306306307E-2</v>
      </c>
      <c r="L172" s="1055" t="s">
        <v>100</v>
      </c>
    </row>
    <row r="173" spans="1:12" ht="15" thickBot="1">
      <c r="A173" s="35"/>
      <c r="B173" s="43"/>
      <c r="C173" s="86"/>
      <c r="D173" s="86"/>
      <c r="E173" s="86"/>
      <c r="F173" s="86"/>
      <c r="G173" s="1043"/>
      <c r="H173" s="85"/>
      <c r="I173" s="85"/>
      <c r="J173" s="85"/>
      <c r="K173" s="85"/>
      <c r="L173" s="1044"/>
    </row>
    <row r="174" spans="1:12" ht="14.25">
      <c r="A174" s="44" t="s">
        <v>114</v>
      </c>
      <c r="B174" s="45" t="s">
        <v>25</v>
      </c>
      <c r="C174" s="100">
        <v>12456.207771301481</v>
      </c>
      <c r="D174" s="100">
        <v>12655.551911432529</v>
      </c>
      <c r="E174" s="101">
        <v>12705.331926727511</v>
      </c>
      <c r="F174" s="101">
        <v>12908.66294966118</v>
      </c>
      <c r="G174" s="1053">
        <v>-1.575151692522937</v>
      </c>
      <c r="H174" s="102">
        <v>419.12622950819667</v>
      </c>
      <c r="I174" s="102">
        <v>8.4570452459323972E-2</v>
      </c>
      <c r="J174" s="103">
        <v>-17.567567567567568</v>
      </c>
      <c r="K174" s="103">
        <v>3.4346846846846848</v>
      </c>
      <c r="L174" s="1054">
        <v>-0.32166049298028998</v>
      </c>
    </row>
    <row r="175" spans="1:12" ht="15">
      <c r="A175" s="46" t="s">
        <v>114</v>
      </c>
      <c r="B175" s="47" t="s">
        <v>26</v>
      </c>
      <c r="C175" s="94">
        <v>12497.920588235294</v>
      </c>
      <c r="D175" s="94">
        <v>12749.555882352941</v>
      </c>
      <c r="E175" s="95">
        <v>12747.879000000001</v>
      </c>
      <c r="F175" s="95">
        <v>13004.547</v>
      </c>
      <c r="G175" s="1049">
        <v>-1.9736788986190728</v>
      </c>
      <c r="H175" s="96">
        <v>403.9</v>
      </c>
      <c r="I175" s="96">
        <v>-2.3216444981862208</v>
      </c>
      <c r="J175" s="104">
        <v>-17.164179104477611</v>
      </c>
      <c r="K175" s="104">
        <v>2.083333333333333</v>
      </c>
      <c r="L175" s="1055">
        <v>-0.18401015228426409</v>
      </c>
    </row>
    <row r="176" spans="1:12" ht="15">
      <c r="A176" s="46" t="s">
        <v>114</v>
      </c>
      <c r="B176" s="47" t="s">
        <v>27</v>
      </c>
      <c r="C176" s="94">
        <v>12397.532352941176</v>
      </c>
      <c r="D176" s="94">
        <v>12516.873529411763</v>
      </c>
      <c r="E176" s="95">
        <v>12645.483</v>
      </c>
      <c r="F176" s="95">
        <v>12767.210999999999</v>
      </c>
      <c r="G176" s="1049">
        <v>-0.95344237672581078</v>
      </c>
      <c r="H176" s="96">
        <v>442.6</v>
      </c>
      <c r="I176" s="96">
        <v>3.7019681349578279</v>
      </c>
      <c r="J176" s="104">
        <v>-18.181818181818183</v>
      </c>
      <c r="K176" s="104">
        <v>1.3513513513513513</v>
      </c>
      <c r="L176" s="1055">
        <v>-0.13765034069602589</v>
      </c>
    </row>
    <row r="177" spans="1:12" ht="14.25">
      <c r="A177" s="44" t="s">
        <v>114</v>
      </c>
      <c r="B177" s="48" t="s">
        <v>28</v>
      </c>
      <c r="C177" s="105">
        <v>12115.128424793824</v>
      </c>
      <c r="D177" s="105">
        <v>12253.786603392276</v>
      </c>
      <c r="E177" s="106">
        <v>12357.430993289701</v>
      </c>
      <c r="F177" s="106">
        <v>12498.862335460122</v>
      </c>
      <c r="G177" s="1056">
        <v>-1.1315537236470765</v>
      </c>
      <c r="H177" s="107">
        <v>383.23333333333335</v>
      </c>
      <c r="I177" s="107">
        <v>1.9588069371812555</v>
      </c>
      <c r="J177" s="108">
        <v>-16.996047430830039</v>
      </c>
      <c r="K177" s="108">
        <v>11.824324324324325</v>
      </c>
      <c r="L177" s="1057">
        <v>-1.0183152695843063</v>
      </c>
    </row>
    <row r="178" spans="1:12" ht="15">
      <c r="A178" s="46" t="s">
        <v>114</v>
      </c>
      <c r="B178" s="47" t="s">
        <v>29</v>
      </c>
      <c r="C178" s="94">
        <v>12128.443137254902</v>
      </c>
      <c r="D178" s="94">
        <v>12305.061764705883</v>
      </c>
      <c r="E178" s="95">
        <v>12371.012000000001</v>
      </c>
      <c r="F178" s="95">
        <v>12551.163</v>
      </c>
      <c r="G178" s="1049">
        <v>-1.4353331241096927</v>
      </c>
      <c r="H178" s="96">
        <v>365.6</v>
      </c>
      <c r="I178" s="96">
        <v>0.96658381662524162</v>
      </c>
      <c r="J178" s="104">
        <v>-27.358490566037734</v>
      </c>
      <c r="K178" s="104">
        <v>5.7807807807807805</v>
      </c>
      <c r="L178" s="1055">
        <v>-1.3935000990838553</v>
      </c>
    </row>
    <row r="179" spans="1:12" ht="15">
      <c r="A179" s="46" t="s">
        <v>114</v>
      </c>
      <c r="B179" s="47" t="s">
        <v>30</v>
      </c>
      <c r="C179" s="94">
        <v>12103.49019607843</v>
      </c>
      <c r="D179" s="94">
        <v>12194.038235294118</v>
      </c>
      <c r="E179" s="95">
        <v>12345.56</v>
      </c>
      <c r="F179" s="95">
        <v>12437.919</v>
      </c>
      <c r="G179" s="1049">
        <v>-0.74255990893653823</v>
      </c>
      <c r="H179" s="96">
        <v>400.1</v>
      </c>
      <c r="I179" s="96">
        <v>1.7289600813628303</v>
      </c>
      <c r="J179" s="104">
        <v>-3.8805970149253728</v>
      </c>
      <c r="K179" s="104">
        <v>6.0435435435435432</v>
      </c>
      <c r="L179" s="1055">
        <v>0.3751848294995499</v>
      </c>
    </row>
    <row r="180" spans="1:12" ht="14.25">
      <c r="A180" s="44" t="s">
        <v>114</v>
      </c>
      <c r="B180" s="48" t="s">
        <v>31</v>
      </c>
      <c r="C180" s="105">
        <v>11732.939508305042</v>
      </c>
      <c r="D180" s="105">
        <v>11857.525993408959</v>
      </c>
      <c r="E180" s="106">
        <v>11967.598298471143</v>
      </c>
      <c r="F180" s="106">
        <v>12094.676513277138</v>
      </c>
      <c r="G180" s="1056">
        <v>-1.0506954416390795</v>
      </c>
      <c r="H180" s="107">
        <v>337.20030959752319</v>
      </c>
      <c r="I180" s="107">
        <v>1.1433068264881108</v>
      </c>
      <c r="J180" s="108">
        <v>-14.775725593667547</v>
      </c>
      <c r="K180" s="108">
        <v>24.24924924924925</v>
      </c>
      <c r="L180" s="1057">
        <v>-1.4021889910214789</v>
      </c>
    </row>
    <row r="181" spans="1:12" ht="15">
      <c r="A181" s="46" t="s">
        <v>114</v>
      </c>
      <c r="B181" s="47" t="s">
        <v>32</v>
      </c>
      <c r="C181" s="94">
        <v>11637.261764705881</v>
      </c>
      <c r="D181" s="94">
        <v>11800.177450980393</v>
      </c>
      <c r="E181" s="95">
        <v>11870.007</v>
      </c>
      <c r="F181" s="95">
        <v>12036.181</v>
      </c>
      <c r="G181" s="1049">
        <v>-1.380620647030822</v>
      </c>
      <c r="H181" s="96">
        <v>320.89999999999998</v>
      </c>
      <c r="I181" s="96">
        <v>0.72190834902697876</v>
      </c>
      <c r="J181" s="104">
        <v>-20.382882882882882</v>
      </c>
      <c r="K181" s="104">
        <v>13.269519519519518</v>
      </c>
      <c r="L181" s="1055">
        <v>-1.7558611911403812</v>
      </c>
    </row>
    <row r="182" spans="1:12" ht="15.75" thickBot="1">
      <c r="A182" s="49" t="s">
        <v>114</v>
      </c>
      <c r="B182" s="50" t="s">
        <v>33</v>
      </c>
      <c r="C182" s="109">
        <v>11836.91274509804</v>
      </c>
      <c r="D182" s="109">
        <v>11930.437254901961</v>
      </c>
      <c r="E182" s="110">
        <v>12073.651</v>
      </c>
      <c r="F182" s="110">
        <v>12169.046</v>
      </c>
      <c r="G182" s="1058">
        <v>-0.78391518940762028</v>
      </c>
      <c r="H182" s="104">
        <v>356.9</v>
      </c>
      <c r="I182" s="104">
        <v>0.73384137736380639</v>
      </c>
      <c r="J182" s="104">
        <v>-6.8471337579617835</v>
      </c>
      <c r="K182" s="104">
        <v>10.97972972972973</v>
      </c>
      <c r="L182" s="1055">
        <v>0.35367220011890055</v>
      </c>
    </row>
    <row r="183" spans="1:12" ht="15.75" thickBot="1">
      <c r="A183" s="51"/>
      <c r="B183" s="52"/>
      <c r="C183" s="111"/>
      <c r="D183" s="111"/>
      <c r="E183" s="111"/>
      <c r="F183" s="111"/>
      <c r="G183" s="1059"/>
      <c r="H183" s="112"/>
      <c r="I183" s="112"/>
      <c r="J183" s="112"/>
      <c r="K183" s="112"/>
      <c r="L183" s="1060"/>
    </row>
    <row r="184" spans="1:12" ht="15">
      <c r="A184" s="46" t="s">
        <v>115</v>
      </c>
      <c r="B184" s="53" t="s">
        <v>30</v>
      </c>
      <c r="C184" s="113">
        <v>12059.283333333333</v>
      </c>
      <c r="D184" s="113">
        <v>12200.806862745098</v>
      </c>
      <c r="E184" s="114">
        <v>12300.468999999999</v>
      </c>
      <c r="F184" s="114">
        <v>12444.823</v>
      </c>
      <c r="G184" s="1061">
        <v>-1.159952214667908</v>
      </c>
      <c r="H184" s="115">
        <v>405.2</v>
      </c>
      <c r="I184" s="115">
        <v>2.6862645717181866</v>
      </c>
      <c r="J184" s="115">
        <v>-13.291139240506327</v>
      </c>
      <c r="K184" s="115">
        <v>2.5713213213213213</v>
      </c>
      <c r="L184" s="1062">
        <v>-0.1021135348546518</v>
      </c>
    </row>
    <row r="185" spans="1:12" ht="15.75" thickBot="1">
      <c r="A185" s="49" t="s">
        <v>115</v>
      </c>
      <c r="B185" s="50" t="s">
        <v>33</v>
      </c>
      <c r="C185" s="109">
        <v>11818.435294117648</v>
      </c>
      <c r="D185" s="109">
        <v>11890.249019607843</v>
      </c>
      <c r="E185" s="110">
        <v>12054.804</v>
      </c>
      <c r="F185" s="110">
        <v>12128.054</v>
      </c>
      <c r="G185" s="1058">
        <v>-0.60397158521886529</v>
      </c>
      <c r="H185" s="104">
        <v>369.3</v>
      </c>
      <c r="I185" s="104">
        <v>-8.1168831168834249E-2</v>
      </c>
      <c r="J185" s="104">
        <v>7.2625698324022352</v>
      </c>
      <c r="K185" s="104">
        <v>7.2072072072072073</v>
      </c>
      <c r="L185" s="1055">
        <v>1.1496775963781047</v>
      </c>
    </row>
    <row r="186" spans="1:12" ht="15.75" thickBot="1">
      <c r="A186" s="51"/>
      <c r="B186" s="52"/>
      <c r="C186" s="111"/>
      <c r="D186" s="111"/>
      <c r="E186" s="111"/>
      <c r="F186" s="111"/>
      <c r="G186" s="1059"/>
      <c r="H186" s="112"/>
      <c r="I186" s="112"/>
      <c r="J186" s="112"/>
      <c r="K186" s="112"/>
      <c r="L186" s="1060"/>
    </row>
    <row r="187" spans="1:12" ht="14.25">
      <c r="A187" s="44" t="s">
        <v>116</v>
      </c>
      <c r="B187" s="45" t="s">
        <v>25</v>
      </c>
      <c r="C187" s="100" t="s">
        <v>100</v>
      </c>
      <c r="D187" s="100" t="s">
        <v>100</v>
      </c>
      <c r="E187" s="101" t="s">
        <v>100</v>
      </c>
      <c r="F187" s="101" t="s">
        <v>100</v>
      </c>
      <c r="G187" s="1053" t="s">
        <v>100</v>
      </c>
      <c r="H187" s="102" t="s">
        <v>100</v>
      </c>
      <c r="I187" s="102" t="s">
        <v>100</v>
      </c>
      <c r="J187" s="103" t="s">
        <v>100</v>
      </c>
      <c r="K187" s="103" t="s">
        <v>100</v>
      </c>
      <c r="L187" s="1054" t="s">
        <v>100</v>
      </c>
    </row>
    <row r="188" spans="1:12" ht="15">
      <c r="A188" s="39" t="s">
        <v>116</v>
      </c>
      <c r="B188" s="47" t="s">
        <v>26</v>
      </c>
      <c r="C188" s="94" t="s">
        <v>100</v>
      </c>
      <c r="D188" s="94" t="s">
        <v>100</v>
      </c>
      <c r="E188" s="95" t="s">
        <v>100</v>
      </c>
      <c r="F188" s="95" t="s">
        <v>100</v>
      </c>
      <c r="G188" s="1049" t="s">
        <v>100</v>
      </c>
      <c r="H188" s="96" t="s">
        <v>100</v>
      </c>
      <c r="I188" s="96" t="s">
        <v>100</v>
      </c>
      <c r="J188" s="104" t="s">
        <v>100</v>
      </c>
      <c r="K188" s="104" t="s">
        <v>100</v>
      </c>
      <c r="L188" s="1055" t="s">
        <v>100</v>
      </c>
    </row>
    <row r="189" spans="1:12" ht="15">
      <c r="A189" s="39" t="s">
        <v>116</v>
      </c>
      <c r="B189" s="47" t="s">
        <v>27</v>
      </c>
      <c r="C189" s="94" t="s">
        <v>100</v>
      </c>
      <c r="D189" s="94" t="s">
        <v>100</v>
      </c>
      <c r="E189" s="95" t="s">
        <v>100</v>
      </c>
      <c r="F189" s="95" t="s">
        <v>100</v>
      </c>
      <c r="G189" s="1049" t="s">
        <v>100</v>
      </c>
      <c r="H189" s="96" t="s">
        <v>100</v>
      </c>
      <c r="I189" s="96" t="s">
        <v>100</v>
      </c>
      <c r="J189" s="104" t="s">
        <v>100</v>
      </c>
      <c r="K189" s="104" t="s">
        <v>100</v>
      </c>
      <c r="L189" s="1055" t="s">
        <v>100</v>
      </c>
    </row>
    <row r="190" spans="1:12" ht="15">
      <c r="A190" s="39" t="s">
        <v>116</v>
      </c>
      <c r="B190" s="47" t="s">
        <v>34</v>
      </c>
      <c r="C190" s="94" t="s">
        <v>100</v>
      </c>
      <c r="D190" s="94" t="s">
        <v>100</v>
      </c>
      <c r="E190" s="95" t="s">
        <v>100</v>
      </c>
      <c r="F190" s="95" t="s">
        <v>100</v>
      </c>
      <c r="G190" s="1049" t="s">
        <v>100</v>
      </c>
      <c r="H190" s="96" t="s">
        <v>100</v>
      </c>
      <c r="I190" s="96" t="s">
        <v>100</v>
      </c>
      <c r="J190" s="104" t="s">
        <v>100</v>
      </c>
      <c r="K190" s="104" t="s">
        <v>100</v>
      </c>
      <c r="L190" s="1055" t="s">
        <v>100</v>
      </c>
    </row>
    <row r="191" spans="1:12" ht="14.25">
      <c r="A191" s="54" t="s">
        <v>116</v>
      </c>
      <c r="B191" s="48" t="s">
        <v>28</v>
      </c>
      <c r="C191" s="105" t="s">
        <v>100</v>
      </c>
      <c r="D191" s="105" t="s">
        <v>100</v>
      </c>
      <c r="E191" s="106" t="s">
        <v>100</v>
      </c>
      <c r="F191" s="106" t="s">
        <v>100</v>
      </c>
      <c r="G191" s="1056" t="s">
        <v>100</v>
      </c>
      <c r="H191" s="107" t="s">
        <v>100</v>
      </c>
      <c r="I191" s="107" t="s">
        <v>100</v>
      </c>
      <c r="J191" s="108" t="s">
        <v>100</v>
      </c>
      <c r="K191" s="108" t="s">
        <v>100</v>
      </c>
      <c r="L191" s="1057" t="s">
        <v>100</v>
      </c>
    </row>
    <row r="192" spans="1:12" ht="15">
      <c r="A192" s="39" t="s">
        <v>116</v>
      </c>
      <c r="B192" s="47" t="s">
        <v>30</v>
      </c>
      <c r="C192" s="94" t="s">
        <v>100</v>
      </c>
      <c r="D192" s="94" t="s">
        <v>100</v>
      </c>
      <c r="E192" s="95" t="s">
        <v>100</v>
      </c>
      <c r="F192" s="95" t="s">
        <v>100</v>
      </c>
      <c r="G192" s="1049" t="s">
        <v>100</v>
      </c>
      <c r="H192" s="96" t="s">
        <v>100</v>
      </c>
      <c r="I192" s="96" t="s">
        <v>100</v>
      </c>
      <c r="J192" s="104" t="s">
        <v>100</v>
      </c>
      <c r="K192" s="104" t="s">
        <v>100</v>
      </c>
      <c r="L192" s="1055" t="s">
        <v>100</v>
      </c>
    </row>
    <row r="193" spans="1:12" ht="15">
      <c r="A193" s="39" t="s">
        <v>116</v>
      </c>
      <c r="B193" s="47" t="s">
        <v>35</v>
      </c>
      <c r="C193" s="94" t="s">
        <v>100</v>
      </c>
      <c r="D193" s="94" t="s">
        <v>100</v>
      </c>
      <c r="E193" s="95" t="s">
        <v>100</v>
      </c>
      <c r="F193" s="95" t="s">
        <v>100</v>
      </c>
      <c r="G193" s="1049" t="s">
        <v>100</v>
      </c>
      <c r="H193" s="96" t="s">
        <v>100</v>
      </c>
      <c r="I193" s="96" t="s">
        <v>100</v>
      </c>
      <c r="J193" s="104" t="s">
        <v>100</v>
      </c>
      <c r="K193" s="104" t="s">
        <v>100</v>
      </c>
      <c r="L193" s="1055" t="s">
        <v>100</v>
      </c>
    </row>
    <row r="194" spans="1:12" ht="14.25">
      <c r="A194" s="54" t="s">
        <v>116</v>
      </c>
      <c r="B194" s="48" t="s">
        <v>31</v>
      </c>
      <c r="C194" s="105" t="s">
        <v>100</v>
      </c>
      <c r="D194" s="105" t="s">
        <v>100</v>
      </c>
      <c r="E194" s="106" t="s">
        <v>100</v>
      </c>
      <c r="F194" s="106" t="s">
        <v>100</v>
      </c>
      <c r="G194" s="1056" t="s">
        <v>100</v>
      </c>
      <c r="H194" s="107" t="s">
        <v>100</v>
      </c>
      <c r="I194" s="107" t="s">
        <v>100</v>
      </c>
      <c r="J194" s="108" t="s">
        <v>100</v>
      </c>
      <c r="K194" s="108" t="s">
        <v>100</v>
      </c>
      <c r="L194" s="1057" t="s">
        <v>100</v>
      </c>
    </row>
    <row r="195" spans="1:12" ht="15">
      <c r="A195" s="39" t="s">
        <v>116</v>
      </c>
      <c r="B195" s="47" t="s">
        <v>33</v>
      </c>
      <c r="C195" s="94" t="s">
        <v>100</v>
      </c>
      <c r="D195" s="94" t="s">
        <v>100</v>
      </c>
      <c r="E195" s="95" t="s">
        <v>100</v>
      </c>
      <c r="F195" s="95" t="s">
        <v>100</v>
      </c>
      <c r="G195" s="1049" t="s">
        <v>100</v>
      </c>
      <c r="H195" s="96" t="s">
        <v>100</v>
      </c>
      <c r="I195" s="96" t="s">
        <v>100</v>
      </c>
      <c r="J195" s="104" t="s">
        <v>100</v>
      </c>
      <c r="K195" s="104" t="s">
        <v>100</v>
      </c>
      <c r="L195" s="1055" t="s">
        <v>100</v>
      </c>
    </row>
    <row r="196" spans="1:12" ht="15.75" thickBot="1">
      <c r="A196" s="55" t="s">
        <v>116</v>
      </c>
      <c r="B196" s="47" t="s">
        <v>36</v>
      </c>
      <c r="C196" s="109" t="s">
        <v>100</v>
      </c>
      <c r="D196" s="109" t="s">
        <v>100</v>
      </c>
      <c r="E196" s="110" t="s">
        <v>100</v>
      </c>
      <c r="F196" s="110" t="s">
        <v>100</v>
      </c>
      <c r="G196" s="1058" t="s">
        <v>100</v>
      </c>
      <c r="H196" s="104" t="s">
        <v>100</v>
      </c>
      <c r="I196" s="104" t="s">
        <v>100</v>
      </c>
      <c r="J196" s="104" t="s">
        <v>100</v>
      </c>
      <c r="K196" s="104" t="s">
        <v>100</v>
      </c>
      <c r="L196" s="1055" t="s">
        <v>100</v>
      </c>
    </row>
    <row r="197" spans="1:12" ht="15.75" thickBot="1">
      <c r="A197" s="51"/>
      <c r="B197" s="52"/>
      <c r="C197" s="111"/>
      <c r="D197" s="111"/>
      <c r="E197" s="111"/>
      <c r="F197" s="111"/>
      <c r="G197" s="1059"/>
      <c r="H197" s="112"/>
      <c r="I197" s="112"/>
      <c r="J197" s="112"/>
      <c r="K197" s="112"/>
      <c r="L197" s="1060"/>
    </row>
    <row r="198" spans="1:12" ht="14.25">
      <c r="A198" s="44" t="s">
        <v>24</v>
      </c>
      <c r="B198" s="45" t="s">
        <v>28</v>
      </c>
      <c r="C198" s="100">
        <v>10947.700586086426</v>
      </c>
      <c r="D198" s="100">
        <v>11203.438700739669</v>
      </c>
      <c r="E198" s="101">
        <v>11166.654597808156</v>
      </c>
      <c r="F198" s="101">
        <v>11427.507474754462</v>
      </c>
      <c r="G198" s="1053">
        <v>-2.2826751811152173</v>
      </c>
      <c r="H198" s="102">
        <v>370.57030567685592</v>
      </c>
      <c r="I198" s="102">
        <v>2.015860307823651</v>
      </c>
      <c r="J198" s="103">
        <v>15.075376884422109</v>
      </c>
      <c r="K198" s="103">
        <v>4.2980480480480487</v>
      </c>
      <c r="L198" s="1054">
        <v>0.93087376716818415</v>
      </c>
    </row>
    <row r="199" spans="1:12" ht="15">
      <c r="A199" s="46" t="s">
        <v>24</v>
      </c>
      <c r="B199" s="47" t="s">
        <v>29</v>
      </c>
      <c r="C199" s="94">
        <v>10622.758823529412</v>
      </c>
      <c r="D199" s="94">
        <v>10951.822549019607</v>
      </c>
      <c r="E199" s="95">
        <v>10835.214</v>
      </c>
      <c r="F199" s="95">
        <v>11170.859</v>
      </c>
      <c r="G199" s="1049">
        <v>-3.0046480758552265</v>
      </c>
      <c r="H199" s="96">
        <v>322.10000000000002</v>
      </c>
      <c r="I199" s="96">
        <v>-1.708880073237707</v>
      </c>
      <c r="J199" s="104">
        <v>-2.8571428571428572</v>
      </c>
      <c r="K199" s="104">
        <v>0.63813813813813813</v>
      </c>
      <c r="L199" s="1055">
        <v>4.5921556073840297E-2</v>
      </c>
    </row>
    <row r="200" spans="1:12" ht="15">
      <c r="A200" s="46" t="s">
        <v>24</v>
      </c>
      <c r="B200" s="47" t="s">
        <v>30</v>
      </c>
      <c r="C200" s="94">
        <v>10896.535294117648</v>
      </c>
      <c r="D200" s="94">
        <v>11070.942156862746</v>
      </c>
      <c r="E200" s="95">
        <v>11114.466</v>
      </c>
      <c r="F200" s="95">
        <v>11292.361000000001</v>
      </c>
      <c r="G200" s="1049">
        <v>-1.575357004615779</v>
      </c>
      <c r="H200" s="96">
        <v>362.4</v>
      </c>
      <c r="I200" s="96">
        <v>1.7405951712521024</v>
      </c>
      <c r="J200" s="104">
        <v>0</v>
      </c>
      <c r="K200" s="104">
        <v>1.5765765765765765</v>
      </c>
      <c r="L200" s="1055">
        <v>0.1552567796222617</v>
      </c>
    </row>
    <row r="201" spans="1:12" ht="15">
      <c r="A201" s="46" t="s">
        <v>24</v>
      </c>
      <c r="B201" s="47" t="s">
        <v>35</v>
      </c>
      <c r="C201" s="94">
        <v>11065.38137254902</v>
      </c>
      <c r="D201" s="94">
        <v>11425.132352941177</v>
      </c>
      <c r="E201" s="95">
        <v>11286.689</v>
      </c>
      <c r="F201" s="95">
        <v>11653.635</v>
      </c>
      <c r="G201" s="1049">
        <v>-3.1487686031010917</v>
      </c>
      <c r="H201" s="96">
        <v>391.6</v>
      </c>
      <c r="I201" s="96">
        <v>1.3982392542724065</v>
      </c>
      <c r="J201" s="104">
        <v>38.75</v>
      </c>
      <c r="K201" s="104">
        <v>2.083333333333333</v>
      </c>
      <c r="L201" s="1055">
        <v>0.72969543147208094</v>
      </c>
    </row>
    <row r="202" spans="1:12" ht="14.25">
      <c r="A202" s="44" t="s">
        <v>24</v>
      </c>
      <c r="B202" s="48" t="s">
        <v>31</v>
      </c>
      <c r="C202" s="105">
        <v>10365.036495174563</v>
      </c>
      <c r="D202" s="105">
        <v>10588.157879230797</v>
      </c>
      <c r="E202" s="106">
        <v>10572.337225078054</v>
      </c>
      <c r="F202" s="106">
        <v>10799.921036815413</v>
      </c>
      <c r="G202" s="1056">
        <v>-2.1072729232145075</v>
      </c>
      <c r="H202" s="107">
        <v>302.72658227848103</v>
      </c>
      <c r="I202" s="107">
        <v>0.97330604466028559</v>
      </c>
      <c r="J202" s="108">
        <v>-4.6661303298471442</v>
      </c>
      <c r="K202" s="108">
        <v>22.240990990990991</v>
      </c>
      <c r="L202" s="1057">
        <v>1.2088420908217863</v>
      </c>
    </row>
    <row r="203" spans="1:12" ht="15">
      <c r="A203" s="46" t="s">
        <v>24</v>
      </c>
      <c r="B203" s="47" t="s">
        <v>32</v>
      </c>
      <c r="C203" s="94">
        <v>9839.7107843137237</v>
      </c>
      <c r="D203" s="94">
        <v>10255.304901960784</v>
      </c>
      <c r="E203" s="95">
        <v>10036.504999999999</v>
      </c>
      <c r="F203" s="95">
        <v>10460.411</v>
      </c>
      <c r="G203" s="1049">
        <v>-4.0524793911061519</v>
      </c>
      <c r="H203" s="96">
        <v>271.8</v>
      </c>
      <c r="I203" s="96">
        <v>-3.6778227289432107E-2</v>
      </c>
      <c r="J203" s="104">
        <v>-4.3701799485861184</v>
      </c>
      <c r="K203" s="104">
        <v>6.9819819819819813</v>
      </c>
      <c r="L203" s="1055">
        <v>0.3999176841816432</v>
      </c>
    </row>
    <row r="204" spans="1:12" ht="15">
      <c r="A204" s="46" t="s">
        <v>24</v>
      </c>
      <c r="B204" s="47" t="s">
        <v>33</v>
      </c>
      <c r="C204" s="94">
        <v>10476.212745098039</v>
      </c>
      <c r="D204" s="94">
        <v>10662.818627450981</v>
      </c>
      <c r="E204" s="95">
        <v>10685.736999999999</v>
      </c>
      <c r="F204" s="95">
        <v>10876.075000000001</v>
      </c>
      <c r="G204" s="1049">
        <v>-1.7500614881747465</v>
      </c>
      <c r="H204" s="96">
        <v>303.2</v>
      </c>
      <c r="I204" s="96">
        <v>0.89850249584026243</v>
      </c>
      <c r="J204" s="104">
        <v>-7.9601990049751246</v>
      </c>
      <c r="K204" s="104">
        <v>10.416666666666668</v>
      </c>
      <c r="L204" s="1055">
        <v>0.21362098138747854</v>
      </c>
    </row>
    <row r="205" spans="1:12" ht="15">
      <c r="A205" s="46" t="s">
        <v>24</v>
      </c>
      <c r="B205" s="47" t="s">
        <v>36</v>
      </c>
      <c r="C205" s="94">
        <v>10750.172549019608</v>
      </c>
      <c r="D205" s="94">
        <v>10841.075490196079</v>
      </c>
      <c r="E205" s="95">
        <v>10965.175999999999</v>
      </c>
      <c r="F205" s="95">
        <v>11057.897000000001</v>
      </c>
      <c r="G205" s="1049">
        <v>-0.83850482600806786</v>
      </c>
      <c r="H205" s="96">
        <v>346.3</v>
      </c>
      <c r="I205" s="96">
        <v>1.4352665495020605</v>
      </c>
      <c r="J205" s="104">
        <v>2.788844621513944</v>
      </c>
      <c r="K205" s="104">
        <v>4.8423423423423424</v>
      </c>
      <c r="L205" s="1055">
        <v>0.59530342525266366</v>
      </c>
    </row>
    <row r="206" spans="1:12" ht="14.25">
      <c r="A206" s="44" t="s">
        <v>24</v>
      </c>
      <c r="B206" s="48" t="s">
        <v>37</v>
      </c>
      <c r="C206" s="105">
        <v>8201.0632690246512</v>
      </c>
      <c r="D206" s="105">
        <v>8369.8518042802862</v>
      </c>
      <c r="E206" s="106">
        <v>8365.084534405145</v>
      </c>
      <c r="F206" s="106">
        <v>8537.2488403658917</v>
      </c>
      <c r="G206" s="1056">
        <v>-2.0166251350987694</v>
      </c>
      <c r="H206" s="107">
        <v>227.22212943632567</v>
      </c>
      <c r="I206" s="107">
        <v>0.80314258684317619</v>
      </c>
      <c r="J206" s="108">
        <v>6.2084257206208431</v>
      </c>
      <c r="K206" s="108">
        <v>8.9902402402402402</v>
      </c>
      <c r="L206" s="1057">
        <v>1.3591065684974319</v>
      </c>
    </row>
    <row r="207" spans="1:12" ht="15">
      <c r="A207" s="46" t="s">
        <v>24</v>
      </c>
      <c r="B207" s="47" t="s">
        <v>102</v>
      </c>
      <c r="C207" s="116">
        <v>7884.8872549019607</v>
      </c>
      <c r="D207" s="116">
        <v>8030.5156862745098</v>
      </c>
      <c r="E207" s="117">
        <v>8042.585</v>
      </c>
      <c r="F207" s="117">
        <v>8191.1260000000002</v>
      </c>
      <c r="G207" s="1063">
        <v>-1.813438103625804</v>
      </c>
      <c r="H207" s="118">
        <v>215.7</v>
      </c>
      <c r="I207" s="118">
        <v>1.220084467386201</v>
      </c>
      <c r="J207" s="119">
        <v>6.563706563706563</v>
      </c>
      <c r="K207" s="119">
        <v>5.1801801801801801</v>
      </c>
      <c r="L207" s="1064">
        <v>0.79777747290437606</v>
      </c>
    </row>
    <row r="208" spans="1:12" ht="15">
      <c r="A208" s="46" t="s">
        <v>24</v>
      </c>
      <c r="B208" s="47" t="s">
        <v>38</v>
      </c>
      <c r="C208" s="94">
        <v>8485.1362745098031</v>
      </c>
      <c r="D208" s="94">
        <v>8702.7352941176487</v>
      </c>
      <c r="E208" s="95">
        <v>8654.8389999999999</v>
      </c>
      <c r="F208" s="95">
        <v>8876.7900000000009</v>
      </c>
      <c r="G208" s="1049">
        <v>-2.5003520416727323</v>
      </c>
      <c r="H208" s="96">
        <v>242.4</v>
      </c>
      <c r="I208" s="96">
        <v>1.6352201257861658</v>
      </c>
      <c r="J208" s="104">
        <v>7.4534161490683228</v>
      </c>
      <c r="K208" s="104">
        <v>3.2469969969969967</v>
      </c>
      <c r="L208" s="1055">
        <v>0.52280071950122675</v>
      </c>
    </row>
    <row r="209" spans="1:12" ht="15.75" thickBot="1">
      <c r="A209" s="46" t="s">
        <v>24</v>
      </c>
      <c r="B209" s="47" t="s">
        <v>39</v>
      </c>
      <c r="C209" s="94">
        <v>9138.7970588235294</v>
      </c>
      <c r="D209" s="94">
        <v>9106.9803921568637</v>
      </c>
      <c r="E209" s="95">
        <v>9321.5730000000003</v>
      </c>
      <c r="F209" s="95">
        <v>9289.1200000000008</v>
      </c>
      <c r="G209" s="1049">
        <v>0.34936570956128804</v>
      </c>
      <c r="H209" s="96">
        <v>245.7</v>
      </c>
      <c r="I209" s="96">
        <v>-5.6089127929312417</v>
      </c>
      <c r="J209" s="104">
        <v>-3.225806451612903</v>
      </c>
      <c r="K209" s="104">
        <v>0.56306306306306309</v>
      </c>
      <c r="L209" s="1055">
        <v>3.8528376091827909E-2</v>
      </c>
    </row>
    <row r="210" spans="1:12" ht="15.75" thickBot="1">
      <c r="A210" s="51"/>
      <c r="B210" s="52"/>
      <c r="C210" s="111"/>
      <c r="D210" s="111"/>
      <c r="E210" s="111"/>
      <c r="F210" s="111"/>
      <c r="G210" s="1059"/>
      <c r="H210" s="112"/>
      <c r="I210" s="112"/>
      <c r="J210" s="112"/>
      <c r="K210" s="112"/>
      <c r="L210" s="1060"/>
    </row>
    <row r="211" spans="1:12" ht="14.25">
      <c r="A211" s="44" t="s">
        <v>117</v>
      </c>
      <c r="B211" s="48" t="s">
        <v>25</v>
      </c>
      <c r="C211" s="105">
        <v>13122.809598703157</v>
      </c>
      <c r="D211" s="105">
        <v>13035.225208494818</v>
      </c>
      <c r="E211" s="106">
        <v>13385.26579067722</v>
      </c>
      <c r="F211" s="106">
        <v>13295.929712664714</v>
      </c>
      <c r="G211" s="1056">
        <v>0.67190546237177318</v>
      </c>
      <c r="H211" s="107">
        <v>337.74851485148514</v>
      </c>
      <c r="I211" s="107">
        <v>1.3769737687113073</v>
      </c>
      <c r="J211" s="108">
        <v>23.170731707317074</v>
      </c>
      <c r="K211" s="108">
        <v>1.8956456456456456</v>
      </c>
      <c r="L211" s="1057">
        <v>0.50816679623786221</v>
      </c>
    </row>
    <row r="212" spans="1:12" ht="15">
      <c r="A212" s="46" t="s">
        <v>117</v>
      </c>
      <c r="B212" s="47" t="s">
        <v>26</v>
      </c>
      <c r="C212" s="94">
        <v>12950.882352941177</v>
      </c>
      <c r="D212" s="94">
        <v>12312.645098039215</v>
      </c>
      <c r="E212" s="95">
        <v>13209.9</v>
      </c>
      <c r="F212" s="95">
        <v>12558.897999999999</v>
      </c>
      <c r="G212" s="1049">
        <v>5.1835917450719045</v>
      </c>
      <c r="H212" s="96">
        <v>312.5</v>
      </c>
      <c r="I212" s="96">
        <v>0.3532434168272392</v>
      </c>
      <c r="J212" s="104">
        <v>-14.285714285714285</v>
      </c>
      <c r="K212" s="104">
        <v>0.22522522522522523</v>
      </c>
      <c r="L212" s="1055">
        <v>-1.1661407600493889E-2</v>
      </c>
    </row>
    <row r="213" spans="1:12" ht="15">
      <c r="A213" s="46" t="s">
        <v>117</v>
      </c>
      <c r="B213" s="47" t="s">
        <v>27</v>
      </c>
      <c r="C213" s="94">
        <v>12924.815686274509</v>
      </c>
      <c r="D213" s="94">
        <v>13203.574509803922</v>
      </c>
      <c r="E213" s="95">
        <v>13183.312</v>
      </c>
      <c r="F213" s="95">
        <v>13467.646000000001</v>
      </c>
      <c r="G213" s="1049">
        <v>-2.1112375540610495</v>
      </c>
      <c r="H213" s="96">
        <v>331.4</v>
      </c>
      <c r="I213" s="96">
        <v>0.33303057826217558</v>
      </c>
      <c r="J213" s="104">
        <v>61.111111111111114</v>
      </c>
      <c r="K213" s="104">
        <v>1.0885885885885884</v>
      </c>
      <c r="L213" s="1055">
        <v>0.47945153275102503</v>
      </c>
    </row>
    <row r="214" spans="1:12" ht="15">
      <c r="A214" s="46" t="s">
        <v>117</v>
      </c>
      <c r="B214" s="47" t="s">
        <v>34</v>
      </c>
      <c r="C214" s="94">
        <v>13522.286274509803</v>
      </c>
      <c r="D214" s="94">
        <v>13138.999019607843</v>
      </c>
      <c r="E214" s="95">
        <v>13792.732</v>
      </c>
      <c r="F214" s="95">
        <v>13401.779</v>
      </c>
      <c r="G214" s="1049">
        <v>2.9171724141996336</v>
      </c>
      <c r="H214" s="96">
        <v>359.4</v>
      </c>
      <c r="I214" s="96">
        <v>3.9028620988725069</v>
      </c>
      <c r="J214" s="104">
        <v>-3.125</v>
      </c>
      <c r="K214" s="104">
        <v>0.58183183183183185</v>
      </c>
      <c r="L214" s="1055">
        <v>4.0376671087331006E-2</v>
      </c>
    </row>
    <row r="215" spans="1:12" ht="14.25">
      <c r="A215" s="44" t="s">
        <v>117</v>
      </c>
      <c r="B215" s="48" t="s">
        <v>28</v>
      </c>
      <c r="C215" s="105">
        <v>12325.763609282583</v>
      </c>
      <c r="D215" s="105">
        <v>12353.365735324556</v>
      </c>
      <c r="E215" s="106">
        <v>12572.278881468235</v>
      </c>
      <c r="F215" s="106">
        <v>12600.433050031048</v>
      </c>
      <c r="G215" s="1056">
        <v>-0.22343810288919597</v>
      </c>
      <c r="H215" s="107">
        <v>305.71639871382638</v>
      </c>
      <c r="I215" s="107">
        <v>1.4328362309763882</v>
      </c>
      <c r="J215" s="108">
        <v>-16.844919786096256</v>
      </c>
      <c r="K215" s="108">
        <v>5.8370870870870872</v>
      </c>
      <c r="L215" s="1057">
        <v>-0.49117010411426598</v>
      </c>
    </row>
    <row r="216" spans="1:12" ht="15">
      <c r="A216" s="46" t="s">
        <v>117</v>
      </c>
      <c r="B216" s="47" t="s">
        <v>29</v>
      </c>
      <c r="C216" s="94">
        <v>12410.994117647058</v>
      </c>
      <c r="D216" s="94">
        <v>12240.318627450981</v>
      </c>
      <c r="E216" s="95">
        <v>12659.214</v>
      </c>
      <c r="F216" s="95">
        <v>12485.125</v>
      </c>
      <c r="G216" s="1049">
        <v>1.3943713018492001</v>
      </c>
      <c r="H216" s="96">
        <v>288.7</v>
      </c>
      <c r="I216" s="96">
        <v>8.0868588543616493</v>
      </c>
      <c r="J216" s="104">
        <v>4.4444444444444446</v>
      </c>
      <c r="K216" s="104">
        <v>0.88213213213213215</v>
      </c>
      <c r="L216" s="1055">
        <v>0.12071081233517778</v>
      </c>
    </row>
    <row r="217" spans="1:12" ht="15">
      <c r="A217" s="46" t="s">
        <v>117</v>
      </c>
      <c r="B217" s="47" t="s">
        <v>30</v>
      </c>
      <c r="C217" s="94">
        <v>12223.27156862745</v>
      </c>
      <c r="D217" s="94">
        <v>12405.812745098039</v>
      </c>
      <c r="E217" s="95">
        <v>12467.736999999999</v>
      </c>
      <c r="F217" s="95">
        <v>12653.929</v>
      </c>
      <c r="G217" s="1049">
        <v>-1.4714165062882913</v>
      </c>
      <c r="H217" s="96">
        <v>299.8</v>
      </c>
      <c r="I217" s="96">
        <v>0.70540812898892269</v>
      </c>
      <c r="J217" s="104">
        <v>-27.751196172248804</v>
      </c>
      <c r="K217" s="104">
        <v>2.834084084084084</v>
      </c>
      <c r="L217" s="1055">
        <v>-0.70229493452843705</v>
      </c>
    </row>
    <row r="218" spans="1:12" ht="15">
      <c r="A218" s="46" t="s">
        <v>117</v>
      </c>
      <c r="B218" s="47" t="s">
        <v>35</v>
      </c>
      <c r="C218" s="94">
        <v>12421.879411764705</v>
      </c>
      <c r="D218" s="94">
        <v>12303.887254901962</v>
      </c>
      <c r="E218" s="95">
        <v>12670.316999999999</v>
      </c>
      <c r="F218" s="95">
        <v>12549.965</v>
      </c>
      <c r="G218" s="1049">
        <v>0.95898275413516254</v>
      </c>
      <c r="H218" s="96">
        <v>320.7</v>
      </c>
      <c r="I218" s="96">
        <v>0</v>
      </c>
      <c r="J218" s="104">
        <v>-5.833333333333333</v>
      </c>
      <c r="K218" s="104">
        <v>2.120870870870871</v>
      </c>
      <c r="L218" s="1055">
        <v>9.0414018078992964E-2</v>
      </c>
    </row>
    <row r="219" spans="1:12" ht="14.25">
      <c r="A219" s="44" t="s">
        <v>117</v>
      </c>
      <c r="B219" s="48" t="s">
        <v>31</v>
      </c>
      <c r="C219" s="105">
        <v>11188.097275578897</v>
      </c>
      <c r="D219" s="105">
        <v>11442.851913524877</v>
      </c>
      <c r="E219" s="106">
        <v>11411.859221090475</v>
      </c>
      <c r="F219" s="106">
        <v>11671.708951795375</v>
      </c>
      <c r="G219" s="1056">
        <v>-2.2263211992184684</v>
      </c>
      <c r="H219" s="107">
        <v>259.45129533678755</v>
      </c>
      <c r="I219" s="107">
        <v>-1.726171086749791</v>
      </c>
      <c r="J219" s="108">
        <v>-28.385899814471244</v>
      </c>
      <c r="K219" s="108">
        <v>7.2447447447447448</v>
      </c>
      <c r="L219" s="1057">
        <v>-1.8753906190454401</v>
      </c>
    </row>
    <row r="220" spans="1:12" ht="15">
      <c r="A220" s="46" t="s">
        <v>117</v>
      </c>
      <c r="B220" s="47" t="s">
        <v>32</v>
      </c>
      <c r="C220" s="94">
        <v>10794.498039215687</v>
      </c>
      <c r="D220" s="94">
        <v>10954.470588235294</v>
      </c>
      <c r="E220" s="95">
        <v>11010.388000000001</v>
      </c>
      <c r="F220" s="95">
        <v>11173.56</v>
      </c>
      <c r="G220" s="1049">
        <v>-1.4603403033589892</v>
      </c>
      <c r="H220" s="96">
        <v>232.5</v>
      </c>
      <c r="I220" s="96">
        <v>-0.17174753112924246</v>
      </c>
      <c r="J220" s="104">
        <v>-26.875</v>
      </c>
      <c r="K220" s="104">
        <v>2.1959459459459461</v>
      </c>
      <c r="L220" s="1055">
        <v>-0.51132985777655815</v>
      </c>
    </row>
    <row r="221" spans="1:12" ht="15">
      <c r="A221" s="46" t="s">
        <v>117</v>
      </c>
      <c r="B221" s="47" t="s">
        <v>33</v>
      </c>
      <c r="C221" s="94">
        <v>11290.449019607842</v>
      </c>
      <c r="D221" s="94">
        <v>11573.956862745097</v>
      </c>
      <c r="E221" s="95">
        <v>11516.258</v>
      </c>
      <c r="F221" s="95">
        <v>11805.436</v>
      </c>
      <c r="G221" s="1049">
        <v>-2.449532571266321</v>
      </c>
      <c r="H221" s="96">
        <v>260.89999999999998</v>
      </c>
      <c r="I221" s="96">
        <v>-1.6955538809344386</v>
      </c>
      <c r="J221" s="96">
        <v>-27.165354330708663</v>
      </c>
      <c r="K221" s="96">
        <v>3.4722222222222223</v>
      </c>
      <c r="L221" s="1050">
        <v>-0.82557811618725374</v>
      </c>
    </row>
    <row r="222" spans="1:12" ht="15.75" thickBot="1">
      <c r="A222" s="56" t="s">
        <v>117</v>
      </c>
      <c r="B222" s="57" t="s">
        <v>36</v>
      </c>
      <c r="C222" s="97">
        <v>11421.744117647058</v>
      </c>
      <c r="D222" s="97">
        <v>11691.536274509805</v>
      </c>
      <c r="E222" s="98">
        <v>11650.179</v>
      </c>
      <c r="F222" s="98">
        <v>11925.367</v>
      </c>
      <c r="G222" s="1051">
        <v>-2.3075851669806062</v>
      </c>
      <c r="H222" s="99">
        <v>293.8</v>
      </c>
      <c r="I222" s="99">
        <v>-2.3920265780730858</v>
      </c>
      <c r="J222" s="99">
        <v>-32.800000000000004</v>
      </c>
      <c r="K222" s="99">
        <v>1.5765765765765765</v>
      </c>
      <c r="L222" s="1052">
        <v>-0.53848264508163002</v>
      </c>
    </row>
    <row r="223" spans="1:12">
      <c r="G223" s="80"/>
      <c r="H223" s="80"/>
      <c r="I223" s="80"/>
      <c r="J223" s="80"/>
      <c r="K223" s="80"/>
      <c r="L223" s="80"/>
    </row>
    <row r="224" spans="1:12">
      <c r="G224" s="80"/>
      <c r="H224" s="80"/>
      <c r="I224" s="80"/>
      <c r="J224" s="80"/>
      <c r="K224" s="80"/>
      <c r="L224" s="1070"/>
    </row>
    <row r="225" spans="1:12" ht="13.5" thickBot="1">
      <c r="G225" s="80"/>
      <c r="H225" s="80"/>
      <c r="I225" s="80"/>
      <c r="J225" s="80"/>
      <c r="K225" s="80"/>
      <c r="L225" s="1160"/>
    </row>
    <row r="226" spans="1:12" ht="21" thickBot="1">
      <c r="A226" s="1013" t="s">
        <v>324</v>
      </c>
      <c r="B226" s="1004"/>
      <c r="C226" s="1004"/>
      <c r="D226" s="1004"/>
      <c r="E226" s="1004"/>
      <c r="F226" s="1004"/>
      <c r="G226" s="1132"/>
      <c r="H226" s="1132"/>
      <c r="I226" s="1132"/>
      <c r="J226" s="1132"/>
      <c r="K226" s="1132"/>
      <c r="L226" s="1133"/>
    </row>
    <row r="227" spans="1:12" ht="12.75" customHeight="1">
      <c r="A227" s="27"/>
      <c r="B227" s="28"/>
      <c r="C227" s="3" t="s">
        <v>9</v>
      </c>
      <c r="D227" s="3" t="s">
        <v>9</v>
      </c>
      <c r="E227" s="3"/>
      <c r="F227" s="3"/>
      <c r="G227" s="1005"/>
      <c r="H227" s="1268" t="s">
        <v>10</v>
      </c>
      <c r="I227" s="1269"/>
      <c r="J227" s="1036" t="s">
        <v>11</v>
      </c>
      <c r="K227" s="1006" t="s">
        <v>12</v>
      </c>
      <c r="L227" s="1007"/>
    </row>
    <row r="228" spans="1:12" ht="15.75" customHeight="1">
      <c r="A228" s="29" t="s">
        <v>13</v>
      </c>
      <c r="B228" s="30" t="s">
        <v>14</v>
      </c>
      <c r="C228" s="1008" t="s">
        <v>40</v>
      </c>
      <c r="D228" s="1008" t="s">
        <v>40</v>
      </c>
      <c r="E228" s="1009" t="s">
        <v>41</v>
      </c>
      <c r="F228" s="1010" t="s">
        <v>41</v>
      </c>
      <c r="G228" s="1037"/>
      <c r="H228" s="1266" t="s">
        <v>15</v>
      </c>
      <c r="I228" s="1267"/>
      <c r="J228" s="1038" t="s">
        <v>16</v>
      </c>
      <c r="K228" s="1011" t="s">
        <v>17</v>
      </c>
      <c r="L228" s="1012"/>
    </row>
    <row r="229" spans="1:12" ht="26.25" thickBot="1">
      <c r="A229" s="31" t="s">
        <v>18</v>
      </c>
      <c r="B229" s="32" t="s">
        <v>19</v>
      </c>
      <c r="C229" s="926" t="s">
        <v>480</v>
      </c>
      <c r="D229" s="1178" t="s">
        <v>457</v>
      </c>
      <c r="E229" s="1001" t="s">
        <v>480</v>
      </c>
      <c r="F229" s="1002" t="s">
        <v>457</v>
      </c>
      <c r="G229" s="1035" t="s">
        <v>20</v>
      </c>
      <c r="H229" s="81" t="s">
        <v>480</v>
      </c>
      <c r="I229" s="939" t="s">
        <v>20</v>
      </c>
      <c r="J229" s="1039" t="s">
        <v>20</v>
      </c>
      <c r="K229" s="1003" t="s">
        <v>480</v>
      </c>
      <c r="L229" s="1040" t="s">
        <v>21</v>
      </c>
    </row>
    <row r="230" spans="1:12" ht="15" thickBot="1">
      <c r="A230" s="33" t="s">
        <v>22</v>
      </c>
      <c r="B230" s="34" t="s">
        <v>23</v>
      </c>
      <c r="C230" s="82">
        <v>10760.6612459956</v>
      </c>
      <c r="D230" s="82">
        <v>10616.356502654889</v>
      </c>
      <c r="E230" s="83">
        <v>10975.874470915513</v>
      </c>
      <c r="F230" s="685">
        <v>10828.683632707987</v>
      </c>
      <c r="G230" s="1041">
        <v>1.3575806463746083</v>
      </c>
      <c r="H230" s="84">
        <v>321.21566265060238</v>
      </c>
      <c r="I230" s="84">
        <v>1.4234286111981436</v>
      </c>
      <c r="J230" s="85">
        <v>25.440806045340054</v>
      </c>
      <c r="K230" s="84">
        <v>100</v>
      </c>
      <c r="L230" s="1042" t="s">
        <v>23</v>
      </c>
    </row>
    <row r="231" spans="1:12" ht="15" thickBot="1">
      <c r="A231" s="35"/>
      <c r="B231" s="36"/>
      <c r="C231" s="86"/>
      <c r="D231" s="86"/>
      <c r="E231" s="86"/>
      <c r="F231" s="86"/>
      <c r="G231" s="1043"/>
      <c r="H231" s="85"/>
      <c r="I231" s="85"/>
      <c r="J231" s="85"/>
      <c r="K231" s="85"/>
      <c r="L231" s="1044"/>
    </row>
    <row r="232" spans="1:12" ht="15">
      <c r="A232" s="37" t="s">
        <v>108</v>
      </c>
      <c r="B232" s="38" t="s">
        <v>23</v>
      </c>
      <c r="C232" s="87" t="s">
        <v>100</v>
      </c>
      <c r="D232" s="87" t="s">
        <v>100</v>
      </c>
      <c r="E232" s="88" t="s">
        <v>100</v>
      </c>
      <c r="F232" s="88" t="s">
        <v>100</v>
      </c>
      <c r="G232" s="1045" t="s">
        <v>100</v>
      </c>
      <c r="H232" s="89" t="s">
        <v>100</v>
      </c>
      <c r="I232" s="89" t="s">
        <v>100</v>
      </c>
      <c r="J232" s="89" t="s">
        <v>100</v>
      </c>
      <c r="K232" s="89" t="s">
        <v>100</v>
      </c>
      <c r="L232" s="1046" t="s">
        <v>100</v>
      </c>
    </row>
    <row r="233" spans="1:12" ht="15">
      <c r="A233" s="46" t="s">
        <v>109</v>
      </c>
      <c r="B233" s="90" t="s">
        <v>23</v>
      </c>
      <c r="C233" s="91">
        <v>11770.264219426499</v>
      </c>
      <c r="D233" s="91">
        <v>12076.732191196315</v>
      </c>
      <c r="E233" s="92">
        <v>12005.66950381503</v>
      </c>
      <c r="F233" s="92">
        <v>12318.266835020242</v>
      </c>
      <c r="G233" s="1047">
        <v>-2.5376729972800454</v>
      </c>
      <c r="H233" s="93">
        <v>366.52923728813556</v>
      </c>
      <c r="I233" s="93">
        <v>-1.6930175385808992</v>
      </c>
      <c r="J233" s="93">
        <v>48.427672955974842</v>
      </c>
      <c r="K233" s="93">
        <v>23.694779116465863</v>
      </c>
      <c r="L233" s="1048">
        <v>3.6695901995892903</v>
      </c>
    </row>
    <row r="234" spans="1:12" ht="15">
      <c r="A234" s="39" t="s">
        <v>110</v>
      </c>
      <c r="B234" s="40" t="s">
        <v>23</v>
      </c>
      <c r="C234" s="94">
        <v>11816.255535158434</v>
      </c>
      <c r="D234" s="94">
        <v>12026.365350353339</v>
      </c>
      <c r="E234" s="95">
        <v>12052.580645861603</v>
      </c>
      <c r="F234" s="95">
        <v>12266.892657360406</v>
      </c>
      <c r="G234" s="1049">
        <v>-1.7470766027304505</v>
      </c>
      <c r="H234" s="96">
        <v>415.22957746478875</v>
      </c>
      <c r="I234" s="96">
        <v>1.8808796294117125</v>
      </c>
      <c r="J234" s="96">
        <v>22.413793103448278</v>
      </c>
      <c r="K234" s="96">
        <v>7.1285140562248994</v>
      </c>
      <c r="L234" s="1050">
        <v>-0.17627183798164925</v>
      </c>
    </row>
    <row r="235" spans="1:12" ht="15">
      <c r="A235" s="39" t="s">
        <v>111</v>
      </c>
      <c r="B235" s="40" t="s">
        <v>23</v>
      </c>
      <c r="C235" s="94" t="s">
        <v>100</v>
      </c>
      <c r="D235" s="94" t="s">
        <v>100</v>
      </c>
      <c r="E235" s="95" t="s">
        <v>100</v>
      </c>
      <c r="F235" s="95" t="s">
        <v>100</v>
      </c>
      <c r="G235" s="1049" t="s">
        <v>100</v>
      </c>
      <c r="H235" s="96" t="s">
        <v>100</v>
      </c>
      <c r="I235" s="96" t="s">
        <v>100</v>
      </c>
      <c r="J235" s="96" t="s">
        <v>100</v>
      </c>
      <c r="K235" s="96" t="s">
        <v>100</v>
      </c>
      <c r="L235" s="1050" t="s">
        <v>100</v>
      </c>
    </row>
    <row r="236" spans="1:12" ht="15">
      <c r="A236" s="39" t="s">
        <v>98</v>
      </c>
      <c r="B236" s="40" t="s">
        <v>23</v>
      </c>
      <c r="C236" s="94">
        <v>9974.8483994234703</v>
      </c>
      <c r="D236" s="94">
        <v>9668.4107130739139</v>
      </c>
      <c r="E236" s="95">
        <v>10174.345367411939</v>
      </c>
      <c r="F236" s="95">
        <v>9861.7789273353919</v>
      </c>
      <c r="G236" s="1049">
        <v>3.1694731993044312</v>
      </c>
      <c r="H236" s="96">
        <v>293.79394495412839</v>
      </c>
      <c r="I236" s="96">
        <v>0.2058110969414354</v>
      </c>
      <c r="J236" s="96">
        <v>14.736842105263156</v>
      </c>
      <c r="K236" s="96">
        <v>54.718875502008032</v>
      </c>
      <c r="L236" s="1050">
        <v>-5.1048020798559435</v>
      </c>
    </row>
    <row r="237" spans="1:12" ht="15.75" thickBot="1">
      <c r="A237" s="41" t="s">
        <v>112</v>
      </c>
      <c r="B237" s="42" t="s">
        <v>23</v>
      </c>
      <c r="C237" s="97">
        <v>10928.919884983425</v>
      </c>
      <c r="D237" s="97">
        <v>11014.017485215289</v>
      </c>
      <c r="E237" s="98">
        <v>11147.498282683093</v>
      </c>
      <c r="F237" s="98">
        <v>11234.297834919595</v>
      </c>
      <c r="G237" s="1051">
        <v>-0.93165460649741316</v>
      </c>
      <c r="H237" s="99">
        <v>304.38125000000002</v>
      </c>
      <c r="I237" s="99">
        <v>6.0351761282522478</v>
      </c>
      <c r="J237" s="99">
        <v>41.17647058823529</v>
      </c>
      <c r="K237" s="99">
        <v>14.457831325301203</v>
      </c>
      <c r="L237" s="1052">
        <v>1.6114837182483068</v>
      </c>
    </row>
    <row r="238" spans="1:12" ht="15" thickBot="1">
      <c r="A238" s="35"/>
      <c r="B238" s="43"/>
      <c r="C238" s="86"/>
      <c r="D238" s="86"/>
      <c r="E238" s="86"/>
      <c r="F238" s="86"/>
      <c r="G238" s="1043"/>
      <c r="H238" s="85"/>
      <c r="I238" s="85"/>
      <c r="J238" s="85"/>
      <c r="K238" s="85"/>
      <c r="L238" s="1044"/>
    </row>
    <row r="239" spans="1:12" ht="14.25">
      <c r="A239" s="44" t="s">
        <v>113</v>
      </c>
      <c r="B239" s="45" t="s">
        <v>25</v>
      </c>
      <c r="C239" s="100" t="s">
        <v>100</v>
      </c>
      <c r="D239" s="100" t="s">
        <v>100</v>
      </c>
      <c r="E239" s="101" t="s">
        <v>100</v>
      </c>
      <c r="F239" s="101" t="s">
        <v>100</v>
      </c>
      <c r="G239" s="1053" t="s">
        <v>100</v>
      </c>
      <c r="H239" s="102" t="s">
        <v>100</v>
      </c>
      <c r="I239" s="102" t="s">
        <v>100</v>
      </c>
      <c r="J239" s="103" t="s">
        <v>100</v>
      </c>
      <c r="K239" s="103" t="s">
        <v>100</v>
      </c>
      <c r="L239" s="1054" t="s">
        <v>100</v>
      </c>
    </row>
    <row r="240" spans="1:12" ht="15">
      <c r="A240" s="46" t="s">
        <v>113</v>
      </c>
      <c r="B240" s="47" t="s">
        <v>26</v>
      </c>
      <c r="C240" s="94" t="s">
        <v>100</v>
      </c>
      <c r="D240" s="94" t="s">
        <v>100</v>
      </c>
      <c r="E240" s="95" t="s">
        <v>100</v>
      </c>
      <c r="F240" s="95" t="s">
        <v>100</v>
      </c>
      <c r="G240" s="1049" t="s">
        <v>100</v>
      </c>
      <c r="H240" s="96" t="s">
        <v>100</v>
      </c>
      <c r="I240" s="96" t="s">
        <v>100</v>
      </c>
      <c r="J240" s="104" t="s">
        <v>100</v>
      </c>
      <c r="K240" s="104" t="s">
        <v>100</v>
      </c>
      <c r="L240" s="1055" t="s">
        <v>100</v>
      </c>
    </row>
    <row r="241" spans="1:12" ht="15">
      <c r="A241" s="46" t="s">
        <v>113</v>
      </c>
      <c r="B241" s="47" t="s">
        <v>27</v>
      </c>
      <c r="C241" s="94" t="s">
        <v>100</v>
      </c>
      <c r="D241" s="94" t="s">
        <v>100</v>
      </c>
      <c r="E241" s="95" t="s">
        <v>100</v>
      </c>
      <c r="F241" s="95" t="s">
        <v>100</v>
      </c>
      <c r="G241" s="1049" t="s">
        <v>100</v>
      </c>
      <c r="H241" s="96" t="s">
        <v>100</v>
      </c>
      <c r="I241" s="96" t="s">
        <v>100</v>
      </c>
      <c r="J241" s="104" t="s">
        <v>100</v>
      </c>
      <c r="K241" s="104" t="s">
        <v>100</v>
      </c>
      <c r="L241" s="1055" t="s">
        <v>100</v>
      </c>
    </row>
    <row r="242" spans="1:12" ht="14.25">
      <c r="A242" s="44" t="s">
        <v>113</v>
      </c>
      <c r="B242" s="48" t="s">
        <v>28</v>
      </c>
      <c r="C242" s="105" t="s">
        <v>100</v>
      </c>
      <c r="D242" s="105" t="s">
        <v>100</v>
      </c>
      <c r="E242" s="106" t="s">
        <v>100</v>
      </c>
      <c r="F242" s="106" t="s">
        <v>100</v>
      </c>
      <c r="G242" s="1056" t="s">
        <v>100</v>
      </c>
      <c r="H242" s="107" t="s">
        <v>100</v>
      </c>
      <c r="I242" s="107" t="s">
        <v>100</v>
      </c>
      <c r="J242" s="108" t="s">
        <v>100</v>
      </c>
      <c r="K242" s="108" t="s">
        <v>100</v>
      </c>
      <c r="L242" s="1057" t="s">
        <v>100</v>
      </c>
    </row>
    <row r="243" spans="1:12" ht="15">
      <c r="A243" s="46" t="s">
        <v>113</v>
      </c>
      <c r="B243" s="47" t="s">
        <v>29</v>
      </c>
      <c r="C243" s="94" t="s">
        <v>100</v>
      </c>
      <c r="D243" s="94" t="s">
        <v>100</v>
      </c>
      <c r="E243" s="95" t="s">
        <v>100</v>
      </c>
      <c r="F243" s="95" t="s">
        <v>100</v>
      </c>
      <c r="G243" s="1049" t="s">
        <v>100</v>
      </c>
      <c r="H243" s="96" t="s">
        <v>100</v>
      </c>
      <c r="I243" s="96" t="s">
        <v>100</v>
      </c>
      <c r="J243" s="104" t="s">
        <v>100</v>
      </c>
      <c r="K243" s="104" t="s">
        <v>100</v>
      </c>
      <c r="L243" s="1055" t="s">
        <v>100</v>
      </c>
    </row>
    <row r="244" spans="1:12" ht="15">
      <c r="A244" s="46" t="s">
        <v>113</v>
      </c>
      <c r="B244" s="47" t="s">
        <v>30</v>
      </c>
      <c r="C244" s="94" t="s">
        <v>100</v>
      </c>
      <c r="D244" s="94" t="s">
        <v>100</v>
      </c>
      <c r="E244" s="95" t="s">
        <v>100</v>
      </c>
      <c r="F244" s="95" t="s">
        <v>100</v>
      </c>
      <c r="G244" s="1049" t="s">
        <v>100</v>
      </c>
      <c r="H244" s="96" t="s">
        <v>100</v>
      </c>
      <c r="I244" s="96" t="s">
        <v>100</v>
      </c>
      <c r="J244" s="104" t="s">
        <v>100</v>
      </c>
      <c r="K244" s="104" t="s">
        <v>100</v>
      </c>
      <c r="L244" s="1055" t="s">
        <v>100</v>
      </c>
    </row>
    <row r="245" spans="1:12" ht="14.25">
      <c r="A245" s="44" t="s">
        <v>113</v>
      </c>
      <c r="B245" s="48" t="s">
        <v>31</v>
      </c>
      <c r="C245" s="105" t="s">
        <v>100</v>
      </c>
      <c r="D245" s="105" t="s">
        <v>100</v>
      </c>
      <c r="E245" s="106" t="s">
        <v>100</v>
      </c>
      <c r="F245" s="106" t="s">
        <v>100</v>
      </c>
      <c r="G245" s="1056" t="s">
        <v>100</v>
      </c>
      <c r="H245" s="107" t="s">
        <v>100</v>
      </c>
      <c r="I245" s="107" t="s">
        <v>100</v>
      </c>
      <c r="J245" s="108" t="s">
        <v>100</v>
      </c>
      <c r="K245" s="108" t="s">
        <v>100</v>
      </c>
      <c r="L245" s="1057" t="s">
        <v>100</v>
      </c>
    </row>
    <row r="246" spans="1:12" ht="15">
      <c r="A246" s="46" t="s">
        <v>113</v>
      </c>
      <c r="B246" s="47" t="s">
        <v>32</v>
      </c>
      <c r="C246" s="94" t="s">
        <v>100</v>
      </c>
      <c r="D246" s="94" t="s">
        <v>100</v>
      </c>
      <c r="E246" s="95" t="s">
        <v>100</v>
      </c>
      <c r="F246" s="95" t="s">
        <v>100</v>
      </c>
      <c r="G246" s="1049" t="s">
        <v>100</v>
      </c>
      <c r="H246" s="96" t="s">
        <v>100</v>
      </c>
      <c r="I246" s="96" t="s">
        <v>100</v>
      </c>
      <c r="J246" s="104" t="s">
        <v>100</v>
      </c>
      <c r="K246" s="104" t="s">
        <v>100</v>
      </c>
      <c r="L246" s="1055" t="s">
        <v>100</v>
      </c>
    </row>
    <row r="247" spans="1:12" ht="15.75" thickBot="1">
      <c r="A247" s="49" t="s">
        <v>113</v>
      </c>
      <c r="B247" s="50" t="s">
        <v>33</v>
      </c>
      <c r="C247" s="109" t="s">
        <v>100</v>
      </c>
      <c r="D247" s="109" t="s">
        <v>100</v>
      </c>
      <c r="E247" s="110" t="s">
        <v>100</v>
      </c>
      <c r="F247" s="110" t="s">
        <v>100</v>
      </c>
      <c r="G247" s="1058" t="s">
        <v>100</v>
      </c>
      <c r="H247" s="104" t="s">
        <v>100</v>
      </c>
      <c r="I247" s="104" t="s">
        <v>100</v>
      </c>
      <c r="J247" s="104" t="s">
        <v>100</v>
      </c>
      <c r="K247" s="104" t="s">
        <v>100</v>
      </c>
      <c r="L247" s="1055" t="s">
        <v>100</v>
      </c>
    </row>
    <row r="248" spans="1:12" ht="15" thickBot="1">
      <c r="A248" s="35"/>
      <c r="B248" s="43"/>
      <c r="C248" s="86"/>
      <c r="D248" s="86"/>
      <c r="E248" s="86"/>
      <c r="F248" s="86"/>
      <c r="G248" s="1043"/>
      <c r="H248" s="85"/>
      <c r="I248" s="85"/>
      <c r="J248" s="85"/>
      <c r="K248" s="85"/>
      <c r="L248" s="1044"/>
    </row>
    <row r="249" spans="1:12" ht="14.25">
      <c r="A249" s="44" t="s">
        <v>114</v>
      </c>
      <c r="B249" s="45" t="s">
        <v>25</v>
      </c>
      <c r="C249" s="100">
        <v>12320.349226006192</v>
      </c>
      <c r="D249" s="100">
        <v>12803.068546753202</v>
      </c>
      <c r="E249" s="101">
        <v>12566.756210526317</v>
      </c>
      <c r="F249" s="101">
        <v>13059.129917688266</v>
      </c>
      <c r="G249" s="1053">
        <v>-3.7703408287181599</v>
      </c>
      <c r="H249" s="102">
        <v>429.26666666666665</v>
      </c>
      <c r="I249" s="102">
        <v>-2.268534734384124</v>
      </c>
      <c r="J249" s="103">
        <v>107.69230769230769</v>
      </c>
      <c r="K249" s="103">
        <v>2.7108433734939759</v>
      </c>
      <c r="L249" s="1054">
        <v>1.0735637765166459</v>
      </c>
    </row>
    <row r="250" spans="1:12" ht="15">
      <c r="A250" s="46" t="s">
        <v>114</v>
      </c>
      <c r="B250" s="47" t="s">
        <v>26</v>
      </c>
      <c r="C250" s="94">
        <v>12288.325490196079</v>
      </c>
      <c r="D250" s="94">
        <v>12837.551960784313</v>
      </c>
      <c r="E250" s="95">
        <v>12534.092000000001</v>
      </c>
      <c r="F250" s="95">
        <v>13094.303</v>
      </c>
      <c r="G250" s="1049">
        <v>-4.2782804094269036</v>
      </c>
      <c r="H250" s="96">
        <v>406.7</v>
      </c>
      <c r="I250" s="96">
        <v>-6.0739030023094713</v>
      </c>
      <c r="J250" s="104">
        <v>80</v>
      </c>
      <c r="K250" s="104">
        <v>1.8072289156626504</v>
      </c>
      <c r="L250" s="1055">
        <v>0.54778307183393493</v>
      </c>
    </row>
    <row r="251" spans="1:12" ht="15">
      <c r="A251" s="46" t="s">
        <v>114</v>
      </c>
      <c r="B251" s="47" t="s">
        <v>27</v>
      </c>
      <c r="C251" s="94" t="s">
        <v>254</v>
      </c>
      <c r="D251" s="94" t="s">
        <v>254</v>
      </c>
      <c r="E251" s="95" t="s">
        <v>254</v>
      </c>
      <c r="F251" s="95" t="s">
        <v>254</v>
      </c>
      <c r="G251" s="1177" t="s">
        <v>100</v>
      </c>
      <c r="H251" s="96" t="s">
        <v>254</v>
      </c>
      <c r="I251" s="96" t="s">
        <v>100</v>
      </c>
      <c r="J251" s="104" t="s">
        <v>100</v>
      </c>
      <c r="K251" s="104">
        <v>0.90361445783132521</v>
      </c>
      <c r="L251" s="1404" t="s">
        <v>100</v>
      </c>
    </row>
    <row r="252" spans="1:12" ht="14.25">
      <c r="A252" s="44" t="s">
        <v>114</v>
      </c>
      <c r="B252" s="48" t="s">
        <v>28</v>
      </c>
      <c r="C252" s="105">
        <v>11698.775298411336</v>
      </c>
      <c r="D252" s="105">
        <v>12166.855968352254</v>
      </c>
      <c r="E252" s="106">
        <v>11932.750804379562</v>
      </c>
      <c r="F252" s="106">
        <v>12410.193087719299</v>
      </c>
      <c r="G252" s="1056">
        <v>-3.8471785246612891</v>
      </c>
      <c r="H252" s="107">
        <v>385.94929577464791</v>
      </c>
      <c r="I252" s="107">
        <v>-4.8218333744768874E-2</v>
      </c>
      <c r="J252" s="108">
        <v>14.516129032258066</v>
      </c>
      <c r="K252" s="108">
        <v>7.1285140562248994</v>
      </c>
      <c r="L252" s="1057">
        <v>-0.68005017551313607</v>
      </c>
    </row>
    <row r="253" spans="1:12" ht="15">
      <c r="A253" s="46" t="s">
        <v>114</v>
      </c>
      <c r="B253" s="47" t="s">
        <v>29</v>
      </c>
      <c r="C253" s="94">
        <v>11645.874509803922</v>
      </c>
      <c r="D253" s="94">
        <v>12027.290196078431</v>
      </c>
      <c r="E253" s="95">
        <v>11878.791999999999</v>
      </c>
      <c r="F253" s="95">
        <v>12267.835999999999</v>
      </c>
      <c r="G253" s="1049">
        <v>-3.1712520447779045</v>
      </c>
      <c r="H253" s="96">
        <v>374</v>
      </c>
      <c r="I253" s="96">
        <v>-0.47897817988291946</v>
      </c>
      <c r="J253" s="104">
        <v>13.157894736842104</v>
      </c>
      <c r="K253" s="104">
        <v>4.3172690763052213</v>
      </c>
      <c r="L253" s="1055">
        <v>-0.46862513024389685</v>
      </c>
    </row>
    <row r="254" spans="1:12" ht="15">
      <c r="A254" s="46" t="s">
        <v>114</v>
      </c>
      <c r="B254" s="47" t="s">
        <v>30</v>
      </c>
      <c r="C254" s="94">
        <v>11773.920588235293</v>
      </c>
      <c r="D254" s="94">
        <v>12373.170588235294</v>
      </c>
      <c r="E254" s="95">
        <v>12009.398999999999</v>
      </c>
      <c r="F254" s="95">
        <v>12620.634</v>
      </c>
      <c r="G254" s="1049">
        <v>-4.8431402099133898</v>
      </c>
      <c r="H254" s="96">
        <v>404.3</v>
      </c>
      <c r="I254" s="96">
        <v>0.44720496894410222</v>
      </c>
      <c r="J254" s="104">
        <v>16.666666666666664</v>
      </c>
      <c r="K254" s="104">
        <v>2.8112449799196786</v>
      </c>
      <c r="L254" s="1055">
        <v>-0.21142504526923833</v>
      </c>
    </row>
    <row r="255" spans="1:12" ht="14.25">
      <c r="A255" s="44" t="s">
        <v>114</v>
      </c>
      <c r="B255" s="48" t="s">
        <v>31</v>
      </c>
      <c r="C255" s="105">
        <v>11677.300868754151</v>
      </c>
      <c r="D255" s="105">
        <v>11863.942997293416</v>
      </c>
      <c r="E255" s="106">
        <v>11910.846886129235</v>
      </c>
      <c r="F255" s="106">
        <v>12101.221857239285</v>
      </c>
      <c r="G255" s="1056">
        <v>-1.5731880082519305</v>
      </c>
      <c r="H255" s="107">
        <v>344.2630434782609</v>
      </c>
      <c r="I255" s="107">
        <v>-2.4072583402272194</v>
      </c>
      <c r="J255" s="108">
        <v>64.285714285714292</v>
      </c>
      <c r="K255" s="108">
        <v>13.855421686746988</v>
      </c>
      <c r="L255" s="1057">
        <v>3.2760765985857798</v>
      </c>
    </row>
    <row r="256" spans="1:12" ht="15">
      <c r="A256" s="46" t="s">
        <v>114</v>
      </c>
      <c r="B256" s="47" t="s">
        <v>32</v>
      </c>
      <c r="C256" s="94">
        <v>11525.290196078431</v>
      </c>
      <c r="D256" s="94">
        <v>11691.891176470588</v>
      </c>
      <c r="E256" s="95">
        <v>11755.796</v>
      </c>
      <c r="F256" s="95">
        <v>11925.728999999999</v>
      </c>
      <c r="G256" s="1049">
        <v>-1.4249275662728802</v>
      </c>
      <c r="H256" s="96">
        <v>334.1</v>
      </c>
      <c r="I256" s="96">
        <v>-4.4882790165808997</v>
      </c>
      <c r="J256" s="104">
        <v>66</v>
      </c>
      <c r="K256" s="104">
        <v>8.3333333333333321</v>
      </c>
      <c r="L256" s="1055">
        <v>2.0361041141897553</v>
      </c>
    </row>
    <row r="257" spans="1:13" ht="15.75" thickBot="1">
      <c r="A257" s="49" t="s">
        <v>114</v>
      </c>
      <c r="B257" s="50" t="s">
        <v>33</v>
      </c>
      <c r="C257" s="109">
        <v>11890.407843137255</v>
      </c>
      <c r="D257" s="109">
        <v>12111.816666666666</v>
      </c>
      <c r="E257" s="110">
        <v>12128.216</v>
      </c>
      <c r="F257" s="110">
        <v>12354.053</v>
      </c>
      <c r="G257" s="1058">
        <v>-1.828039753431522</v>
      </c>
      <c r="H257" s="104">
        <v>359.6</v>
      </c>
      <c r="I257" s="104">
        <v>0.70008401008120968</v>
      </c>
      <c r="J257" s="104">
        <v>61.764705882352942</v>
      </c>
      <c r="K257" s="104">
        <v>5.5220883534136549</v>
      </c>
      <c r="L257" s="1055">
        <v>1.2399724843960227</v>
      </c>
    </row>
    <row r="258" spans="1:13" ht="15.75" thickBot="1">
      <c r="A258" s="51"/>
      <c r="B258" s="52"/>
      <c r="C258" s="111"/>
      <c r="D258" s="111"/>
      <c r="E258" s="111"/>
      <c r="F258" s="111"/>
      <c r="G258" s="1059"/>
      <c r="H258" s="112"/>
      <c r="I258" s="112"/>
      <c r="J258" s="112"/>
      <c r="K258" s="112"/>
      <c r="L258" s="1060"/>
    </row>
    <row r="259" spans="1:13" ht="15">
      <c r="A259" s="46" t="s">
        <v>115</v>
      </c>
      <c r="B259" s="53" t="s">
        <v>30</v>
      </c>
      <c r="C259" s="113">
        <v>12002.937254901959</v>
      </c>
      <c r="D259" s="113">
        <v>12038.48431372549</v>
      </c>
      <c r="E259" s="114">
        <v>12242.995999999999</v>
      </c>
      <c r="F259" s="114">
        <v>12279.254000000001</v>
      </c>
      <c r="G259" s="1061">
        <v>-0.29527852424912476</v>
      </c>
      <c r="H259" s="115">
        <v>426.6</v>
      </c>
      <c r="I259" s="115">
        <v>-2.4021962937542893</v>
      </c>
      <c r="J259" s="115">
        <v>52.380952380952387</v>
      </c>
      <c r="K259" s="115">
        <v>3.2128514056224895</v>
      </c>
      <c r="L259" s="1062">
        <v>0.56801513358218747</v>
      </c>
    </row>
    <row r="260" spans="1:13" ht="15.75" thickBot="1">
      <c r="A260" s="49" t="s">
        <v>115</v>
      </c>
      <c r="B260" s="50" t="s">
        <v>33</v>
      </c>
      <c r="C260" s="109">
        <v>11655.282352941176</v>
      </c>
      <c r="D260" s="109" t="s">
        <v>254</v>
      </c>
      <c r="E260" s="110">
        <v>11888.388000000001</v>
      </c>
      <c r="F260" s="110" t="s">
        <v>254</v>
      </c>
      <c r="G260" s="1179" t="s">
        <v>100</v>
      </c>
      <c r="H260" s="104">
        <v>405.9</v>
      </c>
      <c r="I260" s="104" t="s">
        <v>100</v>
      </c>
      <c r="J260" s="104" t="s">
        <v>100</v>
      </c>
      <c r="K260" s="104">
        <v>3.9156626506024099</v>
      </c>
      <c r="L260" s="1055" t="s">
        <v>100</v>
      </c>
      <c r="M260" s="122" t="s">
        <v>100</v>
      </c>
    </row>
    <row r="261" spans="1:13" ht="15.75" thickBot="1">
      <c r="A261" s="51"/>
      <c r="B261" s="52"/>
      <c r="C261" s="111"/>
      <c r="D261" s="111"/>
      <c r="E261" s="111"/>
      <c r="F261" s="111"/>
      <c r="G261" s="1059"/>
      <c r="H261" s="112"/>
      <c r="I261" s="112"/>
      <c r="J261" s="112"/>
      <c r="K261" s="112"/>
      <c r="L261" s="1060"/>
    </row>
    <row r="262" spans="1:13" ht="14.25">
      <c r="A262" s="44" t="s">
        <v>116</v>
      </c>
      <c r="B262" s="45" t="s">
        <v>25</v>
      </c>
      <c r="C262" s="100" t="s">
        <v>100</v>
      </c>
      <c r="D262" s="100" t="s">
        <v>100</v>
      </c>
      <c r="E262" s="101" t="s">
        <v>100</v>
      </c>
      <c r="F262" s="101" t="s">
        <v>100</v>
      </c>
      <c r="G262" s="1053" t="s">
        <v>100</v>
      </c>
      <c r="H262" s="102" t="s">
        <v>100</v>
      </c>
      <c r="I262" s="102" t="s">
        <v>100</v>
      </c>
      <c r="J262" s="103" t="s">
        <v>100</v>
      </c>
      <c r="K262" s="103" t="s">
        <v>100</v>
      </c>
      <c r="L262" s="1054" t="s">
        <v>100</v>
      </c>
    </row>
    <row r="263" spans="1:13" ht="15">
      <c r="A263" s="39" t="s">
        <v>116</v>
      </c>
      <c r="B263" s="47" t="s">
        <v>26</v>
      </c>
      <c r="C263" s="94" t="s">
        <v>100</v>
      </c>
      <c r="D263" s="94" t="s">
        <v>100</v>
      </c>
      <c r="E263" s="95" t="s">
        <v>100</v>
      </c>
      <c r="F263" s="95" t="s">
        <v>100</v>
      </c>
      <c r="G263" s="1049" t="s">
        <v>100</v>
      </c>
      <c r="H263" s="96" t="s">
        <v>100</v>
      </c>
      <c r="I263" s="96" t="s">
        <v>100</v>
      </c>
      <c r="J263" s="104" t="s">
        <v>100</v>
      </c>
      <c r="K263" s="104" t="s">
        <v>100</v>
      </c>
      <c r="L263" s="1055" t="s">
        <v>100</v>
      </c>
    </row>
    <row r="264" spans="1:13" ht="15">
      <c r="A264" s="39" t="s">
        <v>116</v>
      </c>
      <c r="B264" s="47" t="s">
        <v>27</v>
      </c>
      <c r="C264" s="94" t="s">
        <v>100</v>
      </c>
      <c r="D264" s="94" t="s">
        <v>100</v>
      </c>
      <c r="E264" s="95" t="s">
        <v>100</v>
      </c>
      <c r="F264" s="95" t="s">
        <v>100</v>
      </c>
      <c r="G264" s="1049" t="s">
        <v>100</v>
      </c>
      <c r="H264" s="96" t="s">
        <v>100</v>
      </c>
      <c r="I264" s="96" t="s">
        <v>100</v>
      </c>
      <c r="J264" s="104" t="s">
        <v>100</v>
      </c>
      <c r="K264" s="104" t="s">
        <v>100</v>
      </c>
      <c r="L264" s="1055" t="s">
        <v>100</v>
      </c>
    </row>
    <row r="265" spans="1:13" ht="15">
      <c r="A265" s="39" t="s">
        <v>116</v>
      </c>
      <c r="B265" s="47" t="s">
        <v>34</v>
      </c>
      <c r="C265" s="94" t="s">
        <v>100</v>
      </c>
      <c r="D265" s="94" t="s">
        <v>100</v>
      </c>
      <c r="E265" s="95" t="s">
        <v>100</v>
      </c>
      <c r="F265" s="95" t="s">
        <v>100</v>
      </c>
      <c r="G265" s="1049" t="s">
        <v>100</v>
      </c>
      <c r="H265" s="96" t="s">
        <v>100</v>
      </c>
      <c r="I265" s="96" t="s">
        <v>100</v>
      </c>
      <c r="J265" s="104" t="s">
        <v>100</v>
      </c>
      <c r="K265" s="104" t="s">
        <v>100</v>
      </c>
      <c r="L265" s="1055" t="s">
        <v>100</v>
      </c>
    </row>
    <row r="266" spans="1:13" ht="14.25">
      <c r="A266" s="54" t="s">
        <v>116</v>
      </c>
      <c r="B266" s="48" t="s">
        <v>28</v>
      </c>
      <c r="C266" s="105" t="s">
        <v>100</v>
      </c>
      <c r="D266" s="105" t="s">
        <v>100</v>
      </c>
      <c r="E266" s="106" t="s">
        <v>100</v>
      </c>
      <c r="F266" s="106" t="s">
        <v>100</v>
      </c>
      <c r="G266" s="1056" t="s">
        <v>100</v>
      </c>
      <c r="H266" s="107" t="s">
        <v>100</v>
      </c>
      <c r="I266" s="107" t="s">
        <v>100</v>
      </c>
      <c r="J266" s="108" t="s">
        <v>100</v>
      </c>
      <c r="K266" s="108" t="s">
        <v>100</v>
      </c>
      <c r="L266" s="1057" t="s">
        <v>100</v>
      </c>
    </row>
    <row r="267" spans="1:13" ht="15">
      <c r="A267" s="39" t="s">
        <v>116</v>
      </c>
      <c r="B267" s="47" t="s">
        <v>30</v>
      </c>
      <c r="C267" s="94" t="s">
        <v>100</v>
      </c>
      <c r="D267" s="94" t="s">
        <v>100</v>
      </c>
      <c r="E267" s="95" t="s">
        <v>100</v>
      </c>
      <c r="F267" s="95" t="s">
        <v>100</v>
      </c>
      <c r="G267" s="1049" t="s">
        <v>100</v>
      </c>
      <c r="H267" s="96" t="s">
        <v>100</v>
      </c>
      <c r="I267" s="96" t="s">
        <v>100</v>
      </c>
      <c r="J267" s="104" t="s">
        <v>100</v>
      </c>
      <c r="K267" s="104" t="s">
        <v>100</v>
      </c>
      <c r="L267" s="1055" t="s">
        <v>100</v>
      </c>
    </row>
    <row r="268" spans="1:13" ht="15">
      <c r="A268" s="39" t="s">
        <v>116</v>
      </c>
      <c r="B268" s="47" t="s">
        <v>35</v>
      </c>
      <c r="C268" s="94" t="s">
        <v>100</v>
      </c>
      <c r="D268" s="94" t="s">
        <v>100</v>
      </c>
      <c r="E268" s="95" t="s">
        <v>100</v>
      </c>
      <c r="F268" s="95" t="s">
        <v>100</v>
      </c>
      <c r="G268" s="1049" t="s">
        <v>100</v>
      </c>
      <c r="H268" s="96" t="s">
        <v>100</v>
      </c>
      <c r="I268" s="96" t="s">
        <v>100</v>
      </c>
      <c r="J268" s="104" t="s">
        <v>100</v>
      </c>
      <c r="K268" s="104" t="s">
        <v>100</v>
      </c>
      <c r="L268" s="1055" t="s">
        <v>100</v>
      </c>
    </row>
    <row r="269" spans="1:13" ht="14.25">
      <c r="A269" s="54" t="s">
        <v>116</v>
      </c>
      <c r="B269" s="48" t="s">
        <v>31</v>
      </c>
      <c r="C269" s="105" t="s">
        <v>100</v>
      </c>
      <c r="D269" s="105" t="s">
        <v>100</v>
      </c>
      <c r="E269" s="106" t="s">
        <v>100</v>
      </c>
      <c r="F269" s="106" t="s">
        <v>100</v>
      </c>
      <c r="G269" s="1056" t="s">
        <v>100</v>
      </c>
      <c r="H269" s="107" t="s">
        <v>100</v>
      </c>
      <c r="I269" s="107" t="s">
        <v>100</v>
      </c>
      <c r="J269" s="108" t="s">
        <v>100</v>
      </c>
      <c r="K269" s="108" t="s">
        <v>100</v>
      </c>
      <c r="L269" s="1057" t="s">
        <v>100</v>
      </c>
    </row>
    <row r="270" spans="1:13" ht="15">
      <c r="A270" s="39" t="s">
        <v>116</v>
      </c>
      <c r="B270" s="47" t="s">
        <v>33</v>
      </c>
      <c r="C270" s="94" t="s">
        <v>100</v>
      </c>
      <c r="D270" s="94" t="s">
        <v>100</v>
      </c>
      <c r="E270" s="95" t="s">
        <v>100</v>
      </c>
      <c r="F270" s="95" t="s">
        <v>100</v>
      </c>
      <c r="G270" s="1049" t="s">
        <v>100</v>
      </c>
      <c r="H270" s="96" t="s">
        <v>100</v>
      </c>
      <c r="I270" s="96" t="s">
        <v>100</v>
      </c>
      <c r="J270" s="104" t="s">
        <v>100</v>
      </c>
      <c r="K270" s="104" t="s">
        <v>100</v>
      </c>
      <c r="L270" s="1055" t="s">
        <v>100</v>
      </c>
    </row>
    <row r="271" spans="1:13" ht="15.75" thickBot="1">
      <c r="A271" s="55" t="s">
        <v>116</v>
      </c>
      <c r="B271" s="47" t="s">
        <v>36</v>
      </c>
      <c r="C271" s="109" t="s">
        <v>100</v>
      </c>
      <c r="D271" s="109" t="s">
        <v>100</v>
      </c>
      <c r="E271" s="110" t="s">
        <v>100</v>
      </c>
      <c r="F271" s="110" t="s">
        <v>100</v>
      </c>
      <c r="G271" s="1058" t="s">
        <v>100</v>
      </c>
      <c r="H271" s="104" t="s">
        <v>100</v>
      </c>
      <c r="I271" s="104" t="s">
        <v>100</v>
      </c>
      <c r="J271" s="104" t="s">
        <v>100</v>
      </c>
      <c r="K271" s="104" t="s">
        <v>100</v>
      </c>
      <c r="L271" s="1055" t="s">
        <v>100</v>
      </c>
    </row>
    <row r="272" spans="1:13" ht="15.75" thickBot="1">
      <c r="A272" s="51"/>
      <c r="B272" s="52"/>
      <c r="C272" s="111"/>
      <c r="D272" s="111"/>
      <c r="E272" s="111"/>
      <c r="F272" s="111"/>
      <c r="G272" s="1059"/>
      <c r="H272" s="112"/>
      <c r="I272" s="112"/>
      <c r="J272" s="112"/>
      <c r="K272" s="112"/>
      <c r="L272" s="1060"/>
    </row>
    <row r="273" spans="1:12" ht="14.25">
      <c r="A273" s="44" t="s">
        <v>24</v>
      </c>
      <c r="B273" s="45" t="s">
        <v>28</v>
      </c>
      <c r="C273" s="100">
        <v>10133.85768790158</v>
      </c>
      <c r="D273" s="100">
        <v>10357.8768820028</v>
      </c>
      <c r="E273" s="101">
        <v>10336.534841659612</v>
      </c>
      <c r="F273" s="101">
        <v>10565.034419642856</v>
      </c>
      <c r="G273" s="1053">
        <v>-2.1627906631180536</v>
      </c>
      <c r="H273" s="102">
        <v>347.35294117647061</v>
      </c>
      <c r="I273" s="102">
        <v>-1.3097734243347863</v>
      </c>
      <c r="J273" s="103">
        <v>-2.8571428571428572</v>
      </c>
      <c r="K273" s="103">
        <v>3.4136546184738958</v>
      </c>
      <c r="L273" s="1054">
        <v>-0.99440583492660783</v>
      </c>
    </row>
    <row r="274" spans="1:12" ht="15">
      <c r="A274" s="46" t="s">
        <v>24</v>
      </c>
      <c r="B274" s="47" t="s">
        <v>29</v>
      </c>
      <c r="C274" s="94" t="s">
        <v>254</v>
      </c>
      <c r="D274" s="94" t="s">
        <v>254</v>
      </c>
      <c r="E274" s="95" t="s">
        <v>254</v>
      </c>
      <c r="F274" s="95" t="s">
        <v>254</v>
      </c>
      <c r="G274" s="1049" t="s">
        <v>100</v>
      </c>
      <c r="H274" s="96" t="s">
        <v>254</v>
      </c>
      <c r="I274" s="96" t="s">
        <v>100</v>
      </c>
      <c r="J274" s="104" t="s">
        <v>100</v>
      </c>
      <c r="K274" s="104">
        <v>0.40160642570281119</v>
      </c>
      <c r="L274" s="1404" t="s">
        <v>100</v>
      </c>
    </row>
    <row r="275" spans="1:12" ht="15">
      <c r="A275" s="46" t="s">
        <v>24</v>
      </c>
      <c r="B275" s="47" t="s">
        <v>30</v>
      </c>
      <c r="C275" s="94">
        <v>9624.6999999999989</v>
      </c>
      <c r="D275" s="94">
        <v>10271.662745098038</v>
      </c>
      <c r="E275" s="95">
        <v>9817.1939999999995</v>
      </c>
      <c r="F275" s="95">
        <v>10477.096</v>
      </c>
      <c r="G275" s="1049">
        <v>-6.2985201242787126</v>
      </c>
      <c r="H275" s="96">
        <v>335</v>
      </c>
      <c r="I275" s="96">
        <v>-2.7293844367015034</v>
      </c>
      <c r="J275" s="104">
        <v>-44.444444444444443</v>
      </c>
      <c r="K275" s="104">
        <v>1.0040160642570282</v>
      </c>
      <c r="L275" s="1055">
        <v>-1.2629864546346594</v>
      </c>
    </row>
    <row r="276" spans="1:12" ht="15">
      <c r="A276" s="46" t="s">
        <v>24</v>
      </c>
      <c r="B276" s="47" t="s">
        <v>35</v>
      </c>
      <c r="C276" s="94">
        <v>10392.194117647059</v>
      </c>
      <c r="D276" s="94">
        <v>10543.681372549019</v>
      </c>
      <c r="E276" s="95">
        <v>10600.038</v>
      </c>
      <c r="F276" s="95">
        <v>10754.555</v>
      </c>
      <c r="G276" s="1049">
        <v>-1.436758657145738</v>
      </c>
      <c r="H276" s="96">
        <v>370.5</v>
      </c>
      <c r="I276" s="96">
        <v>-1.5674814027630122</v>
      </c>
      <c r="J276" s="104">
        <v>42.857142857142854</v>
      </c>
      <c r="K276" s="104">
        <v>2.0080321285140563</v>
      </c>
      <c r="L276" s="1055">
        <v>0.24480794715385468</v>
      </c>
    </row>
    <row r="277" spans="1:12" ht="14.25">
      <c r="A277" s="44" t="s">
        <v>24</v>
      </c>
      <c r="B277" s="48" t="s">
        <v>31</v>
      </c>
      <c r="C277" s="105">
        <v>10280.487566509561</v>
      </c>
      <c r="D277" s="105">
        <v>10103.942903003848</v>
      </c>
      <c r="E277" s="106">
        <v>10486.097317839753</v>
      </c>
      <c r="F277" s="106">
        <v>10306.021761063925</v>
      </c>
      <c r="G277" s="1056">
        <v>1.7472848490981459</v>
      </c>
      <c r="H277" s="107">
        <v>307.75149863760214</v>
      </c>
      <c r="I277" s="107">
        <v>-1.9812061512744383</v>
      </c>
      <c r="J277" s="108">
        <v>28.771929824561404</v>
      </c>
      <c r="K277" s="108">
        <v>36.847389558232926</v>
      </c>
      <c r="L277" s="1057">
        <v>0.95318300911453235</v>
      </c>
    </row>
    <row r="278" spans="1:12" ht="15">
      <c r="A278" s="46" t="s">
        <v>24</v>
      </c>
      <c r="B278" s="47" t="s">
        <v>32</v>
      </c>
      <c r="C278" s="94">
        <v>9933.676470588236</v>
      </c>
      <c r="D278" s="94">
        <v>10251.963725490197</v>
      </c>
      <c r="E278" s="95">
        <v>10132.35</v>
      </c>
      <c r="F278" s="95">
        <v>10457.003000000001</v>
      </c>
      <c r="G278" s="1049">
        <v>-3.1046467137859692</v>
      </c>
      <c r="H278" s="96">
        <v>286.39999999999998</v>
      </c>
      <c r="I278" s="96">
        <v>2.5787965616045803</v>
      </c>
      <c r="J278" s="104">
        <v>59</v>
      </c>
      <c r="K278" s="104">
        <v>15.963855421686745</v>
      </c>
      <c r="L278" s="1055">
        <v>3.3693969833995912</v>
      </c>
    </row>
    <row r="279" spans="1:12" ht="15">
      <c r="A279" s="46" t="s">
        <v>24</v>
      </c>
      <c r="B279" s="47" t="s">
        <v>33</v>
      </c>
      <c r="C279" s="94">
        <v>10530.593137254902</v>
      </c>
      <c r="D279" s="94">
        <v>10004.764705882353</v>
      </c>
      <c r="E279" s="95">
        <v>10741.205</v>
      </c>
      <c r="F279" s="95">
        <v>10204.86</v>
      </c>
      <c r="G279" s="1049">
        <v>5.255780089094797</v>
      </c>
      <c r="H279" s="96">
        <v>317.89999999999998</v>
      </c>
      <c r="I279" s="96">
        <v>-1.4569125852448994</v>
      </c>
      <c r="J279" s="104">
        <v>31.25</v>
      </c>
      <c r="K279" s="104">
        <v>16.867469879518072</v>
      </c>
      <c r="L279" s="1055">
        <v>0.74656307851051551</v>
      </c>
    </row>
    <row r="280" spans="1:12" ht="15">
      <c r="A280" s="46" t="s">
        <v>24</v>
      </c>
      <c r="B280" s="47" t="s">
        <v>36</v>
      </c>
      <c r="C280" s="94">
        <v>10454.461764705882</v>
      </c>
      <c r="D280" s="94">
        <v>10102.084313725491</v>
      </c>
      <c r="E280" s="95">
        <v>10663.550999999999</v>
      </c>
      <c r="F280" s="95">
        <v>10304.126</v>
      </c>
      <c r="G280" s="1049">
        <v>3.4881658085314493</v>
      </c>
      <c r="H280" s="96">
        <v>350</v>
      </c>
      <c r="I280" s="96">
        <v>-1.5748031496063055</v>
      </c>
      <c r="J280" s="104">
        <v>-29.82456140350877</v>
      </c>
      <c r="K280" s="104">
        <v>4.0160642570281126</v>
      </c>
      <c r="L280" s="1055">
        <v>-3.1627770527955645</v>
      </c>
    </row>
    <row r="281" spans="1:12" ht="14.25">
      <c r="A281" s="44" t="s">
        <v>24</v>
      </c>
      <c r="B281" s="48" t="s">
        <v>37</v>
      </c>
      <c r="C281" s="105">
        <v>8945.4410572486904</v>
      </c>
      <c r="D281" s="105">
        <v>8401.6468071188974</v>
      </c>
      <c r="E281" s="106">
        <v>9124.3498783936648</v>
      </c>
      <c r="F281" s="106">
        <v>8569.6797432612748</v>
      </c>
      <c r="G281" s="1056">
        <v>6.4724721547331114</v>
      </c>
      <c r="H281" s="107">
        <v>245.57569444444445</v>
      </c>
      <c r="I281" s="107">
        <v>1.5999888932782049</v>
      </c>
      <c r="J281" s="108">
        <v>-7.096774193548387</v>
      </c>
      <c r="K281" s="108">
        <v>14.457831325301203</v>
      </c>
      <c r="L281" s="1057">
        <v>-5.0635792540438835</v>
      </c>
    </row>
    <row r="282" spans="1:12" ht="15">
      <c r="A282" s="46" t="s">
        <v>24</v>
      </c>
      <c r="B282" s="47" t="s">
        <v>102</v>
      </c>
      <c r="C282" s="116">
        <v>8436.5509803921559</v>
      </c>
      <c r="D282" s="116">
        <v>8062.131372549019</v>
      </c>
      <c r="E282" s="117">
        <v>8605.2819999999992</v>
      </c>
      <c r="F282" s="117">
        <v>8223.3739999999998</v>
      </c>
      <c r="G282" s="1063">
        <v>4.6441764657669644</v>
      </c>
      <c r="H282" s="118">
        <v>231.1</v>
      </c>
      <c r="I282" s="118">
        <v>0.74106364428944582</v>
      </c>
      <c r="J282" s="119">
        <v>-9.5238095238095237</v>
      </c>
      <c r="K282" s="119">
        <v>9.5381526104417684</v>
      </c>
      <c r="L282" s="1064">
        <v>-3.6860287497597426</v>
      </c>
    </row>
    <row r="283" spans="1:12" ht="15">
      <c r="A283" s="46" t="s">
        <v>24</v>
      </c>
      <c r="B283" s="47" t="s">
        <v>38</v>
      </c>
      <c r="C283" s="94">
        <v>9161.745098039215</v>
      </c>
      <c r="D283" s="94">
        <v>8938.5901960784304</v>
      </c>
      <c r="E283" s="95">
        <v>9344.98</v>
      </c>
      <c r="F283" s="95">
        <v>9117.3619999999992</v>
      </c>
      <c r="G283" s="1049">
        <v>2.4965335367839998</v>
      </c>
      <c r="H283" s="96">
        <v>262.39999999999998</v>
      </c>
      <c r="I283" s="96">
        <v>3.7564254646105062</v>
      </c>
      <c r="J283" s="104">
        <v>8.8235294117647065</v>
      </c>
      <c r="K283" s="104">
        <v>3.7148594377510036</v>
      </c>
      <c r="L283" s="1055">
        <v>-0.56725643126662861</v>
      </c>
    </row>
    <row r="284" spans="1:12" ht="15.75" thickBot="1">
      <c r="A284" s="46" t="s">
        <v>24</v>
      </c>
      <c r="B284" s="47" t="s">
        <v>39</v>
      </c>
      <c r="C284" s="94" t="s">
        <v>254</v>
      </c>
      <c r="D284" s="94">
        <v>9146.6705882352926</v>
      </c>
      <c r="E284" s="95" t="s">
        <v>254</v>
      </c>
      <c r="F284" s="95">
        <v>9329.6039999999994</v>
      </c>
      <c r="G284" s="1177" t="s">
        <v>100</v>
      </c>
      <c r="H284" s="96" t="s">
        <v>254</v>
      </c>
      <c r="I284" s="96" t="s">
        <v>100</v>
      </c>
      <c r="J284" s="104" t="s">
        <v>100</v>
      </c>
      <c r="K284" s="104">
        <v>1.2048192771084338</v>
      </c>
      <c r="L284" s="1055" t="s">
        <v>100</v>
      </c>
    </row>
    <row r="285" spans="1:12" ht="15.75" thickBot="1">
      <c r="A285" s="51"/>
      <c r="B285" s="52"/>
      <c r="C285" s="111"/>
      <c r="D285" s="111"/>
      <c r="E285" s="111"/>
      <c r="F285" s="111"/>
      <c r="G285" s="1059"/>
      <c r="H285" s="112"/>
      <c r="I285" s="112"/>
      <c r="J285" s="112"/>
      <c r="K285" s="112"/>
      <c r="L285" s="1060"/>
    </row>
    <row r="286" spans="1:12" ht="14.25">
      <c r="A286" s="44" t="s">
        <v>117</v>
      </c>
      <c r="B286" s="48" t="s">
        <v>25</v>
      </c>
      <c r="C286" s="105">
        <v>11288.793427230046</v>
      </c>
      <c r="D286" s="105" t="s">
        <v>100</v>
      </c>
      <c r="E286" s="106">
        <v>11514.569295774647</v>
      </c>
      <c r="F286" s="106" t="s">
        <v>100</v>
      </c>
      <c r="G286" s="1056"/>
      <c r="H286" s="107">
        <v>354.97500000000008</v>
      </c>
      <c r="I286" s="107"/>
      <c r="J286" s="108"/>
      <c r="K286" s="108">
        <v>1.2048192771084338</v>
      </c>
      <c r="L286" s="1405" t="s">
        <v>100</v>
      </c>
    </row>
    <row r="287" spans="1:12" ht="15">
      <c r="A287" s="46" t="s">
        <v>117</v>
      </c>
      <c r="B287" s="47" t="s">
        <v>26</v>
      </c>
      <c r="C287" s="94" t="s">
        <v>254</v>
      </c>
      <c r="D287" s="94" t="s">
        <v>100</v>
      </c>
      <c r="E287" s="95" t="s">
        <v>254</v>
      </c>
      <c r="F287" s="95" t="s">
        <v>100</v>
      </c>
      <c r="G287" s="1049" t="s">
        <v>100</v>
      </c>
      <c r="H287" s="96" t="s">
        <v>254</v>
      </c>
      <c r="I287" s="96" t="s">
        <v>100</v>
      </c>
      <c r="J287" s="104" t="s">
        <v>100</v>
      </c>
      <c r="K287" s="104">
        <v>0.1004016064257028</v>
      </c>
      <c r="L287" s="1055" t="s">
        <v>100</v>
      </c>
    </row>
    <row r="288" spans="1:12" ht="15">
      <c r="A288" s="46" t="s">
        <v>117</v>
      </c>
      <c r="B288" s="47" t="s">
        <v>27</v>
      </c>
      <c r="C288" s="94" t="s">
        <v>254</v>
      </c>
      <c r="D288" s="94" t="s">
        <v>100</v>
      </c>
      <c r="E288" s="95" t="s">
        <v>254</v>
      </c>
      <c r="F288" s="95" t="s">
        <v>100</v>
      </c>
      <c r="G288" s="1049" t="s">
        <v>100</v>
      </c>
      <c r="H288" s="96" t="s">
        <v>254</v>
      </c>
      <c r="I288" s="96" t="s">
        <v>100</v>
      </c>
      <c r="J288" s="104" t="s">
        <v>100</v>
      </c>
      <c r="K288" s="104">
        <v>0.90361445783132521</v>
      </c>
      <c r="L288" s="1055" t="s">
        <v>100</v>
      </c>
    </row>
    <row r="289" spans="1:12" ht="15">
      <c r="A289" s="46" t="s">
        <v>117</v>
      </c>
      <c r="B289" s="47" t="s">
        <v>34</v>
      </c>
      <c r="C289" s="94" t="s">
        <v>254</v>
      </c>
      <c r="D289" s="94" t="s">
        <v>100</v>
      </c>
      <c r="E289" s="95" t="s">
        <v>254</v>
      </c>
      <c r="F289" s="95" t="s">
        <v>100</v>
      </c>
      <c r="G289" s="1049" t="s">
        <v>100</v>
      </c>
      <c r="H289" s="96" t="s">
        <v>254</v>
      </c>
      <c r="I289" s="96" t="s">
        <v>100</v>
      </c>
      <c r="J289" s="104" t="s">
        <v>100</v>
      </c>
      <c r="K289" s="104">
        <v>0.20080321285140559</v>
      </c>
      <c r="L289" s="1055" t="s">
        <v>100</v>
      </c>
    </row>
    <row r="290" spans="1:12" ht="14.25">
      <c r="A290" s="44" t="s">
        <v>117</v>
      </c>
      <c r="B290" s="48" t="s">
        <v>28</v>
      </c>
      <c r="C290" s="105">
        <v>10972.489547650415</v>
      </c>
      <c r="D290" s="105">
        <v>11225.093380670345</v>
      </c>
      <c r="E290" s="106">
        <v>11191.939338603424</v>
      </c>
      <c r="F290" s="106">
        <v>11449.595248283753</v>
      </c>
      <c r="G290" s="1056">
        <v>-2.2503495022581697</v>
      </c>
      <c r="H290" s="107">
        <v>309.83877551020407</v>
      </c>
      <c r="I290" s="107">
        <v>-0.73587823193076263</v>
      </c>
      <c r="J290" s="108">
        <v>75</v>
      </c>
      <c r="K290" s="108">
        <v>4.9196787148594376</v>
      </c>
      <c r="L290" s="1057">
        <v>1.3932303521390343</v>
      </c>
    </row>
    <row r="291" spans="1:12" ht="15">
      <c r="A291" s="46" t="s">
        <v>117</v>
      </c>
      <c r="B291" s="47" t="s">
        <v>29</v>
      </c>
      <c r="C291" s="94" t="s">
        <v>254</v>
      </c>
      <c r="D291" s="94">
        <v>11212.920588235294</v>
      </c>
      <c r="E291" s="95" t="s">
        <v>254</v>
      </c>
      <c r="F291" s="95">
        <v>11437.179</v>
      </c>
      <c r="G291" s="1049" t="s">
        <v>100</v>
      </c>
      <c r="H291" s="96" t="s">
        <v>254</v>
      </c>
      <c r="I291" s="96" t="s">
        <v>100</v>
      </c>
      <c r="J291" s="104" t="s">
        <v>100</v>
      </c>
      <c r="K291" s="104">
        <v>0.40160642570281119</v>
      </c>
      <c r="L291" s="1055" t="s">
        <v>100</v>
      </c>
    </row>
    <row r="292" spans="1:12" ht="15">
      <c r="A292" s="46" t="s">
        <v>117</v>
      </c>
      <c r="B292" s="47" t="s">
        <v>30</v>
      </c>
      <c r="C292" s="94">
        <v>11002.13431372549</v>
      </c>
      <c r="D292" s="94">
        <v>11155.529411764704</v>
      </c>
      <c r="E292" s="95">
        <v>11222.177</v>
      </c>
      <c r="F292" s="95">
        <v>11378.64</v>
      </c>
      <c r="G292" s="1049">
        <v>-1.3750588822565768</v>
      </c>
      <c r="H292" s="96">
        <v>306.10000000000002</v>
      </c>
      <c r="I292" s="96">
        <v>-3.1635558367605183</v>
      </c>
      <c r="J292" s="104">
        <v>111.11111111111111</v>
      </c>
      <c r="K292" s="104">
        <v>3.8152610441767072</v>
      </c>
      <c r="L292" s="1055">
        <v>1.5482585252850196</v>
      </c>
    </row>
    <row r="293" spans="1:12" ht="15">
      <c r="A293" s="46" t="s">
        <v>117</v>
      </c>
      <c r="B293" s="47" t="s">
        <v>35</v>
      </c>
      <c r="C293" s="94" t="s">
        <v>254</v>
      </c>
      <c r="D293" s="94">
        <v>11637.377450980392</v>
      </c>
      <c r="E293" s="95" t="s">
        <v>254</v>
      </c>
      <c r="F293" s="95">
        <v>11870.125</v>
      </c>
      <c r="G293" s="1049" t="s">
        <v>100</v>
      </c>
      <c r="H293" s="96" t="s">
        <v>254</v>
      </c>
      <c r="I293" s="96" t="s">
        <v>100</v>
      </c>
      <c r="J293" s="104" t="s">
        <v>100</v>
      </c>
      <c r="K293" s="104">
        <v>0.70281124497991965</v>
      </c>
      <c r="L293" s="1055" t="s">
        <v>100</v>
      </c>
    </row>
    <row r="294" spans="1:12" ht="14.25">
      <c r="A294" s="44" t="s">
        <v>117</v>
      </c>
      <c r="B294" s="48" t="s">
        <v>31</v>
      </c>
      <c r="C294" s="105">
        <v>10838.946585710954</v>
      </c>
      <c r="D294" s="105">
        <v>10929.12087563051</v>
      </c>
      <c r="E294" s="106">
        <v>11055.725517425173</v>
      </c>
      <c r="F294" s="106">
        <v>11147.70329314312</v>
      </c>
      <c r="G294" s="1056">
        <v>-1.0088070941807943</v>
      </c>
      <c r="H294" s="107">
        <v>293.84457831325301</v>
      </c>
      <c r="I294" s="107">
        <v>5.8641616123696405</v>
      </c>
      <c r="J294" s="108">
        <v>12.162162162162163</v>
      </c>
      <c r="K294" s="108">
        <v>8.3333333333333321</v>
      </c>
      <c r="L294" s="1057">
        <v>-0.98656591099916113</v>
      </c>
    </row>
    <row r="295" spans="1:12" ht="15">
      <c r="A295" s="46" t="s">
        <v>117</v>
      </c>
      <c r="B295" s="47" t="s">
        <v>32</v>
      </c>
      <c r="C295" s="94">
        <v>10396.073529411766</v>
      </c>
      <c r="D295" s="94">
        <v>9667.5362745098046</v>
      </c>
      <c r="E295" s="95">
        <v>10603.995000000001</v>
      </c>
      <c r="F295" s="95">
        <v>9860.8870000000006</v>
      </c>
      <c r="G295" s="1049">
        <v>7.5359143655129621</v>
      </c>
      <c r="H295" s="96">
        <v>273.7</v>
      </c>
      <c r="I295" s="96">
        <v>20.732245258050288</v>
      </c>
      <c r="J295" s="104">
        <v>-33.333333333333329</v>
      </c>
      <c r="K295" s="104">
        <v>0.80321285140562237</v>
      </c>
      <c r="L295" s="1055">
        <v>-0.70812216118883609</v>
      </c>
    </row>
    <row r="296" spans="1:12" ht="15">
      <c r="A296" s="46" t="s">
        <v>117</v>
      </c>
      <c r="B296" s="47" t="s">
        <v>33</v>
      </c>
      <c r="C296" s="94">
        <v>10403.683333333332</v>
      </c>
      <c r="D296" s="94">
        <v>10671.954901960784</v>
      </c>
      <c r="E296" s="95">
        <v>10611.757</v>
      </c>
      <c r="F296" s="95">
        <v>10885.394</v>
      </c>
      <c r="G296" s="1049">
        <v>-2.5137996842374344</v>
      </c>
      <c r="H296" s="96">
        <v>288.89999999999998</v>
      </c>
      <c r="I296" s="96">
        <v>5.6693489392831022</v>
      </c>
      <c r="J296" s="96">
        <v>23.684210526315788</v>
      </c>
      <c r="K296" s="96">
        <v>4.7188755020080322</v>
      </c>
      <c r="L296" s="1050">
        <v>-6.7018704541085938E-2</v>
      </c>
    </row>
    <row r="297" spans="1:12" ht="15.75" thickBot="1">
      <c r="A297" s="56" t="s">
        <v>117</v>
      </c>
      <c r="B297" s="57" t="s">
        <v>36</v>
      </c>
      <c r="C297" s="97">
        <v>11637.179411764706</v>
      </c>
      <c r="D297" s="97" t="s">
        <v>254</v>
      </c>
      <c r="E297" s="98">
        <v>11869.923000000001</v>
      </c>
      <c r="F297" s="98" t="s">
        <v>254</v>
      </c>
      <c r="G297" s="1406" t="s">
        <v>100</v>
      </c>
      <c r="H297" s="99">
        <v>307.89999999999998</v>
      </c>
      <c r="I297" s="99" t="s">
        <v>100</v>
      </c>
      <c r="J297" s="99" t="s">
        <v>100</v>
      </c>
      <c r="K297" s="99">
        <v>2.5454545454545454</v>
      </c>
      <c r="L297" s="1052" t="s">
        <v>100</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7109375" style="127" bestFit="1" customWidth="1"/>
    <col min="3" max="3" width="10" style="127" bestFit="1" customWidth="1"/>
    <col min="4" max="4" width="10.85546875" style="127" bestFit="1" customWidth="1"/>
    <col min="5" max="5" width="9.7109375" style="127" bestFit="1" customWidth="1"/>
    <col min="6" max="6" width="10" style="127" bestFit="1" customWidth="1"/>
    <col min="7" max="7" width="10.85546875" style="127" bestFit="1" customWidth="1"/>
    <col min="8" max="8" width="10.7109375" style="127" bestFit="1" customWidth="1"/>
    <col min="9" max="9" width="13.28515625" style="127" customWidth="1"/>
    <col min="10" max="16384" width="9.140625" style="127"/>
  </cols>
  <sheetData>
    <row r="1" spans="1:18" ht="40.5" customHeight="1" thickBot="1">
      <c r="A1" s="1271" t="s">
        <v>439</v>
      </c>
      <c r="B1" s="1271"/>
      <c r="C1" s="1271"/>
      <c r="D1" s="1271"/>
      <c r="E1" s="1271"/>
      <c r="F1" s="1271"/>
      <c r="G1" s="1271"/>
      <c r="H1" s="1271"/>
    </row>
    <row r="2" spans="1:18" ht="40.5" customHeight="1">
      <c r="A2" s="879" t="s">
        <v>127</v>
      </c>
      <c r="B2" s="3" t="s">
        <v>9</v>
      </c>
      <c r="C2" s="3"/>
      <c r="D2" s="880" t="s">
        <v>128</v>
      </c>
      <c r="E2" s="1272" t="s">
        <v>129</v>
      </c>
      <c r="F2" s="1273"/>
      <c r="G2" s="1274"/>
      <c r="H2" s="881" t="s">
        <v>130</v>
      </c>
    </row>
    <row r="3" spans="1:18" ht="41.25" thickBot="1">
      <c r="A3" s="631"/>
      <c r="B3" s="939" t="s">
        <v>480</v>
      </c>
      <c r="C3" s="1039" t="s">
        <v>457</v>
      </c>
      <c r="D3" s="895" t="s">
        <v>70</v>
      </c>
      <c r="E3" s="939" t="s">
        <v>480</v>
      </c>
      <c r="F3" s="1210" t="s">
        <v>457</v>
      </c>
      <c r="G3" s="896" t="s">
        <v>131</v>
      </c>
      <c r="H3" s="897" t="s">
        <v>132</v>
      </c>
    </row>
    <row r="4" spans="1:18" ht="15.75">
      <c r="A4" s="673" t="s">
        <v>8</v>
      </c>
      <c r="B4" s="882"/>
      <c r="C4" s="882"/>
      <c r="D4" s="883"/>
      <c r="E4" s="884"/>
      <c r="F4" s="884"/>
      <c r="G4" s="885"/>
      <c r="H4" s="886"/>
    </row>
    <row r="5" spans="1:18" ht="15">
      <c r="A5" s="454" t="s">
        <v>308</v>
      </c>
      <c r="B5" s="145">
        <v>13060.489366002643</v>
      </c>
      <c r="C5" s="145">
        <v>13280.108938929183</v>
      </c>
      <c r="D5" s="858">
        <v>-1.6537482782445359</v>
      </c>
      <c r="E5" s="898">
        <v>100</v>
      </c>
      <c r="F5" s="899">
        <v>100</v>
      </c>
      <c r="G5" s="661" t="s">
        <v>100</v>
      </c>
      <c r="H5" s="664">
        <v>-5.0564174351795765</v>
      </c>
    </row>
    <row r="6" spans="1:18">
      <c r="A6" s="650" t="s">
        <v>133</v>
      </c>
      <c r="B6" s="94">
        <v>11037.529</v>
      </c>
      <c r="C6" s="94">
        <v>11017.795</v>
      </c>
      <c r="D6" s="859">
        <v>0.17911024846623463</v>
      </c>
      <c r="E6" s="900">
        <v>7.7471463637910229</v>
      </c>
      <c r="F6" s="901">
        <v>9.3844461707675375</v>
      </c>
      <c r="G6" s="659">
        <v>-17.446951873161019</v>
      </c>
      <c r="H6" s="660">
        <v>-21.621178591918703</v>
      </c>
    </row>
    <row r="7" spans="1:18">
      <c r="A7" s="650" t="s">
        <v>134</v>
      </c>
      <c r="B7" s="94">
        <v>15301.453</v>
      </c>
      <c r="C7" s="94">
        <v>16232.299000000001</v>
      </c>
      <c r="D7" s="859">
        <v>-5.7345296559655621</v>
      </c>
      <c r="E7" s="900">
        <v>12.201168188335942</v>
      </c>
      <c r="F7" s="901">
        <v>8.6445201633682771</v>
      </c>
      <c r="G7" s="659">
        <v>41.143382833892787</v>
      </c>
      <c r="H7" s="660">
        <v>34.006584215677563</v>
      </c>
    </row>
    <row r="8" spans="1:18" ht="13.5" thickBot="1">
      <c r="A8" s="651" t="s">
        <v>135</v>
      </c>
      <c r="B8" s="97">
        <v>12914.706</v>
      </c>
      <c r="C8" s="97">
        <v>13227.777</v>
      </c>
      <c r="D8" s="860">
        <v>-2.3667695637747741</v>
      </c>
      <c r="E8" s="902">
        <v>80.051685447873041</v>
      </c>
      <c r="F8" s="903">
        <v>81.971033665864184</v>
      </c>
      <c r="G8" s="662">
        <v>-2.3414956871410437</v>
      </c>
      <c r="H8" s="665">
        <v>-7.279517326152031</v>
      </c>
    </row>
    <row r="9" spans="1:18" ht="15">
      <c r="A9" s="632" t="s">
        <v>309</v>
      </c>
      <c r="B9" s="146">
        <v>10641.361131789849</v>
      </c>
      <c r="C9" s="146">
        <v>10930.295511756891</v>
      </c>
      <c r="D9" s="861">
        <v>-2.6434269746527668</v>
      </c>
      <c r="E9" s="904">
        <v>100</v>
      </c>
      <c r="F9" s="905">
        <v>100</v>
      </c>
      <c r="G9" s="663" t="s">
        <v>100</v>
      </c>
      <c r="H9" s="666">
        <v>-0.5424554411601753</v>
      </c>
    </row>
    <row r="10" spans="1:18">
      <c r="A10" s="650" t="s">
        <v>133</v>
      </c>
      <c r="B10" s="94" t="s">
        <v>254</v>
      </c>
      <c r="C10" s="94">
        <v>9212.8130000000001</v>
      </c>
      <c r="D10" s="1129" t="s">
        <v>100</v>
      </c>
      <c r="E10" s="900">
        <v>1.4047195013357077</v>
      </c>
      <c r="F10" s="901">
        <v>2.2273884645189859</v>
      </c>
      <c r="G10" s="1130" t="s">
        <v>100</v>
      </c>
      <c r="H10" s="1131" t="s">
        <v>100</v>
      </c>
    </row>
    <row r="11" spans="1:18">
      <c r="A11" s="650" t="s">
        <v>134</v>
      </c>
      <c r="B11" s="94">
        <v>14722.86</v>
      </c>
      <c r="C11" s="94" t="s">
        <v>254</v>
      </c>
      <c r="D11" s="859" t="s">
        <v>100</v>
      </c>
      <c r="E11" s="900">
        <v>12.920747996438111</v>
      </c>
      <c r="F11" s="901">
        <v>9.7210229159747605</v>
      </c>
      <c r="G11" s="659" t="s">
        <v>100</v>
      </c>
      <c r="H11" s="660" t="s">
        <v>100</v>
      </c>
    </row>
    <row r="12" spans="1:18" ht="13.5" thickBot="1">
      <c r="A12" s="652" t="s">
        <v>135</v>
      </c>
      <c r="B12" s="94">
        <v>10052.16</v>
      </c>
      <c r="C12" s="94">
        <v>10393.319</v>
      </c>
      <c r="D12" s="859">
        <v>-3.2824836801410564</v>
      </c>
      <c r="E12" s="900">
        <v>85.674532502226171</v>
      </c>
      <c r="F12" s="901">
        <v>88.051588619506262</v>
      </c>
      <c r="G12" s="659">
        <v>-2.699617524848946</v>
      </c>
      <c r="H12" s="660">
        <v>-3.2274287438550564</v>
      </c>
      <c r="P12"/>
      <c r="Q12"/>
      <c r="R12"/>
    </row>
    <row r="13" spans="1:18" ht="15.75">
      <c r="A13" s="673" t="s">
        <v>136</v>
      </c>
      <c r="B13" s="677"/>
      <c r="C13" s="677"/>
      <c r="D13" s="862"/>
      <c r="E13" s="906"/>
      <c r="F13" s="906"/>
      <c r="G13" s="678"/>
      <c r="H13" s="679"/>
      <c r="P13"/>
      <c r="Q13"/>
      <c r="R13"/>
    </row>
    <row r="14" spans="1:18" ht="15">
      <c r="A14" s="454" t="s">
        <v>308</v>
      </c>
      <c r="B14" s="145">
        <v>12691.185774730673</v>
      </c>
      <c r="C14" s="145">
        <v>13136.662685716228</v>
      </c>
      <c r="D14" s="858">
        <v>-3.3910965185239297</v>
      </c>
      <c r="E14" s="898">
        <v>100</v>
      </c>
      <c r="F14" s="899">
        <v>100</v>
      </c>
      <c r="G14" s="661" t="s">
        <v>100</v>
      </c>
      <c r="H14" s="664">
        <v>-6.645827670562654</v>
      </c>
      <c r="P14"/>
      <c r="Q14"/>
      <c r="R14"/>
    </row>
    <row r="15" spans="1:18">
      <c r="A15" s="650" t="s">
        <v>133</v>
      </c>
      <c r="B15" s="94">
        <v>11505.695</v>
      </c>
      <c r="C15" s="94">
        <v>10494.474</v>
      </c>
      <c r="D15" s="859">
        <v>9.6357473466511951</v>
      </c>
      <c r="E15" s="900">
        <v>1.4394380550298442</v>
      </c>
      <c r="F15" s="901">
        <v>3.2617559119325898</v>
      </c>
      <c r="G15" s="659">
        <v>-55.869228296210018</v>
      </c>
      <c r="H15" s="660">
        <v>-58.802083333333336</v>
      </c>
    </row>
    <row r="16" spans="1:18">
      <c r="A16" s="650" t="s">
        <v>134</v>
      </c>
      <c r="B16" s="94" t="s">
        <v>254</v>
      </c>
      <c r="C16" s="94" t="s">
        <v>254</v>
      </c>
      <c r="D16" s="1129" t="s">
        <v>100</v>
      </c>
      <c r="E16" s="900">
        <v>0.83709419129422047</v>
      </c>
      <c r="F16" s="901">
        <v>1.8194482196248984</v>
      </c>
      <c r="G16" s="659" t="s">
        <v>100</v>
      </c>
      <c r="H16" s="660" t="s">
        <v>100</v>
      </c>
    </row>
    <row r="17" spans="1:13" ht="13.5" thickBot="1">
      <c r="A17" s="651" t="s">
        <v>135</v>
      </c>
      <c r="B17" s="97">
        <v>12688.348</v>
      </c>
      <c r="C17" s="97">
        <v>13191.681</v>
      </c>
      <c r="D17" s="860">
        <v>-3.8155334411133843</v>
      </c>
      <c r="E17" s="902">
        <v>97.723467753675948</v>
      </c>
      <c r="F17" s="903">
        <v>94.918795868442515</v>
      </c>
      <c r="G17" s="662">
        <v>2.954811910088607</v>
      </c>
      <c r="H17" s="665">
        <v>-3.887387468007808</v>
      </c>
    </row>
    <row r="18" spans="1:13" ht="15">
      <c r="A18" s="632" t="s">
        <v>309</v>
      </c>
      <c r="B18" s="146">
        <v>9928.57</v>
      </c>
      <c r="C18" s="146">
        <v>10327.867256380561</v>
      </c>
      <c r="D18" s="861">
        <v>-3.8662121275220249</v>
      </c>
      <c r="E18" s="904">
        <v>100</v>
      </c>
      <c r="F18" s="905">
        <v>100</v>
      </c>
      <c r="G18" s="663" t="s">
        <v>100</v>
      </c>
      <c r="H18" s="666">
        <v>-15.337846866509301</v>
      </c>
    </row>
    <row r="19" spans="1:13">
      <c r="A19" s="650" t="s">
        <v>133</v>
      </c>
      <c r="B19" s="94" t="s">
        <v>100</v>
      </c>
      <c r="C19" s="94" t="s">
        <v>254</v>
      </c>
      <c r="D19" s="859" t="s">
        <v>100</v>
      </c>
      <c r="E19" s="900" t="s">
        <v>100</v>
      </c>
      <c r="F19" s="901">
        <v>0.13362433744599347</v>
      </c>
      <c r="G19" s="659" t="s">
        <v>100</v>
      </c>
      <c r="H19" s="660" t="s">
        <v>100</v>
      </c>
    </row>
    <row r="20" spans="1:13">
      <c r="A20" s="650" t="s">
        <v>134</v>
      </c>
      <c r="B20" s="94" t="s">
        <v>100</v>
      </c>
      <c r="C20" s="94" t="s">
        <v>100</v>
      </c>
      <c r="D20" s="859" t="s">
        <v>100</v>
      </c>
      <c r="E20" s="900" t="s">
        <v>100</v>
      </c>
      <c r="F20" s="901" t="s">
        <v>100</v>
      </c>
      <c r="G20" s="659" t="s">
        <v>100</v>
      </c>
      <c r="H20" s="660" t="s">
        <v>100</v>
      </c>
    </row>
    <row r="21" spans="1:13" ht="13.5" thickBot="1">
      <c r="A21" s="652" t="s">
        <v>135</v>
      </c>
      <c r="B21" s="94">
        <v>9928.57</v>
      </c>
      <c r="C21" s="94">
        <v>10330.313</v>
      </c>
      <c r="D21" s="859">
        <v>-3.8889721928077146</v>
      </c>
      <c r="E21" s="900">
        <v>100</v>
      </c>
      <c r="F21" s="901">
        <v>99.866375662553992</v>
      </c>
      <c r="G21" s="659">
        <v>0.13380313099328001</v>
      </c>
      <c r="H21" s="660">
        <v>-15.224566254850371</v>
      </c>
    </row>
    <row r="22" spans="1:13" ht="15.75">
      <c r="A22" s="673" t="s">
        <v>137</v>
      </c>
      <c r="B22" s="677"/>
      <c r="C22" s="677"/>
      <c r="D22" s="862"/>
      <c r="E22" s="906"/>
      <c r="F22" s="906"/>
      <c r="G22" s="678"/>
      <c r="H22" s="679"/>
    </row>
    <row r="23" spans="1:13" ht="15">
      <c r="A23" s="454" t="s">
        <v>308</v>
      </c>
      <c r="B23" s="145">
        <v>13472.520427517538</v>
      </c>
      <c r="C23" s="1074">
        <v>13536.020920705843</v>
      </c>
      <c r="D23" s="858">
        <v>-0.46912230381654663</v>
      </c>
      <c r="E23" s="898">
        <v>100</v>
      </c>
      <c r="F23" s="899">
        <v>100</v>
      </c>
      <c r="G23" s="661" t="s">
        <v>100</v>
      </c>
      <c r="H23" s="664">
        <v>-3.232506588937563</v>
      </c>
    </row>
    <row r="24" spans="1:13">
      <c r="A24" s="650" t="s">
        <v>133</v>
      </c>
      <c r="B24" s="94">
        <v>10995.313</v>
      </c>
      <c r="C24" s="94" t="s">
        <v>254</v>
      </c>
      <c r="D24" s="859" t="s">
        <v>100</v>
      </c>
      <c r="E24" s="900">
        <v>15.822225428834253</v>
      </c>
      <c r="F24" s="901">
        <v>17.944600562023282</v>
      </c>
      <c r="G24" s="659" t="s">
        <v>100</v>
      </c>
      <c r="H24" s="660" t="s">
        <v>100</v>
      </c>
    </row>
    <row r="25" spans="1:13">
      <c r="A25" s="650" t="s">
        <v>134</v>
      </c>
      <c r="B25" s="94">
        <v>15255.08</v>
      </c>
      <c r="C25" s="94">
        <v>16417.396000000001</v>
      </c>
      <c r="D25" s="859">
        <v>-7.0797829326892074</v>
      </c>
      <c r="E25" s="900">
        <v>24.061615050233577</v>
      </c>
      <c r="F25" s="901">
        <v>16.005445691445725</v>
      </c>
      <c r="G25" s="659">
        <v>50.333927052675286</v>
      </c>
      <c r="H25" s="660">
        <v>45.474372955288992</v>
      </c>
    </row>
    <row r="26" spans="1:13" ht="16.5" thickBot="1">
      <c r="A26" s="651" t="s">
        <v>135</v>
      </c>
      <c r="B26" s="97">
        <v>13411.034</v>
      </c>
      <c r="C26" s="97">
        <v>13495.402</v>
      </c>
      <c r="D26" s="860">
        <v>-0.62516107337892113</v>
      </c>
      <c r="E26" s="902">
        <v>60.116159520932158</v>
      </c>
      <c r="F26" s="903">
        <v>66.049953746530988</v>
      </c>
      <c r="G26" s="662">
        <v>-8.9837977001013112</v>
      </c>
      <c r="H26" s="665">
        <v>-11.925902436446274</v>
      </c>
      <c r="J26" s="129"/>
      <c r="K26" s="122"/>
      <c r="L26" s="122"/>
      <c r="M26" s="122"/>
    </row>
    <row r="27" spans="1:13" ht="15">
      <c r="A27" s="632" t="s">
        <v>309</v>
      </c>
      <c r="B27" s="146">
        <v>11388.74466777715</v>
      </c>
      <c r="C27" s="146">
        <v>11782.08952908352</v>
      </c>
      <c r="D27" s="861">
        <v>-3.3384983226907021</v>
      </c>
      <c r="E27" s="904">
        <v>100</v>
      </c>
      <c r="F27" s="905">
        <v>100</v>
      </c>
      <c r="G27" s="663" t="s">
        <v>100</v>
      </c>
      <c r="H27" s="666">
        <v>1.9560866136956356</v>
      </c>
      <c r="J27" s="1270"/>
      <c r="K27" s="1270"/>
      <c r="L27" s="1270"/>
      <c r="M27" s="1270"/>
    </row>
    <row r="28" spans="1:13">
      <c r="A28" s="650" t="s">
        <v>133</v>
      </c>
      <c r="B28" s="94" t="s">
        <v>100</v>
      </c>
      <c r="C28" s="94" t="s">
        <v>254</v>
      </c>
      <c r="D28" s="1129" t="s">
        <v>100</v>
      </c>
      <c r="E28" s="900" t="s">
        <v>100</v>
      </c>
      <c r="F28" s="901">
        <v>0.73391156668890634</v>
      </c>
      <c r="G28" s="659" t="s">
        <v>100</v>
      </c>
      <c r="H28" s="660" t="s">
        <v>100</v>
      </c>
    </row>
    <row r="29" spans="1:13">
      <c r="A29" s="650" t="s">
        <v>134</v>
      </c>
      <c r="B29" s="94" t="s">
        <v>254</v>
      </c>
      <c r="C29" s="94" t="s">
        <v>254</v>
      </c>
      <c r="D29" s="1129" t="s">
        <v>100</v>
      </c>
      <c r="E29" s="900">
        <v>22.528927094797581</v>
      </c>
      <c r="F29" s="901">
        <v>21.15302965973191</v>
      </c>
      <c r="G29" s="1130" t="s">
        <v>100</v>
      </c>
      <c r="H29" s="1131" t="s">
        <v>100</v>
      </c>
    </row>
    <row r="30" spans="1:13" ht="13.5" thickBot="1">
      <c r="A30" s="652" t="s">
        <v>135</v>
      </c>
      <c r="B30" s="94">
        <v>10222.218000000001</v>
      </c>
      <c r="C30" s="94">
        <v>10672.444</v>
      </c>
      <c r="D30" s="859">
        <v>-4.2185838595170777</v>
      </c>
      <c r="E30" s="900">
        <v>77.471072905202405</v>
      </c>
      <c r="F30" s="901">
        <v>78.113058773579183</v>
      </c>
      <c r="G30" s="659">
        <v>-0.82186753208276964</v>
      </c>
      <c r="H30" s="660">
        <v>1.1181426408354993</v>
      </c>
    </row>
    <row r="31" spans="1:13" ht="15.75">
      <c r="A31" s="673" t="s">
        <v>138</v>
      </c>
      <c r="B31" s="677"/>
      <c r="C31" s="677"/>
      <c r="D31" s="862"/>
      <c r="E31" s="906"/>
      <c r="F31" s="906"/>
      <c r="G31" s="678"/>
      <c r="H31" s="679"/>
    </row>
    <row r="32" spans="1:13" ht="15">
      <c r="A32" s="454" t="s">
        <v>308</v>
      </c>
      <c r="B32" s="145">
        <v>12865.073585390161</v>
      </c>
      <c r="C32" s="145">
        <v>12831.33900562933</v>
      </c>
      <c r="D32" s="858">
        <v>0.26290771170515026</v>
      </c>
      <c r="E32" s="898">
        <v>100</v>
      </c>
      <c r="F32" s="899">
        <v>100</v>
      </c>
      <c r="G32" s="661" t="s">
        <v>100</v>
      </c>
      <c r="H32" s="664">
        <v>-5.8458429561201086</v>
      </c>
    </row>
    <row r="33" spans="1:8">
      <c r="A33" s="650" t="s">
        <v>133</v>
      </c>
      <c r="B33" s="94" t="s">
        <v>100</v>
      </c>
      <c r="C33" s="94" t="s">
        <v>100</v>
      </c>
      <c r="D33" s="1129" t="s">
        <v>100</v>
      </c>
      <c r="E33" s="900" t="s">
        <v>100</v>
      </c>
      <c r="F33" s="901" t="s">
        <v>100</v>
      </c>
      <c r="G33" s="659" t="s">
        <v>100</v>
      </c>
      <c r="H33" s="660" t="s">
        <v>100</v>
      </c>
    </row>
    <row r="34" spans="1:8">
      <c r="A34" s="650" t="s">
        <v>134</v>
      </c>
      <c r="B34" s="94" t="s">
        <v>254</v>
      </c>
      <c r="C34" s="94" t="s">
        <v>254</v>
      </c>
      <c r="D34" s="1129" t="s">
        <v>100</v>
      </c>
      <c r="E34" s="900">
        <v>9.6657979457304943</v>
      </c>
      <c r="F34" s="901">
        <v>7.2026558891454968</v>
      </c>
      <c r="G34" s="659" t="s">
        <v>100</v>
      </c>
      <c r="H34" s="660" t="s">
        <v>100</v>
      </c>
    </row>
    <row r="35" spans="1:8" ht="13.5" thickBot="1">
      <c r="A35" s="651" t="s">
        <v>135</v>
      </c>
      <c r="B35" s="97">
        <v>12542.503000000001</v>
      </c>
      <c r="C35" s="97" t="s">
        <v>254</v>
      </c>
      <c r="D35" s="860" t="s">
        <v>100</v>
      </c>
      <c r="E35" s="902">
        <v>90.334202054269525</v>
      </c>
      <c r="F35" s="903">
        <v>92.79734411085451</v>
      </c>
      <c r="G35" s="662" t="s">
        <v>100</v>
      </c>
      <c r="H35" s="665" t="s">
        <v>100</v>
      </c>
    </row>
    <row r="36" spans="1:8" ht="15">
      <c r="A36" s="632" t="s">
        <v>309</v>
      </c>
      <c r="B36" s="146">
        <v>10749.593575744258</v>
      </c>
      <c r="C36" s="146">
        <v>10847.044159948611</v>
      </c>
      <c r="D36" s="861">
        <v>-0.89840681726158278</v>
      </c>
      <c r="E36" s="904">
        <v>100</v>
      </c>
      <c r="F36" s="905">
        <v>100</v>
      </c>
      <c r="G36" s="663" t="s">
        <v>100</v>
      </c>
      <c r="H36" s="666">
        <v>46.185964348803608</v>
      </c>
    </row>
    <row r="37" spans="1:8">
      <c r="A37" s="650" t="s">
        <v>133</v>
      </c>
      <c r="B37" s="94" t="s">
        <v>254</v>
      </c>
      <c r="C37" s="94" t="s">
        <v>254</v>
      </c>
      <c r="D37" s="1129" t="s">
        <v>100</v>
      </c>
      <c r="E37" s="900">
        <v>6.9317807316269349</v>
      </c>
      <c r="F37" s="901">
        <v>13.730528344307052</v>
      </c>
      <c r="G37" s="659" t="s">
        <v>100</v>
      </c>
      <c r="H37" s="660" t="s">
        <v>100</v>
      </c>
    </row>
    <row r="38" spans="1:8">
      <c r="A38" s="650" t="s">
        <v>134</v>
      </c>
      <c r="B38" s="94" t="s">
        <v>254</v>
      </c>
      <c r="C38" s="94" t="s">
        <v>254</v>
      </c>
      <c r="D38" s="1129" t="s">
        <v>100</v>
      </c>
      <c r="E38" s="900">
        <v>22.157530484455677</v>
      </c>
      <c r="F38" s="901">
        <v>14.501365023285691</v>
      </c>
      <c r="G38" s="659" t="s">
        <v>100</v>
      </c>
      <c r="H38" s="660" t="s">
        <v>100</v>
      </c>
    </row>
    <row r="39" spans="1:8" ht="13.5" thickBot="1">
      <c r="A39" s="651" t="s">
        <v>135</v>
      </c>
      <c r="B39" s="97" t="s">
        <v>254</v>
      </c>
      <c r="C39" s="97" t="s">
        <v>254</v>
      </c>
      <c r="D39" s="860" t="s">
        <v>100</v>
      </c>
      <c r="E39" s="902">
        <v>70.910688783917379</v>
      </c>
      <c r="F39" s="903">
        <v>71.768106632407253</v>
      </c>
      <c r="G39" s="662" t="s">
        <v>100</v>
      </c>
      <c r="H39" s="665" t="s">
        <v>100</v>
      </c>
    </row>
    <row r="40" spans="1:8" ht="14.25" customHeight="1">
      <c r="A40" s="129" t="s">
        <v>310</v>
      </c>
      <c r="B40" s="122"/>
      <c r="C40" s="129"/>
      <c r="D40" s="122"/>
    </row>
    <row r="41" spans="1:8" ht="5.25" customHeight="1">
      <c r="A41" s="1275"/>
      <c r="B41" s="1275"/>
      <c r="C41" s="1275"/>
      <c r="D41" s="1275"/>
    </row>
    <row r="42" spans="1:8" ht="15">
      <c r="A42" s="130" t="s">
        <v>61</v>
      </c>
      <c r="B42" s="131"/>
    </row>
    <row r="43" spans="1:8" ht="15">
      <c r="A43" s="128" t="s">
        <v>96</v>
      </c>
      <c r="B43" s="1276" t="s">
        <v>62</v>
      </c>
      <c r="C43" s="1277"/>
      <c r="D43" s="1277"/>
      <c r="E43" s="1277"/>
      <c r="F43" s="1277"/>
      <c r="G43" s="1277"/>
      <c r="H43" s="1278"/>
    </row>
    <row r="44" spans="1:8" ht="15">
      <c r="A44" s="128" t="s">
        <v>63</v>
      </c>
      <c r="B44" s="1276" t="s">
        <v>64</v>
      </c>
      <c r="C44" s="1277"/>
      <c r="D44" s="1277"/>
      <c r="E44" s="1277"/>
      <c r="F44" s="1277"/>
      <c r="G44" s="1277"/>
      <c r="H44" s="1278"/>
    </row>
    <row r="45" spans="1:8" ht="15">
      <c r="A45" s="128" t="s">
        <v>65</v>
      </c>
      <c r="B45" s="1276" t="s">
        <v>66</v>
      </c>
      <c r="C45" s="1277"/>
      <c r="D45" s="1277"/>
      <c r="E45" s="1277"/>
      <c r="F45" s="1277"/>
      <c r="G45" s="1277"/>
      <c r="H45" s="1278"/>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3" t="s">
        <v>484</v>
      </c>
      <c r="B2" s="874"/>
      <c r="C2" s="874"/>
      <c r="D2" s="874"/>
      <c r="E2" s="874"/>
      <c r="F2" s="122"/>
      <c r="G2" s="122"/>
      <c r="H2" s="122"/>
    </row>
    <row r="3" spans="1:8" ht="30.75" customHeight="1">
      <c r="A3" s="1279" t="s">
        <v>139</v>
      </c>
      <c r="B3" s="1281" t="s">
        <v>140</v>
      </c>
      <c r="C3" s="1282"/>
      <c r="D3" s="1283" t="s">
        <v>314</v>
      </c>
      <c r="E3" s="1284"/>
    </row>
    <row r="4" spans="1:8" ht="16.5" thickBot="1">
      <c r="A4" s="1280"/>
      <c r="B4" s="918" t="s">
        <v>141</v>
      </c>
      <c r="C4" s="1189" t="s">
        <v>142</v>
      </c>
      <c r="D4" s="1183" t="s">
        <v>141</v>
      </c>
      <c r="E4" s="919" t="s">
        <v>142</v>
      </c>
      <c r="G4" s="132" t="s">
        <v>143</v>
      </c>
      <c r="H4" s="133"/>
    </row>
    <row r="5" spans="1:8" ht="17.25" customHeight="1" thickBot="1">
      <c r="A5" s="913" t="s">
        <v>144</v>
      </c>
      <c r="B5" s="914">
        <v>17388.392</v>
      </c>
      <c r="C5" s="1190">
        <v>22989.74</v>
      </c>
      <c r="D5" s="1184">
        <v>-2.3813791794415895</v>
      </c>
      <c r="E5" s="915">
        <v>4.7154840378820273</v>
      </c>
      <c r="G5" s="134" t="s">
        <v>59</v>
      </c>
      <c r="H5" s="135" t="s">
        <v>60</v>
      </c>
    </row>
    <row r="6" spans="1:8" ht="18" customHeight="1">
      <c r="A6" s="931" t="s">
        <v>145</v>
      </c>
      <c r="B6" s="994" t="s">
        <v>254</v>
      </c>
      <c r="C6" s="1191">
        <v>24601.581999999999</v>
      </c>
      <c r="D6" s="1185" t="s">
        <v>100</v>
      </c>
      <c r="E6" s="1000" t="s">
        <v>100</v>
      </c>
      <c r="G6" s="136" t="s">
        <v>146</v>
      </c>
      <c r="H6" s="137" t="s">
        <v>147</v>
      </c>
    </row>
    <row r="7" spans="1:8" ht="18" customHeight="1">
      <c r="A7" s="633" t="s">
        <v>148</v>
      </c>
      <c r="B7" s="634" t="s">
        <v>254</v>
      </c>
      <c r="C7" s="1192" t="s">
        <v>254</v>
      </c>
      <c r="D7" s="1186" t="s">
        <v>100</v>
      </c>
      <c r="E7" s="1146" t="s">
        <v>100</v>
      </c>
      <c r="G7" s="138" t="s">
        <v>149</v>
      </c>
      <c r="H7" s="139" t="s">
        <v>150</v>
      </c>
    </row>
    <row r="8" spans="1:8" ht="18" customHeight="1">
      <c r="A8" s="633" t="s">
        <v>151</v>
      </c>
      <c r="B8" s="634" t="s">
        <v>254</v>
      </c>
      <c r="C8" s="1192" t="s">
        <v>254</v>
      </c>
      <c r="D8" s="1187" t="s">
        <v>100</v>
      </c>
      <c r="E8" s="1145" t="s">
        <v>100</v>
      </c>
      <c r="G8" s="138" t="s">
        <v>152</v>
      </c>
      <c r="H8" s="139" t="s">
        <v>153</v>
      </c>
    </row>
    <row r="9" spans="1:8" ht="18" customHeight="1">
      <c r="A9" s="633" t="s">
        <v>154</v>
      </c>
      <c r="B9" s="634" t="s">
        <v>100</v>
      </c>
      <c r="C9" s="1192" t="s">
        <v>254</v>
      </c>
      <c r="D9" s="1186" t="s">
        <v>100</v>
      </c>
      <c r="E9" s="1146" t="s">
        <v>100</v>
      </c>
      <c r="G9" s="138" t="s">
        <v>155</v>
      </c>
      <c r="H9" s="139" t="s">
        <v>156</v>
      </c>
    </row>
    <row r="10" spans="1:8" ht="18" customHeight="1">
      <c r="A10" s="633" t="s">
        <v>157</v>
      </c>
      <c r="B10" s="634" t="s">
        <v>254</v>
      </c>
      <c r="C10" s="1192" t="s">
        <v>254</v>
      </c>
      <c r="D10" s="1187" t="s">
        <v>100</v>
      </c>
      <c r="E10" s="1146" t="s">
        <v>100</v>
      </c>
      <c r="G10" s="138" t="s">
        <v>158</v>
      </c>
      <c r="H10" s="139" t="s">
        <v>159</v>
      </c>
    </row>
    <row r="11" spans="1:8" ht="18" customHeight="1">
      <c r="A11" s="633" t="s">
        <v>160</v>
      </c>
      <c r="B11" s="634" t="s">
        <v>100</v>
      </c>
      <c r="C11" s="1192" t="s">
        <v>100</v>
      </c>
      <c r="D11" s="1186" t="s">
        <v>100</v>
      </c>
      <c r="E11" s="1146" t="s">
        <v>100</v>
      </c>
      <c r="G11" s="138" t="s">
        <v>161</v>
      </c>
      <c r="H11" s="139" t="s">
        <v>162</v>
      </c>
    </row>
    <row r="12" spans="1:8" ht="18" customHeight="1">
      <c r="A12" s="633" t="s">
        <v>163</v>
      </c>
      <c r="B12" s="634" t="s">
        <v>254</v>
      </c>
      <c r="C12" s="1192">
        <v>22723.476999999999</v>
      </c>
      <c r="D12" s="1186" t="s">
        <v>100</v>
      </c>
      <c r="E12" s="1146">
        <v>0.84677917735022434</v>
      </c>
      <c r="G12" s="138" t="s">
        <v>164</v>
      </c>
      <c r="H12" s="139" t="s">
        <v>165</v>
      </c>
    </row>
    <row r="13" spans="1:8" ht="18" customHeight="1" thickBot="1">
      <c r="A13" s="635" t="s">
        <v>166</v>
      </c>
      <c r="B13" s="1098" t="s">
        <v>254</v>
      </c>
      <c r="C13" s="1193">
        <v>16519.694</v>
      </c>
      <c r="D13" s="1188" t="s">
        <v>100</v>
      </c>
      <c r="E13" s="1147">
        <v>13.824229396726611</v>
      </c>
      <c r="G13" s="140" t="s">
        <v>167</v>
      </c>
      <c r="H13" s="141" t="s">
        <v>168</v>
      </c>
    </row>
    <row r="14" spans="1:8">
      <c r="A14" s="658" t="s">
        <v>95</v>
      </c>
      <c r="B14" s="142"/>
      <c r="C14" s="142"/>
      <c r="D14" s="142"/>
      <c r="E14" s="142"/>
    </row>
    <row r="15" spans="1:8">
      <c r="A15" s="143"/>
      <c r="B15" s="144"/>
      <c r="C15" s="144"/>
      <c r="D15" s="144"/>
    </row>
    <row r="23" spans="1:4" ht="15">
      <c r="D23" s="924"/>
    </row>
    <row r="24" spans="1:4" ht="15">
      <c r="D24" s="924"/>
    </row>
    <row r="25" spans="1:4" ht="15">
      <c r="A25" s="925"/>
      <c r="D25" s="924"/>
    </row>
    <row r="26" spans="1:4" ht="15">
      <c r="A26" s="925"/>
      <c r="D26" s="924"/>
    </row>
    <row r="27" spans="1:4" ht="15">
      <c r="A27" s="925"/>
      <c r="D27" s="924"/>
    </row>
    <row r="28" spans="1:4" ht="15">
      <c r="A28" s="925"/>
      <c r="D28" s="924"/>
    </row>
    <row r="29" spans="1:4" ht="15">
      <c r="A29" s="925"/>
      <c r="D29" s="924"/>
    </row>
    <row r="30" spans="1:4" ht="15">
      <c r="A30" s="925"/>
      <c r="D30" s="924"/>
    </row>
    <row r="31" spans="1:4" ht="15">
      <c r="A31" s="925"/>
      <c r="D31" s="924"/>
    </row>
    <row r="32" spans="1:4" ht="15">
      <c r="A32" s="925"/>
      <c r="D32" s="924"/>
    </row>
    <row r="33" spans="1:13" ht="15">
      <c r="A33" s="925"/>
      <c r="D33" s="924"/>
    </row>
    <row r="34" spans="1:13" ht="15">
      <c r="A34" s="925"/>
      <c r="D34" s="924"/>
    </row>
    <row r="35" spans="1:13" ht="15">
      <c r="A35" s="925"/>
      <c r="D35" s="924"/>
      <c r="M35" s="127" t="s">
        <v>123</v>
      </c>
    </row>
    <row r="36" spans="1:13" ht="15">
      <c r="A36" s="925"/>
      <c r="D36" s="924"/>
    </row>
    <row r="37" spans="1:13" ht="15">
      <c r="A37" s="925"/>
      <c r="D37" s="924"/>
    </row>
    <row r="38" spans="1:13" ht="15">
      <c r="A38" s="925"/>
      <c r="D38" s="924"/>
    </row>
    <row r="39" spans="1:13" ht="15">
      <c r="A39" s="925"/>
      <c r="D39" s="924"/>
    </row>
    <row r="40" spans="1:13" ht="15">
      <c r="A40" s="925"/>
      <c r="D40" s="924"/>
    </row>
    <row r="41" spans="1:13" ht="15">
      <c r="A41" s="925"/>
      <c r="D41" s="924"/>
    </row>
    <row r="42" spans="1:13" ht="15">
      <c r="A42" s="925"/>
      <c r="D42" s="924"/>
    </row>
    <row r="43" spans="1:13" ht="15">
      <c r="A43" s="925"/>
      <c r="D43" s="924"/>
    </row>
    <row r="44" spans="1:13" ht="15">
      <c r="A44" s="925"/>
      <c r="D44" s="924"/>
    </row>
    <row r="45" spans="1:13" ht="15">
      <c r="D45" s="924"/>
    </row>
    <row r="46" spans="1:13" ht="15">
      <c r="A46" s="925"/>
      <c r="D46" s="924"/>
    </row>
    <row r="47" spans="1:13" ht="15">
      <c r="A47" s="925"/>
      <c r="D47" s="924"/>
    </row>
    <row r="48" spans="1:13" ht="15">
      <c r="A48" s="925"/>
      <c r="D48" s="924"/>
    </row>
    <row r="49" spans="1:4" ht="15">
      <c r="A49" s="925"/>
      <c r="D49" s="924"/>
    </row>
    <row r="50" spans="1:4" ht="15">
      <c r="A50" s="925"/>
      <c r="D50" s="924"/>
    </row>
    <row r="51" spans="1:4" ht="15">
      <c r="A51" s="925"/>
      <c r="D51" s="924"/>
    </row>
    <row r="52" spans="1:4" ht="15">
      <c r="A52" s="925"/>
      <c r="D52" s="924"/>
    </row>
    <row r="53" spans="1:4" ht="15">
      <c r="A53" s="925"/>
      <c r="D53" s="924"/>
    </row>
    <row r="54" spans="1:4" ht="15">
      <c r="A54" s="925"/>
    </row>
    <row r="55" spans="1:4" ht="15">
      <c r="A55" s="92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289" t="s">
        <v>428</v>
      </c>
      <c r="B1" s="1289"/>
      <c r="C1" s="1289"/>
      <c r="D1" s="1289"/>
      <c r="E1" s="1289"/>
      <c r="F1" s="1289"/>
      <c r="G1" s="642"/>
      <c r="H1" s="642"/>
    </row>
    <row r="2" spans="1:8" ht="13.5" customHeight="1" thickBot="1"/>
    <row r="3" spans="1:8" ht="27" customHeight="1">
      <c r="A3" s="1285" t="s">
        <v>73</v>
      </c>
      <c r="B3" s="1285" t="s">
        <v>118</v>
      </c>
      <c r="C3" s="1290" t="s">
        <v>82</v>
      </c>
      <c r="D3" s="1291"/>
      <c r="E3" s="1292"/>
      <c r="F3" s="1287" t="s">
        <v>119</v>
      </c>
      <c r="G3" s="1288"/>
      <c r="H3" s="122"/>
    </row>
    <row r="4" spans="1:8" ht="32.25" customHeight="1" thickBot="1">
      <c r="A4" s="1286"/>
      <c r="B4" s="1286"/>
      <c r="C4" s="1212">
        <v>43926</v>
      </c>
      <c r="D4" s="1213">
        <v>43919</v>
      </c>
      <c r="E4" s="1214">
        <v>43562</v>
      </c>
      <c r="F4" s="909" t="s">
        <v>346</v>
      </c>
      <c r="G4" s="910" t="s">
        <v>120</v>
      </c>
      <c r="H4" s="122"/>
    </row>
    <row r="5" spans="1:8" ht="29.25" customHeight="1">
      <c r="A5" s="960" t="s">
        <v>124</v>
      </c>
      <c r="B5" s="1076" t="s">
        <v>325</v>
      </c>
      <c r="C5" s="911" t="s">
        <v>100</v>
      </c>
      <c r="D5" s="1153">
        <v>633.92999999999995</v>
      </c>
      <c r="E5" s="1134">
        <v>662.71799999999996</v>
      </c>
      <c r="F5" s="1202" t="s">
        <v>100</v>
      </c>
      <c r="G5" s="1203" t="s">
        <v>100</v>
      </c>
      <c r="H5" s="122"/>
    </row>
    <row r="6" spans="1:8" ht="28.5" customHeight="1" thickBot="1">
      <c r="A6" s="961" t="s">
        <v>125</v>
      </c>
      <c r="B6" s="1075" t="s">
        <v>325</v>
      </c>
      <c r="C6" s="1135" t="s">
        <v>100</v>
      </c>
      <c r="D6" s="1154">
        <v>908.178</v>
      </c>
      <c r="E6" s="1136">
        <v>935.77</v>
      </c>
      <c r="F6" s="1204" t="s">
        <v>100</v>
      </c>
      <c r="G6" s="1205" t="s">
        <v>100</v>
      </c>
      <c r="H6" s="122"/>
    </row>
    <row r="7" spans="1:8" ht="32.25" customHeight="1" thickBot="1">
      <c r="A7" s="962" t="s">
        <v>121</v>
      </c>
      <c r="B7" s="1077" t="s">
        <v>122</v>
      </c>
      <c r="C7" s="1135" t="s">
        <v>100</v>
      </c>
      <c r="D7" s="1206" t="s">
        <v>100</v>
      </c>
      <c r="E7" s="1207" t="s">
        <v>100</v>
      </c>
      <c r="F7" s="1208" t="s">
        <v>100</v>
      </c>
      <c r="G7" s="1209" t="s">
        <v>100</v>
      </c>
      <c r="H7" s="122"/>
    </row>
    <row r="8" spans="1:8" s="122" customFormat="1" ht="15.75">
      <c r="A8" s="952" t="s">
        <v>440</v>
      </c>
      <c r="B8" s="953"/>
      <c r="D8" s="928"/>
      <c r="E8" s="929"/>
      <c r="F8" s="930"/>
      <c r="G8" s="930"/>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K14" sqref="K1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296" t="s">
        <v>89</v>
      </c>
      <c r="C1" s="1296"/>
      <c r="D1" s="1296"/>
      <c r="E1" s="1296"/>
      <c r="F1" s="8"/>
      <c r="G1" s="7"/>
    </row>
    <row r="2" spans="2:17" ht="20.25" thickBot="1">
      <c r="B2" s="878"/>
      <c r="C2" s="7"/>
      <c r="D2" s="7"/>
      <c r="E2" s="7"/>
      <c r="F2" s="7"/>
      <c r="H2" s="61"/>
      <c r="I2" s="61"/>
      <c r="J2" s="61"/>
      <c r="K2" s="61"/>
      <c r="L2" s="61"/>
      <c r="M2" s="61"/>
      <c r="N2" s="61"/>
      <c r="O2" s="61"/>
      <c r="P2" s="61"/>
      <c r="Q2" s="61"/>
    </row>
    <row r="3" spans="2:17" ht="25.5" customHeight="1">
      <c r="B3" s="1118"/>
      <c r="C3" s="1119" t="s">
        <v>315</v>
      </c>
      <c r="D3" s="1120"/>
      <c r="E3" s="1121" t="s">
        <v>69</v>
      </c>
      <c r="F3" s="1294"/>
    </row>
    <row r="4" spans="2:17" ht="34.5" customHeight="1" thickBot="1">
      <c r="B4" s="1122" t="s">
        <v>43</v>
      </c>
      <c r="C4" s="1407">
        <v>43924</v>
      </c>
      <c r="D4" s="1407">
        <v>43917</v>
      </c>
      <c r="E4" s="1123" t="s">
        <v>311</v>
      </c>
      <c r="F4" s="1295"/>
      <c r="G4" s="654" t="s">
        <v>42</v>
      </c>
      <c r="H4" s="121"/>
      <c r="I4" s="121"/>
      <c r="J4" s="121"/>
      <c r="K4" s="121"/>
      <c r="L4" s="121"/>
      <c r="M4" s="121"/>
      <c r="N4" s="121"/>
      <c r="O4" s="121"/>
      <c r="P4" s="121"/>
      <c r="Q4" s="121"/>
    </row>
    <row r="5" spans="2:17" ht="29.25" customHeight="1">
      <c r="B5" s="1079" t="s">
        <v>316</v>
      </c>
      <c r="C5" s="1124"/>
      <c r="D5" s="1124"/>
      <c r="E5" s="1125"/>
      <c r="F5" s="10"/>
      <c r="G5" s="1293" t="s">
        <v>345</v>
      </c>
      <c r="H5" s="1293"/>
      <c r="I5" s="1293"/>
      <c r="J5" s="1293"/>
      <c r="K5" s="1293"/>
      <c r="L5" s="1293"/>
      <c r="M5" s="1293"/>
      <c r="N5" s="1293"/>
      <c r="O5" s="1293"/>
      <c r="P5" s="1293"/>
      <c r="Q5" s="1293"/>
    </row>
    <row r="6" spans="2:17" ht="21" customHeight="1">
      <c r="B6" s="636" t="s">
        <v>44</v>
      </c>
      <c r="C6" s="1126" t="s">
        <v>100</v>
      </c>
      <c r="D6" s="1126" t="s">
        <v>100</v>
      </c>
      <c r="E6" s="1071" t="s">
        <v>100</v>
      </c>
      <c r="F6" s="10"/>
      <c r="G6" s="1293"/>
      <c r="H6" s="1293"/>
      <c r="I6" s="1293"/>
      <c r="J6" s="1293"/>
      <c r="K6" s="1293"/>
      <c r="L6" s="1293"/>
      <c r="M6" s="1293"/>
      <c r="N6" s="1293"/>
      <c r="O6" s="1293"/>
      <c r="P6" s="1293"/>
      <c r="Q6" s="1293"/>
    </row>
    <row r="7" spans="2:17" ht="15.75">
      <c r="B7" s="636" t="s">
        <v>45</v>
      </c>
      <c r="C7" s="637" t="s">
        <v>100</v>
      </c>
      <c r="D7" s="637" t="s">
        <v>100</v>
      </c>
      <c r="E7" s="907" t="s">
        <v>100</v>
      </c>
      <c r="F7" s="16"/>
      <c r="G7" s="15"/>
      <c r="H7" s="15"/>
      <c r="I7" s="6"/>
      <c r="J7" s="9"/>
      <c r="K7" s="9"/>
      <c r="L7" s="9"/>
      <c r="M7" s="9"/>
      <c r="N7" s="9"/>
    </row>
    <row r="8" spans="2:17" ht="15.75">
      <c r="B8" s="655" t="s">
        <v>46</v>
      </c>
      <c r="C8" s="643" t="s">
        <v>254</v>
      </c>
      <c r="D8" s="643" t="s">
        <v>254</v>
      </c>
      <c r="E8" s="999" t="s">
        <v>100</v>
      </c>
      <c r="F8" s="10"/>
      <c r="G8" s="17"/>
      <c r="H8" s="17"/>
      <c r="I8" s="18"/>
      <c r="J8" s="9"/>
      <c r="K8" s="9"/>
      <c r="L8" s="9"/>
      <c r="M8" s="9"/>
      <c r="N8" s="9"/>
    </row>
    <row r="9" spans="2:17" ht="15.75">
      <c r="B9" s="656" t="s">
        <v>256</v>
      </c>
      <c r="C9" s="644" t="s">
        <v>100</v>
      </c>
      <c r="D9" s="644" t="s">
        <v>100</v>
      </c>
      <c r="E9" s="908" t="s">
        <v>100</v>
      </c>
      <c r="F9" s="10"/>
      <c r="G9" s="19"/>
      <c r="H9" s="19"/>
      <c r="I9" s="20"/>
      <c r="J9" s="13"/>
      <c r="K9" s="12"/>
      <c r="L9" s="14"/>
    </row>
    <row r="10" spans="2:17" ht="15.75">
      <c r="B10" s="656" t="s">
        <v>257</v>
      </c>
      <c r="C10" s="644" t="s">
        <v>100</v>
      </c>
      <c r="D10" s="644" t="s">
        <v>100</v>
      </c>
      <c r="E10" s="908" t="s">
        <v>100</v>
      </c>
      <c r="F10" s="16"/>
      <c r="G10" s="19"/>
      <c r="H10" s="19"/>
      <c r="I10" s="20"/>
      <c r="J10" s="21"/>
      <c r="K10" s="11"/>
      <c r="L10" s="22"/>
    </row>
    <row r="11" spans="2:17" ht="15.75">
      <c r="B11" s="656" t="s">
        <v>353</v>
      </c>
      <c r="C11" s="1127" t="s">
        <v>100</v>
      </c>
      <c r="D11" s="1127" t="s">
        <v>100</v>
      </c>
      <c r="E11" s="908" t="s">
        <v>100</v>
      </c>
      <c r="F11" s="10"/>
      <c r="G11" s="23"/>
      <c r="H11" s="23"/>
      <c r="I11" s="20"/>
      <c r="J11" s="13"/>
      <c r="K11" s="12"/>
      <c r="L11" s="14"/>
    </row>
    <row r="12" spans="2:17" ht="22.5" customHeight="1">
      <c r="B12" s="1078" t="s">
        <v>317</v>
      </c>
      <c r="C12" s="637"/>
      <c r="D12" s="637"/>
      <c r="E12" s="907"/>
      <c r="F12" s="10"/>
      <c r="G12" s="23"/>
      <c r="H12" s="23"/>
      <c r="I12" s="24"/>
      <c r="J12" s="13"/>
      <c r="K12" s="12"/>
      <c r="L12" s="14"/>
    </row>
    <row r="13" spans="2:17" ht="15.75">
      <c r="B13" s="636" t="s">
        <v>44</v>
      </c>
      <c r="C13" s="1128" t="s">
        <v>100</v>
      </c>
      <c r="D13" s="1126" t="s">
        <v>100</v>
      </c>
      <c r="E13" s="1071" t="s">
        <v>100</v>
      </c>
      <c r="F13" s="16"/>
      <c r="G13" s="23"/>
      <c r="H13" s="23"/>
      <c r="I13" s="20"/>
      <c r="J13" s="21"/>
      <c r="K13" s="11"/>
      <c r="L13" s="22"/>
    </row>
    <row r="14" spans="2:17" ht="15.75">
      <c r="B14" s="636" t="s">
        <v>45</v>
      </c>
      <c r="C14" s="1128" t="s">
        <v>100</v>
      </c>
      <c r="D14" s="637" t="s">
        <v>100</v>
      </c>
      <c r="E14" s="1071" t="s">
        <v>100</v>
      </c>
      <c r="F14" s="16"/>
      <c r="G14" s="23"/>
      <c r="H14" s="23"/>
      <c r="I14" s="20"/>
      <c r="J14" s="21"/>
      <c r="K14" s="11"/>
      <c r="L14" s="22"/>
    </row>
    <row r="15" spans="2:17" ht="15.75">
      <c r="B15" s="655" t="s">
        <v>46</v>
      </c>
      <c r="C15" s="643" t="s">
        <v>254</v>
      </c>
      <c r="D15" s="643" t="s">
        <v>254</v>
      </c>
      <c r="E15" s="999" t="s">
        <v>100</v>
      </c>
      <c r="F15" s="16"/>
      <c r="G15" s="25"/>
      <c r="H15" s="25"/>
      <c r="I15" s="26"/>
      <c r="J15" s="21"/>
      <c r="K15" s="11"/>
      <c r="L15" s="22"/>
    </row>
    <row r="16" spans="2:17" ht="15.75">
      <c r="B16" s="656" t="s">
        <v>256</v>
      </c>
      <c r="C16" s="644" t="s">
        <v>100</v>
      </c>
      <c r="D16" s="644" t="s">
        <v>100</v>
      </c>
      <c r="E16" s="1072" t="s">
        <v>100</v>
      </c>
      <c r="F16" s="16"/>
      <c r="G16" s="19"/>
      <c r="H16" s="19"/>
      <c r="I16" s="20"/>
      <c r="J16" s="21"/>
      <c r="K16" s="11"/>
      <c r="L16" s="22"/>
    </row>
    <row r="17" spans="2:15" ht="15.75">
      <c r="B17" s="656" t="s">
        <v>257</v>
      </c>
      <c r="C17" s="644" t="s">
        <v>100</v>
      </c>
      <c r="D17" s="644" t="s">
        <v>100</v>
      </c>
      <c r="E17" s="1072" t="s">
        <v>100</v>
      </c>
      <c r="F17" s="16"/>
      <c r="G17" s="19"/>
      <c r="H17" s="19"/>
      <c r="I17" s="20"/>
      <c r="J17" s="21"/>
      <c r="K17" s="11"/>
      <c r="L17" s="22"/>
    </row>
    <row r="18" spans="2:15" ht="15.75">
      <c r="B18" s="656" t="s">
        <v>353</v>
      </c>
      <c r="C18" s="1127" t="s">
        <v>100</v>
      </c>
      <c r="D18" s="1127" t="s">
        <v>100</v>
      </c>
      <c r="E18" s="1072" t="s">
        <v>100</v>
      </c>
      <c r="F18" s="16"/>
      <c r="G18" s="23"/>
      <c r="H18" s="23"/>
      <c r="I18" s="20"/>
      <c r="J18" s="21"/>
      <c r="K18" s="11"/>
      <c r="L18" s="22"/>
    </row>
    <row r="19" spans="2:15" ht="20.25" customHeight="1">
      <c r="B19" s="1078" t="s">
        <v>318</v>
      </c>
      <c r="C19" s="637"/>
      <c r="D19" s="637"/>
      <c r="E19" s="907"/>
      <c r="F19" s="16"/>
      <c r="G19" s="23"/>
      <c r="H19" s="23"/>
      <c r="I19" s="24"/>
      <c r="J19" s="21"/>
      <c r="K19" s="11"/>
      <c r="L19" s="22"/>
      <c r="O19" t="s">
        <v>123</v>
      </c>
    </row>
    <row r="20" spans="2:15" ht="15.75">
      <c r="B20" s="636" t="s">
        <v>44</v>
      </c>
      <c r="C20" s="1128" t="s">
        <v>100</v>
      </c>
      <c r="D20" s="637" t="s">
        <v>100</v>
      </c>
      <c r="E20" s="1071" t="s">
        <v>100</v>
      </c>
      <c r="F20" s="16"/>
      <c r="G20" s="23"/>
      <c r="H20" s="23"/>
      <c r="I20" s="20"/>
      <c r="J20" s="21"/>
      <c r="K20" s="11"/>
      <c r="L20" s="22"/>
    </row>
    <row r="21" spans="2:15" ht="15.75">
      <c r="B21" s="636" t="s">
        <v>45</v>
      </c>
      <c r="C21" s="1128" t="s">
        <v>100</v>
      </c>
      <c r="D21" s="637" t="s">
        <v>100</v>
      </c>
      <c r="E21" s="1071" t="s">
        <v>100</v>
      </c>
      <c r="F21" s="16"/>
      <c r="G21" s="23"/>
      <c r="H21" s="23"/>
      <c r="I21" s="20"/>
      <c r="J21" s="21"/>
      <c r="K21" s="11"/>
      <c r="L21" s="22"/>
    </row>
    <row r="22" spans="2:15" ht="15.75">
      <c r="B22" s="655" t="s">
        <v>46</v>
      </c>
      <c r="C22" s="643" t="s">
        <v>254</v>
      </c>
      <c r="D22" s="643" t="s">
        <v>254</v>
      </c>
      <c r="E22" s="999" t="s">
        <v>100</v>
      </c>
      <c r="F22" s="16"/>
      <c r="G22" s="25"/>
      <c r="H22" s="25"/>
      <c r="I22" s="26"/>
      <c r="J22" s="21"/>
      <c r="K22" s="11"/>
      <c r="L22" s="22"/>
      <c r="O22" s="58"/>
    </row>
    <row r="23" spans="2:15" ht="15.75">
      <c r="B23" s="656" t="s">
        <v>256</v>
      </c>
      <c r="C23" s="644" t="s">
        <v>100</v>
      </c>
      <c r="D23" s="644" t="s">
        <v>100</v>
      </c>
      <c r="E23" s="1072" t="s">
        <v>100</v>
      </c>
      <c r="F23" s="16"/>
      <c r="G23" s="19"/>
      <c r="H23" s="19"/>
      <c r="I23" s="20"/>
      <c r="J23" s="21"/>
      <c r="K23" s="11"/>
      <c r="L23" s="22"/>
    </row>
    <row r="24" spans="2:15" ht="15.75">
      <c r="B24" s="656" t="s">
        <v>257</v>
      </c>
      <c r="C24" s="644" t="s">
        <v>100</v>
      </c>
      <c r="D24" s="644" t="s">
        <v>100</v>
      </c>
      <c r="E24" s="1072" t="s">
        <v>100</v>
      </c>
      <c r="F24" s="16"/>
      <c r="G24" s="19"/>
      <c r="H24" s="19"/>
      <c r="I24" s="20"/>
      <c r="J24" s="21"/>
      <c r="K24" s="11"/>
      <c r="L24" s="22"/>
    </row>
    <row r="25" spans="2:15" ht="16.5" thickBot="1">
      <c r="B25" s="657" t="s">
        <v>353</v>
      </c>
      <c r="C25" s="653" t="s">
        <v>100</v>
      </c>
      <c r="D25" s="653" t="s">
        <v>100</v>
      </c>
      <c r="E25" s="1073"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sty_2020</vt:lpstr>
      <vt:lpstr>Eksport sty_2020</vt:lpstr>
      <vt:lpstr>Import_sty_2020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2020-04-09T12:05:13Z</dcterms:modified>
</cp:coreProperties>
</file>