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02_Foldery PRACOWNIKÓW WFSN\H_Zarnowska\Formularze sprawozdań 2020\"/>
    </mc:Choice>
  </mc:AlternateContent>
  <workbookProtection workbookAlgorithmName="SHA-512" workbookHashValue="Zl/W0qCmPDPkqyfqloBxjqpuJHhcypr+UhBcRUtPf0z/2JPB+CilmSv/GtM/F5gZ7QbmivSo7mIlt1qBaqgjAA==" workbookSaltValue="KpobfX5tmF41DN/ThrFnWg==" workbookSpinCount="100000" lockStructure="1"/>
  <bookViews>
    <workbookView xWindow="0" yWindow="0" windowWidth="15525" windowHeight="7050" activeTab="4"/>
  </bookViews>
  <sheets>
    <sheet name="dział I" sheetId="3" r:id="rId1"/>
    <sheet name="dzial II" sheetId="4" r:id="rId2"/>
    <sheet name="dział III" sheetId="5" r:id="rId3"/>
    <sheet name="dzial IV" sheetId="1" r:id="rId4"/>
    <sheet name="dział V" sheetId="2" r:id="rId5"/>
  </sheets>
  <definedNames>
    <definedName name="__xlnm.Print_Area_3">'dzial IV'!$A$1:$I$21</definedName>
    <definedName name="__xlnm.Print_Area_4">'dział V'!$A$1:$G$32</definedName>
    <definedName name="nazwa_uczelni" comment="pełne nazwy uczelni">'dział I'!$P$7:$P$91</definedName>
    <definedName name="_xlnm.Print_Area" localSheetId="1">'dzial II'!$A$1:$F$27</definedName>
    <definedName name="_xlnm.Print_Area" localSheetId="3">'dzial IV'!$A$1:$I$36</definedName>
    <definedName name="_xlnm.Print_Area" localSheetId="4">'dział V'!$A$1:$H$32</definedName>
    <definedName name="Uniwersytet_w_Białymstoku">'dział I'!$P$10:$P$91</definedName>
  </definedNames>
  <calcPr calcId="162913"/>
</workbook>
</file>

<file path=xl/calcChain.xml><?xml version="1.0" encoding="utf-8"?>
<calcChain xmlns="http://schemas.openxmlformats.org/spreadsheetml/2006/main">
  <c r="F56" i="3" l="1"/>
  <c r="F61" i="3"/>
  <c r="F59" i="3" s="1"/>
  <c r="F54" i="3"/>
  <c r="F40" i="3" s="1"/>
  <c r="F39" i="3" s="1"/>
  <c r="F30" i="3"/>
  <c r="F28" i="3"/>
  <c r="F12" i="3"/>
  <c r="F11" i="3" s="1"/>
  <c r="F19" i="4"/>
  <c r="F13" i="4"/>
  <c r="F12" i="4"/>
  <c r="F8" i="4"/>
  <c r="F26" i="4" s="1"/>
  <c r="F29" i="1"/>
  <c r="F28" i="1"/>
  <c r="F27" i="1"/>
  <c r="F26" i="1"/>
  <c r="F25" i="1"/>
  <c r="I24" i="1"/>
  <c r="I23" i="1" s="1"/>
  <c r="G24" i="1"/>
  <c r="G23" i="1" s="1"/>
  <c r="E24" i="1"/>
  <c r="E23" i="1" s="1"/>
  <c r="H23" i="1"/>
  <c r="F64" i="3" l="1"/>
  <c r="F69" i="3" s="1"/>
  <c r="F72" i="3" s="1"/>
  <c r="F24" i="1"/>
  <c r="F23" i="1" s="1"/>
  <c r="G33" i="5"/>
  <c r="G27" i="5"/>
  <c r="G23" i="5"/>
  <c r="G21" i="5"/>
  <c r="G18" i="5"/>
  <c r="G14" i="5"/>
  <c r="H6" i="2"/>
  <c r="G6" i="2"/>
  <c r="F21" i="5" l="1"/>
  <c r="E54" i="3" l="1"/>
  <c r="E56" i="3" s="1"/>
  <c r="E40" i="3" s="1"/>
  <c r="D57" i="3"/>
  <c r="D58" i="3"/>
  <c r="D59" i="3"/>
  <c r="D60" i="3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E12" i="3"/>
  <c r="D24" i="4" l="1"/>
  <c r="D25" i="4"/>
  <c r="D26" i="4" s="1"/>
  <c r="D27" i="4" s="1"/>
  <c r="E25" i="5" l="1"/>
  <c r="E26" i="5"/>
  <c r="E27" i="5" s="1"/>
  <c r="I10" i="1"/>
  <c r="G10" i="1"/>
  <c r="E10" i="1"/>
  <c r="F12" i="1"/>
  <c r="E19" i="4"/>
  <c r="E8" i="4"/>
  <c r="E61" i="3"/>
  <c r="E59" i="3" s="1"/>
  <c r="E39" i="3" s="1"/>
  <c r="E30" i="3"/>
  <c r="E28" i="3" s="1"/>
  <c r="E11" i="3" l="1"/>
  <c r="F27" i="5" l="1"/>
  <c r="F33" i="5" l="1"/>
  <c r="F15" i="1" l="1"/>
  <c r="F13" i="1"/>
  <c r="F14" i="1"/>
  <c r="F11" i="1"/>
  <c r="F10" i="1" l="1"/>
  <c r="F9" i="1" s="1"/>
  <c r="A1" i="2"/>
  <c r="A1" i="1"/>
  <c r="A1" i="5"/>
  <c r="A1" i="4"/>
  <c r="E13" i="4" l="1"/>
  <c r="E12" i="4" l="1"/>
  <c r="E26" i="4" s="1"/>
  <c r="E15" i="5"/>
  <c r="E16" i="5" s="1"/>
  <c r="E17" i="5" s="1"/>
  <c r="E18" i="5" s="1"/>
  <c r="E19" i="5" s="1"/>
  <c r="E20" i="5" s="1"/>
  <c r="E21" i="5" s="1"/>
  <c r="E22" i="5" s="1"/>
  <c r="E23" i="5" s="1"/>
  <c r="E24" i="5" s="1"/>
  <c r="F14" i="5"/>
  <c r="F18" i="5"/>
  <c r="F23" i="5"/>
  <c r="E64" i="3"/>
  <c r="I9" i="1"/>
  <c r="G9" i="1"/>
  <c r="E9" i="1"/>
  <c r="H9" i="1"/>
  <c r="E69" i="3" l="1"/>
  <c r="E72" i="3" s="1"/>
  <c r="E30" i="5"/>
  <c r="E31" i="5" s="1"/>
  <c r="E32" i="5" s="1"/>
  <c r="E33" i="5" s="1"/>
  <c r="D19" i="4"/>
  <c r="D20" i="4" s="1"/>
  <c r="D21" i="4" s="1"/>
  <c r="D22" i="4" s="1"/>
  <c r="D23" i="4" l="1"/>
  <c r="D39" i="3" l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72" i="3" s="1"/>
</calcChain>
</file>

<file path=xl/comments1.xml><?xml version="1.0" encoding="utf-8"?>
<comments xmlns="http://schemas.openxmlformats.org/spreadsheetml/2006/main">
  <authors>
    <author>Jagielski Piotr</author>
    <author>Piotr Jagielski</author>
    <author>Żarnowska Hanna</author>
  </authors>
  <commentList>
    <comment ref="E33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komórki nie może być większa niż wykazana w wierszu 22.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komórki nie może być większa niż wykazana w wierszu 22.</t>
        </r>
      </text>
    </comment>
    <comment ref="E46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30.</t>
        </r>
      </text>
    </comment>
    <comment ref="F46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30.</t>
        </r>
      </text>
    </comment>
    <comment ref="E47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wiersza nie może być mniejsza niż suma wierszy 33 i 35-37.</t>
        </r>
      </text>
    </comment>
    <comment ref="F47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wiersza nie może być mniejsza niż suma wierszy 33 i 35-37.</t>
        </r>
      </text>
    </comment>
    <comment ref="E52" authorId="2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należy wykazac stypendia, o których mowa w art. 209 ust. 1 ustawy Prawo o szkolnictwie wyższym i nauce, w tym zwiększenie, o którym mowa w art. 209 ust. 7</t>
        </r>
      </text>
    </comment>
    <comment ref="F52" authorId="2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należy wykazac stypendia, o których mowa w art. 209 ust. 1 ustawy Prawo o szkolnictwie wyższym i nauce, w tym zwiększenie, o którym mowa w art. 209 ust. 7</t>
        </r>
      </text>
    </comment>
    <comment ref="E56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Wartść nie może być mniejsza niż suma wierszy 42 i 43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Wartść nie może być mniejsza niż suma wierszy 42 i 43</t>
        </r>
      </text>
    </comment>
  </commentList>
</comments>
</file>

<file path=xl/comments2.xml><?xml version="1.0" encoding="utf-8"?>
<comments xmlns="http://schemas.openxmlformats.org/spreadsheetml/2006/main">
  <authors>
    <author>Piotr Jagielski</author>
  </authors>
  <commentList>
    <comment ref="E10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nie może być większa niż 6% dotacji wskazanej w wierszu 04
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nie może być większa niż 6% dotacji wskazanej w wierszu 04
</t>
        </r>
      </text>
    </comment>
  </commentList>
</comments>
</file>

<file path=xl/comments3.xml><?xml version="1.0" encoding="utf-8"?>
<comments xmlns="http://schemas.openxmlformats.org/spreadsheetml/2006/main">
  <authors>
    <author>Piotr Jagielski</author>
    <author>Jagielski Piotr</author>
    <author>pjagielski</author>
  </authors>
  <commentList>
    <comment ref="F7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G7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F8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Fundusz zasadniczy należy powiększyć o osiągnięty w poprzednim roku zysk, lub pomniejszyć o wykazaną stratę. Nie ma możliwości by w polach 03 i 07 wykazać wartości "0,0".</t>
        </r>
      </text>
    </comment>
    <comment ref="G8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Fundusz zasadniczy należy powiększyć o osiągnięty w poprzednim roku zysk, lub pomniejszyć o wykazaną stratę. Nie ma możliwości by w polach 03 i 07 wykazać wartości "0,0".</t>
        </r>
      </text>
    </comment>
    <comment ref="F11" authorId="2" shapeId="0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G11" authorId="2" shapeId="0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mniejsza niż wykazana w wierszu 35 działu I.</t>
        </r>
      </text>
    </comment>
    <comment ref="G16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mniejsza niż wykazana w wierszu 35 działu I.</t>
        </r>
      </text>
    </comment>
    <comment ref="F20" authorId="1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16</t>
        </r>
      </text>
    </comment>
    <comment ref="G20" authorId="1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16</t>
        </r>
      </text>
    </comment>
    <comment ref="A30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Proszę wpisać nazwę funduszu
</t>
        </r>
      </text>
    </comment>
  </commentList>
</comments>
</file>

<file path=xl/comments4.xml><?xml version="1.0" encoding="utf-8"?>
<comments xmlns="http://schemas.openxmlformats.org/spreadsheetml/2006/main">
  <authors>
    <author>Piotr Jagielski</author>
  </authors>
  <commentList>
    <comment ref="H10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1 ustawy - Prawo o szkolnictwie wyższym i nauce.
Naliczenie wedle wzoru:
 2% x (wynagrodzenia osobowe x (100/102)) - zaokrąglone do 1 miejsca po przecinku.</t>
        </r>
      </text>
    </comment>
    <comment ref="H15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2 ustawy - Prawo o szkolnictwie wyższym i nauce.
Naliczenie wedle wzoru:
 1% x (wynagrodzenia osobowe x (100/101)) - zaokrąglone do 1 miejsca po przecinku.</t>
        </r>
      </text>
    </comment>
    <comment ref="H24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1 ustawy - Prawo o szkolnictwie wyższym i nauce.
Naliczenie wedle wzoru:
 2% x (wynagrodzenia osobowe x (100/102)) - zaokrąglone do 1 miejsca po przecinku.</t>
        </r>
      </text>
    </comment>
    <comment ref="H29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2 ustawy - Prawo o szkolnictwie wyższym i nauce.
Naliczenie wedle wzoru:
 1% x (wynagrodzenia osobowe x (100/101)) - zaokrąglone do 1 miejsca po przecinku.</t>
        </r>
      </text>
    </comment>
  </commentList>
</comments>
</file>

<file path=xl/comments5.xml><?xml version="1.0" encoding="utf-8"?>
<comments xmlns="http://schemas.openxmlformats.org/spreadsheetml/2006/main">
  <authors>
    <author>Żarnowska Hanna</author>
  </authors>
  <commentList>
    <comment ref="G8" authorId="0" shapeId="0">
      <text>
        <r>
          <rPr>
            <b/>
            <sz val="8"/>
            <color indexed="81"/>
            <rFont val="Tahoma"/>
            <family val="2"/>
            <charset val="238"/>
          </rPr>
          <t>Żarnowska Hanna: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63 ust. 3 ustawy Prawo o szkolnictwie wyższym i nauce w uczelni publicznej liczba studentów stacjonarnych nie może być mniejsza od liczby studentów niestacjonarnych.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  <charset val="238"/>
          </rPr>
          <t>Żarnowska Hanna: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63 ust. 3 ustawy Prawo o szkolnictwie wyższym i nauce w uczelni publicznej liczba studentów stacjonarnych nie może być mniejsza od liczby studentów niestacjonarnych.</t>
        </r>
      </text>
    </comment>
  </commentList>
</comments>
</file>

<file path=xl/sharedStrings.xml><?xml version="1.0" encoding="utf-8"?>
<sst xmlns="http://schemas.openxmlformats.org/spreadsheetml/2006/main" count="314" uniqueCount="187">
  <si>
    <t>Wyszczególnienie</t>
  </si>
  <si>
    <t>Zatrudnienie</t>
  </si>
  <si>
    <t>osobowe</t>
  </si>
  <si>
    <t>w tym</t>
  </si>
  <si>
    <t>dodatkowe wynagrodzenie roczne</t>
  </si>
  <si>
    <t>nagrody rektora</t>
  </si>
  <si>
    <t>01</t>
  </si>
  <si>
    <t xml:space="preserve"> Razem </t>
  </si>
  <si>
    <t>02</t>
  </si>
  <si>
    <t>Nauczyciele akademiccy</t>
  </si>
  <si>
    <t>03</t>
  </si>
  <si>
    <t>profesorów</t>
  </si>
  <si>
    <t>04</t>
  </si>
  <si>
    <t>05</t>
  </si>
  <si>
    <t>06</t>
  </si>
  <si>
    <t>Pracownicy niebędący nauczycielami akademickimi</t>
  </si>
  <si>
    <t>07</t>
  </si>
  <si>
    <t>Należy podać:</t>
  </si>
  <si>
    <t>WYSZCZEGÓLNIENIE</t>
  </si>
  <si>
    <t>Jednostka miary</t>
  </si>
  <si>
    <t>osoby</t>
  </si>
  <si>
    <t>z tego</t>
  </si>
  <si>
    <t>studiów stacjonarnych</t>
  </si>
  <si>
    <t>studiów niestacjonarnych</t>
  </si>
  <si>
    <t>08</t>
  </si>
  <si>
    <t>Liczba uczestników studiów doktoranckich ogółem</t>
  </si>
  <si>
    <t>09</t>
  </si>
  <si>
    <t>tys. zł</t>
  </si>
  <si>
    <t>…………………………………..</t>
  </si>
  <si>
    <t>(pieczątka imienna i podpis Rektora)</t>
  </si>
  <si>
    <t>………………..………………….</t>
  </si>
  <si>
    <t xml:space="preserve">         (pieczątka uczelni)</t>
  </si>
  <si>
    <r>
      <t>Dział I. Rachunek zysków i strat</t>
    </r>
    <r>
      <rPr>
        <sz val="12"/>
        <rFont val="Times New Roman"/>
        <family val="1"/>
        <charset val="238"/>
      </rPr>
      <t xml:space="preserve">   –   w tysiącach złotych z jednym znakiem po przecinku</t>
    </r>
  </si>
  <si>
    <t xml:space="preserve"> </t>
  </si>
  <si>
    <t>Przychody ze sprzedaży towarów i materiałów</t>
  </si>
  <si>
    <r>
      <t>cd. działu I.  Rachunek zysków i strat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</si>
  <si>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</si>
  <si>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</si>
  <si>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</si>
  <si>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</si>
  <si>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</si>
  <si>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</si>
  <si>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 xml:space="preserve">Wartość sprzedanych towarów i materiałów </t>
  </si>
  <si>
    <t>D. Przychody finansowe</t>
  </si>
  <si>
    <t>E. Koszty finansowe</t>
  </si>
  <si>
    <t>stan funduszu na początek roku</t>
  </si>
  <si>
    <t>dotacja z budżetu państwa</t>
  </si>
  <si>
    <t>inne przychody</t>
  </si>
  <si>
    <t>zmniejszenia ogółem</t>
  </si>
  <si>
    <t xml:space="preserve">stypendia socjalne </t>
  </si>
  <si>
    <t>zapomogi</t>
  </si>
  <si>
    <t>Fundusz zasadniczy</t>
  </si>
  <si>
    <t>zwiększenia ogółem</t>
  </si>
  <si>
    <t>odpisy z zysku netto</t>
  </si>
  <si>
    <t>równowartość zakończonych i oddanych do użytkowania inwestycji budowlanych</t>
  </si>
  <si>
    <t>aktualizacja wyceny środków trwałych</t>
  </si>
  <si>
    <t>pokrycie straty netto</t>
  </si>
  <si>
    <t>Zakładowy fundusz świadczeń socjalnych</t>
  </si>
  <si>
    <t>zwiększenie ogółem</t>
  </si>
  <si>
    <t>zmniejszenie ogółem</t>
  </si>
  <si>
    <t>nazwa uczelni</t>
  </si>
  <si>
    <t xml:space="preserve">stan funduszu na początek roku </t>
  </si>
  <si>
    <t>…………………</t>
  </si>
  <si>
    <t>e-mail osoby sporządzającej)</t>
  </si>
  <si>
    <t xml:space="preserve">(imię, nazwisko, telefon, </t>
  </si>
  <si>
    <t xml:space="preserve">(miejscowość, data)                    </t>
  </si>
  <si>
    <t>Dział V. Informacje rzeczowe i uzupełniające</t>
  </si>
  <si>
    <r>
      <t>Dział III.  Pozostałe fundusze uczelni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</si>
  <si>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(01+02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</si>
  <si>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(10+11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</si>
  <si>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(14+15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17)</t>
    </r>
  </si>
  <si>
    <t>………..</t>
  </si>
  <si>
    <t>z tego 
w grupach stanowisk</t>
  </si>
  <si>
    <t>stypendia ministra za wybitne osiągnięcia</t>
  </si>
  <si>
    <t>Wynagrodzenia wynikające ze stosunku pracy 
(4+6)</t>
  </si>
  <si>
    <t>inne pozostałe przychody operacyjne</t>
  </si>
  <si>
    <t>składki z tytułu ubezpieczeń społecznych i funduszu pracy</t>
  </si>
  <si>
    <t>odpis na zakładowy fundusz świadczeń socjalnych</t>
  </si>
  <si>
    <t>w tym wynikające ze stosunku pracy</t>
  </si>
  <si>
    <t>inne pozostałe koszty operacyjne</t>
  </si>
  <si>
    <t xml:space="preserve">w tym odsetki uzyskane </t>
  </si>
  <si>
    <t>w tym odsetki zapłacone</t>
  </si>
  <si>
    <t>w tym z dotacji budżetu państwa</t>
  </si>
  <si>
    <t>w tym nakłady na urządzenia techniczne i maszyny, środki transportu i inne środki trwałe</t>
  </si>
  <si>
    <t>w tym z Unii Europejskiej</t>
  </si>
  <si>
    <t>Zmiana stanu produktów (zwiększenia – wartość ujemna, zmniejszenia − wartość dodatnia)</t>
  </si>
  <si>
    <t>Ubezpieczenia społeczne i inne świadczenia</t>
  </si>
  <si>
    <t>w tym środki pochodzące ze źródeł zagranicznych, niepodlegające zwrotowi</t>
  </si>
  <si>
    <t xml:space="preserve">- przeciętne zatrudnienie w przeliczeniu na pełne etaty, z jednym znakiem po przecinku, </t>
  </si>
  <si>
    <t>..……………...…..…..….…</t>
  </si>
  <si>
    <t>Proszę wpisać nazwę uczelni</t>
  </si>
  <si>
    <t>G.  Podatek dochodowy</t>
  </si>
  <si>
    <t>H.  Pozostałe obowiązkowe zmniejszenia zysku (zwiększenia straty)</t>
  </si>
  <si>
    <r>
      <t xml:space="preserve">- wynagrodzenia w </t>
    </r>
    <r>
      <rPr>
        <b/>
        <sz val="12"/>
        <rFont val="Arial"/>
        <family val="2"/>
        <charset val="238"/>
      </rPr>
      <t>tysiącach złotych,</t>
    </r>
    <r>
      <rPr>
        <sz val="12"/>
        <rFont val="Arial"/>
        <family val="2"/>
        <charset val="238"/>
      </rPr>
      <t xml:space="preserve"> z jednym znakiem po przecinku.</t>
    </r>
  </si>
  <si>
    <t xml:space="preserve">Dział IV. Zatrudnienie i wynagrodzenia w grupach stanowisk </t>
  </si>
  <si>
    <t>zysk z tytułu rozchodu niefinansowych aktywów trwałych</t>
  </si>
  <si>
    <t>strata z tytułu rozchodu niefinansowych aktywów trwałych</t>
  </si>
  <si>
    <r>
      <t xml:space="preserve">- przeciętne zatrudnienie w miesiącu należy obliczyć metodą </t>
    </r>
    <r>
      <rPr>
        <b/>
        <sz val="12"/>
        <rFont val="Arial"/>
        <family val="2"/>
        <charset val="238"/>
      </rPr>
      <t xml:space="preserve">średniej chronologicznej </t>
    </r>
    <r>
      <rPr>
        <sz val="12"/>
        <rFont val="Arial"/>
        <family val="2"/>
        <charset val="238"/>
      </rPr>
      <t>(zgodnie z metodyką określoną w formularzu GUS Z-06),</t>
    </r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</si>
  <si>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</si>
  <si>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</si>
  <si>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</si>
  <si>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</si>
  <si>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</si>
  <si>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</si>
  <si>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</si>
  <si>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</si>
  <si>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</si>
  <si>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</si>
  <si>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</si>
  <si>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</si>
  <si>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</si>
  <si>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Subwencja na utrzymanie potencjału dydaktycznego i badawczego</t>
  </si>
  <si>
    <t>Dotacje z budżetu państwa</t>
  </si>
  <si>
    <t>Środki z budżetów jednostek samorządu terytorialnego lub ich związków</t>
  </si>
  <si>
    <t>Opłaty za świadczone usługi edukacyjne</t>
  </si>
  <si>
    <t>w tym na studiach niestacjonarnych</t>
  </si>
  <si>
    <t xml:space="preserve">Środki na realizację projektów finansowanych przez Narodowe Centrum Badań i Rozwoju </t>
  </si>
  <si>
    <t>Środki na realizację projektów finansowanych przez Narodowe Centrum Nauki</t>
  </si>
  <si>
    <t>Sprzedaż pozostałych prac i usług badawczych i rozwojowych</t>
  </si>
  <si>
    <t>Środki na realizację programów lub przedsięwzięć ustanowionych przez ministra właściwego do spraw szkolnictwa wyższego i nauki</t>
  </si>
  <si>
    <t>Pozostałe przychody z podstawowej działalności operacyjnej</t>
  </si>
  <si>
    <t>Przychody ogółem z działalności gospodarczej wyodrębnionej</t>
  </si>
  <si>
    <t>Koszt wytworzenia świadczeń na własne potrzeby jednostki</t>
  </si>
  <si>
    <t>koszty działalności gospodarczej wyodrębnionej</t>
  </si>
  <si>
    <t>zwiększenia ogółem (04+06)</t>
  </si>
  <si>
    <t>stypendia specjalne dla osób niepełnosprawnych/ stypendia dla osób niepełnosprawnych</t>
  </si>
  <si>
    <t>stypendia rektora dla najlepszych studentów/ stypendia rektora</t>
  </si>
  <si>
    <t>stypendia ministra za wybitne osiągnięcia/ stypendia ministra dla studentów za znaczące osiągnięcia</t>
  </si>
  <si>
    <t>dla studentów (09+10+11+12+13)</t>
  </si>
  <si>
    <t>stypendia dla najlepszych doktorantów/ stypendia rektora</t>
  </si>
  <si>
    <t>Zmiany funduszu z tytułu korekt (+/-)</t>
  </si>
  <si>
    <t>dla doktorantów (15+16+17+18+19)</t>
  </si>
  <si>
    <r>
      <t>Dział II. Fundusz stypendialny</t>
    </r>
    <r>
      <rPr>
        <sz val="12"/>
        <rFont val="Times New Roman"/>
        <family val="1"/>
        <charset val="238"/>
      </rPr>
      <t xml:space="preserve"> –  w tysiącach złotych z jednym znakiem po przecinku</t>
    </r>
  </si>
  <si>
    <t>Fundusz wsparcia osób niepełnosprawnych</t>
  </si>
  <si>
    <t>Własny fundusz na stypendia</t>
  </si>
  <si>
    <t>odpis na własny fundusz na stypendia</t>
  </si>
  <si>
    <t>w tym odpis w ciężar kosztów działalności w zakresie kształcenia 
i działalności naukowej</t>
  </si>
  <si>
    <t>Inne fundusze tworzone na podstawie odrębnych ustaw lub statutu uczelni</t>
  </si>
  <si>
    <t>profesorów uczelni</t>
  </si>
  <si>
    <t>adiunktów</t>
  </si>
  <si>
    <t>asystentów</t>
  </si>
  <si>
    <t xml:space="preserve">Koszty remontów budynków i lokali oraz obiektów inżynierii lądowej i wodnej </t>
  </si>
  <si>
    <t>Przychody z tytułu komercjalizacji wyników badań naukowych i prac rozwojowych</t>
  </si>
  <si>
    <r>
      <t>stan funduszu na koniec okresu sprawozdawczego</t>
    </r>
    <r>
      <rPr>
        <sz val="12"/>
        <rFont val="Times New Roman"/>
        <family val="1"/>
        <charset val="238"/>
      </rPr>
      <t xml:space="preserve"> (19+20-21)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</si>
  <si>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(23+24-25)</t>
    </r>
  </si>
  <si>
    <t>Liczba studentów ogółem (02+03)</t>
  </si>
  <si>
    <r>
      <t xml:space="preserve">liczba osób pobierających stypendium doktoranckie, o którym mowa w art. 200 ust. 1 ustawy </t>
    </r>
    <r>
      <rPr>
        <i/>
        <sz val="12"/>
        <rFont val="Times New Roman"/>
        <family val="1"/>
        <charset val="238"/>
      </rPr>
      <t>Prawo o szkolnictwie wyższym</t>
    </r>
  </si>
  <si>
    <r>
      <t xml:space="preserve">liczba osób pobierających stypendium doktoranckie, o którym mowa w art. 209 ust. 1 ustawy </t>
    </r>
    <r>
      <rPr>
        <i/>
        <sz val="12"/>
        <rFont val="Times New Roman"/>
        <family val="1"/>
        <charset val="238"/>
      </rPr>
      <t>Prawo o szkolnictwie wyższym i nauce</t>
    </r>
  </si>
  <si>
    <t xml:space="preserve">liczba uczestników stacjonarnych studiów doktoranckich </t>
  </si>
  <si>
    <t>liczba doktorantów w szkołach doktorskich</t>
  </si>
  <si>
    <t>w tym przeznaczona na pomoc dla doktorantów</t>
  </si>
  <si>
    <t>zmniejszenia ogółem (08+14)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</si>
  <si>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(01+03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07+20)</t>
    </r>
  </si>
  <si>
    <t>Środki na realizację przedsięwzięć współfinansowanych ze środków pochodzących ze źródeł zagranicznych</t>
  </si>
  <si>
    <t>w tym opłaty za korzystanie z domów i stołówek studenckich</t>
  </si>
  <si>
    <t>stypendia doktoranckie w szkołach doktorskich</t>
  </si>
  <si>
    <t xml:space="preserve">w tym </t>
  </si>
  <si>
    <t>składki z tytułu ubezpieczeń społecznych wypłacane od stypendiów doktoranckich w szkołach doktorskich</t>
  </si>
  <si>
    <r>
      <t xml:space="preserve">Koszty podstawowej działalności operacyjnej </t>
    </r>
    <r>
      <rPr>
        <sz val="12"/>
        <rFont val="Times New Roman"/>
        <family val="1"/>
        <charset val="238"/>
      </rPr>
      <t xml:space="preserve"> (41)</t>
    </r>
  </si>
  <si>
    <r>
      <t>A.  Przychody z działalności operacyjnej</t>
    </r>
    <r>
      <rPr>
        <sz val="14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(02+18)</t>
    </r>
  </si>
  <si>
    <r>
      <t xml:space="preserve">Przychody z </t>
    </r>
    <r>
      <rPr>
        <b/>
        <sz val="12"/>
        <color indexed="8"/>
        <rFont val="Times New Roman"/>
        <family val="1"/>
        <charset val="238"/>
      </rPr>
      <t>podstawowej</t>
    </r>
    <r>
      <rPr>
        <b/>
        <sz val="12"/>
        <rFont val="Times New Roman"/>
        <family val="1"/>
        <charset val="238"/>
      </rPr>
      <t xml:space="preserve"> działalności operacyjnej</t>
    </r>
    <r>
      <rPr>
        <sz val="12"/>
        <rFont val="Times New Roman"/>
        <family val="1"/>
        <charset val="238"/>
      </rPr>
      <t xml:space="preserve"> (03+04+05+06+08+09+10+12+13+14+16+17)</t>
    </r>
  </si>
  <si>
    <t>Pozostałe przychody operacyjne (21+22)</t>
  </si>
  <si>
    <t>koszty utrzymania domów i stołówek studenckich</t>
  </si>
  <si>
    <r>
      <t xml:space="preserve">B. Koszty działalności operacyjnej </t>
    </r>
    <r>
      <rPr>
        <sz val="14"/>
        <rFont val="Times New Roman"/>
        <family val="1"/>
        <charset val="238"/>
      </rPr>
      <t>(25+44)</t>
    </r>
  </si>
  <si>
    <t>Ogółem koszty rodzajowe (26+27+28+29+30+32+38)</t>
  </si>
  <si>
    <t>Ogółem koszty własne podstawowej działalności operacyjnej (39+40)</t>
  </si>
  <si>
    <r>
      <t xml:space="preserve">Pozostałe koszty </t>
    </r>
    <r>
      <rPr>
        <sz val="12"/>
        <rFont val="Times New Roman"/>
        <family val="1"/>
        <charset val="238"/>
      </rPr>
      <t>(45+46)</t>
    </r>
  </si>
  <si>
    <t>Pozostałe koszty operacyjne (47+48)</t>
  </si>
  <si>
    <r>
      <t xml:space="preserve">C. Zysk (strata) z działalności operacyjnej </t>
    </r>
    <r>
      <rPr>
        <sz val="14"/>
        <rFont val="Times New Roman"/>
        <family val="1"/>
        <charset val="238"/>
      </rPr>
      <t xml:space="preserve"> (01</t>
    </r>
    <r>
      <rPr>
        <sz val="14"/>
        <rFont val="Calibri"/>
        <family val="2"/>
        <charset val="238"/>
      </rPr>
      <t>−</t>
    </r>
    <r>
      <rPr>
        <sz val="14"/>
        <rFont val="Times New Roman"/>
        <family val="1"/>
        <charset val="238"/>
      </rPr>
      <t>24)</t>
    </r>
  </si>
  <si>
    <r>
      <t xml:space="preserve">F. Zysk (strata) brutto </t>
    </r>
    <r>
      <rPr>
        <sz val="14"/>
        <rFont val="Times New Roman"/>
        <family val="1"/>
        <charset val="238"/>
      </rPr>
      <t>(49+50-52)</t>
    </r>
  </si>
  <si>
    <r>
      <t xml:space="preserve">I. Zysk (strata) netto </t>
    </r>
    <r>
      <rPr>
        <sz val="14"/>
        <rFont val="Times New Roman"/>
        <family val="1"/>
        <charset val="238"/>
      </rPr>
      <t>(54-55-56)</t>
    </r>
  </si>
  <si>
    <t>w tym równowartość rocznych odpisów amortyzacyjnych środków trwałych oraz wartości niematerialnych i prawnych sfinansowanych z dotacji celowych, subwencji, a także otrzymanych nieodpłatnie z innych źródeł</t>
  </si>
  <si>
    <r>
      <t xml:space="preserve">liczba osób pobierających zwiększone stypendium doktoranckie, o którym mowa w art. 209 ust. 7 ustawy </t>
    </r>
    <r>
      <rPr>
        <i/>
        <sz val="12"/>
        <rFont val="Times New Roman"/>
        <family val="1"/>
        <charset val="238"/>
      </rPr>
      <t>Prawo o szkolnictwie wyższym i nauce</t>
    </r>
  </si>
  <si>
    <t>Kwota stypendiów dla studentów i doktorantów, niewymienionych w Dziale I wiersz 37 i w Dziale II</t>
  </si>
  <si>
    <r>
      <t xml:space="preserve">Pozostałe przychody  </t>
    </r>
    <r>
      <rPr>
        <sz val="12"/>
        <rFont val="Times New Roman"/>
        <family val="1"/>
        <charset val="238"/>
      </rPr>
      <t>(19+20)</t>
    </r>
  </si>
  <si>
    <t>Nakłady na rzeczowe aktywa trwałe i wartości niematerialne i prawne</t>
  </si>
  <si>
    <t>Nakłady na rzeczowe aktywa trwałe i wartości niematerialne i prawne sfinansowane lub dofinasowane z dotacji celowych</t>
  </si>
  <si>
    <t xml:space="preserve">Nakłady na rzeczowe aktywa trwałe i wartości niematerialne i prawne sfinansowane lub dofinasowane ze środków przekazanych przez Narodowego Centrum Badań i Rozwoju </t>
  </si>
  <si>
    <t xml:space="preserve">Nakłady na rzeczowe aktywa trwałe i wartości niematerialne i prawne sfinansowane lub dofinasowane ze środków przekazanych przez Narodowe Centrum Nauki </t>
  </si>
  <si>
    <t>Nakłady na rzeczowe aktywa trwałe i wartości niematerialne i prawne sfinansowane lub dofinasowane ze środków pochodzących z pomocy zagranicznej i niepodlegających zwrotowi</t>
  </si>
  <si>
    <r>
      <t xml:space="preserve">studenci, o których mowa w art. 444 ust. 6 ustawy </t>
    </r>
    <r>
      <rPr>
        <i/>
        <sz val="12"/>
        <rFont val="Times New Roman"/>
        <family val="1"/>
        <charset val="238"/>
      </rPr>
      <t>Prawo o szkolnictwie wyższym i nauce</t>
    </r>
  </si>
  <si>
    <t>Nakłady na rzeczowe aktywa trwałe i wartości niematerialne i prawne sfinansowane ze środków innych niż wymienione w wierszach 16-20, a także otrzymanych nieodpłatnie</t>
  </si>
  <si>
    <t>Plan po zmianach na 2019 rok</t>
  </si>
  <si>
    <t>Wykonanie za 2019 rok</t>
  </si>
  <si>
    <t>Wykonanie 
za 2019 rok</t>
  </si>
  <si>
    <t>Sprawozdanie z wykonania planu rzeczowo-finansowy za 2019 r.</t>
  </si>
  <si>
    <t xml:space="preserve">Nakłady na rzeczowe aktywa trwałe i wartości niematerialne i prawne sfinansowane lub dofinasowane z subwencji na utrzymanie i rozwój potencjału dydaktycznego oraz badawczego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</si>
</sst>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000"/>
    <numFmt numFmtId="166" formatCode="0.000"/>
    <numFmt numFmtId="167" formatCode="0.00000"/>
  </numFmts>
  <fonts count="3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2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indexed="9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6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441">
    <xf numFmtId="0" fontId="0" fillId="0" borderId="0" xfId="0"/>
    <xf numFmtId="0" fontId="1" fillId="0" borderId="0" xfId="1" applyProtection="1">
      <protection locked="0"/>
    </xf>
    <xf numFmtId="49" fontId="4" fillId="0" borderId="0" xfId="1" applyNumberFormat="1" applyFont="1" applyBorder="1" applyAlignment="1" applyProtection="1">
      <alignment horizontal="left"/>
      <protection locked="0"/>
    </xf>
    <xf numFmtId="0" fontId="1" fillId="0" borderId="0" xfId="1" applyAlignment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Border="1" applyAlignment="1" applyProtection="1">
      <alignment horizontal="center" vertical="center"/>
      <protection locked="0"/>
    </xf>
    <xf numFmtId="165" fontId="5" fillId="0" borderId="0" xfId="1" applyNumberFormat="1" applyFont="1" applyBorder="1" applyAlignment="1" applyProtection="1">
      <alignment horizontal="center" vertical="center"/>
      <protection locked="0"/>
    </xf>
    <xf numFmtId="166" fontId="5" fillId="0" borderId="0" xfId="1" applyNumberFormat="1" applyFont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wrapText="1"/>
      <protection locked="0"/>
    </xf>
    <xf numFmtId="0" fontId="12" fillId="0" borderId="0" xfId="1" applyFont="1" applyAlignment="1" applyProtection="1">
      <alignment horizontal="right"/>
      <protection locked="0"/>
    </xf>
    <xf numFmtId="0" fontId="12" fillId="0" borderId="0" xfId="1" applyFont="1" applyAlignment="1" applyProtection="1">
      <alignment horizontal="center"/>
      <protection locked="0"/>
    </xf>
    <xf numFmtId="0" fontId="12" fillId="0" borderId="0" xfId="1" applyFont="1" applyAlignment="1" applyProtection="1">
      <protection locked="0"/>
    </xf>
    <xf numFmtId="0" fontId="13" fillId="0" borderId="0" xfId="2" applyAlignment="1" applyProtection="1">
      <alignment horizontal="center"/>
      <protection locked="0"/>
    </xf>
    <xf numFmtId="0" fontId="13" fillId="0" borderId="0" xfId="2" applyProtection="1">
      <protection locked="0"/>
    </xf>
    <xf numFmtId="0" fontId="13" fillId="0" borderId="0" xfId="2" applyAlignment="1" applyProtection="1">
      <alignment wrapText="1"/>
      <protection locked="0"/>
    </xf>
    <xf numFmtId="0" fontId="15" fillId="0" borderId="0" xfId="2" applyFont="1" applyProtection="1">
      <protection locked="0"/>
    </xf>
    <xf numFmtId="0" fontId="9" fillId="0" borderId="0" xfId="2" applyFont="1" applyAlignment="1" applyProtection="1">
      <alignment horizontal="center"/>
      <protection locked="0"/>
    </xf>
    <xf numFmtId="0" fontId="14" fillId="0" borderId="0" xfId="2" applyFont="1" applyProtection="1">
      <protection locked="0"/>
    </xf>
    <xf numFmtId="0" fontId="17" fillId="0" borderId="0" xfId="2" applyFont="1" applyProtection="1">
      <protection locked="0"/>
    </xf>
    <xf numFmtId="0" fontId="18" fillId="0" borderId="0" xfId="2" applyFont="1" applyProtection="1">
      <protection locked="0"/>
    </xf>
    <xf numFmtId="4" fontId="13" fillId="0" borderId="0" xfId="2" applyNumberFormat="1" applyAlignment="1" applyProtection="1">
      <alignment wrapText="1"/>
      <protection locked="0"/>
    </xf>
    <xf numFmtId="4" fontId="13" fillId="0" borderId="0" xfId="2" applyNumberFormat="1" applyProtection="1">
      <protection locked="0"/>
    </xf>
    <xf numFmtId="10" fontId="13" fillId="0" borderId="0" xfId="2" applyNumberFormat="1" applyProtection="1">
      <protection locked="0"/>
    </xf>
    <xf numFmtId="0" fontId="13" fillId="0" borderId="0" xfId="2" applyAlignment="1" applyProtection="1">
      <alignment vertical="center"/>
      <protection locked="0"/>
    </xf>
    <xf numFmtId="0" fontId="13" fillId="0" borderId="0" xfId="2" applyBorder="1" applyProtection="1">
      <protection locked="0"/>
    </xf>
    <xf numFmtId="0" fontId="13" fillId="0" borderId="0" xfId="2" applyFill="1" applyAlignment="1" applyProtection="1">
      <alignment horizontal="center" vertical="center" wrapText="1"/>
      <protection locked="0"/>
    </xf>
    <xf numFmtId="0" fontId="13" fillId="0" borderId="0" xfId="2" applyFill="1" applyAlignment="1" applyProtection="1">
      <alignment wrapText="1"/>
      <protection locked="0"/>
    </xf>
    <xf numFmtId="0" fontId="13" fillId="0" borderId="0" xfId="2" applyFill="1" applyAlignment="1" applyProtection="1">
      <alignment horizontal="center"/>
      <protection locked="0"/>
    </xf>
    <xf numFmtId="0" fontId="13" fillId="0" borderId="0" xfId="2" applyAlignment="1" applyProtection="1">
      <protection locked="0"/>
    </xf>
    <xf numFmtId="164" fontId="7" fillId="4" borderId="4" xfId="2" applyNumberFormat="1" applyFont="1" applyFill="1" applyBorder="1" applyProtection="1">
      <protection locked="0"/>
    </xf>
    <xf numFmtId="0" fontId="9" fillId="0" borderId="0" xfId="2" applyFont="1" applyAlignment="1" applyProtection="1">
      <alignment wrapText="1"/>
      <protection locked="0"/>
    </xf>
    <xf numFmtId="0" fontId="17" fillId="0" borderId="0" xfId="1" applyFont="1" applyProtection="1">
      <protection locked="0"/>
    </xf>
    <xf numFmtId="0" fontId="12" fillId="0" borderId="0" xfId="1" applyFont="1" applyBorder="1" applyAlignment="1" applyProtection="1">
      <alignment horizontal="left"/>
      <protection locked="0"/>
    </xf>
    <xf numFmtId="0" fontId="12" fillId="0" borderId="0" xfId="1" applyFont="1" applyBorder="1" applyAlignment="1" applyProtection="1">
      <alignment vertical="center"/>
      <protection locked="0"/>
    </xf>
    <xf numFmtId="164" fontId="9" fillId="0" borderId="2" xfId="1" applyNumberFormat="1" applyFont="1" applyFill="1" applyBorder="1" applyAlignment="1" applyProtection="1">
      <alignment vertical="center"/>
      <protection locked="0"/>
    </xf>
    <xf numFmtId="164" fontId="7" fillId="0" borderId="2" xfId="1" applyNumberFormat="1" applyFont="1" applyFill="1" applyBorder="1" applyAlignment="1" applyProtection="1">
      <alignment horizontal="right" vertical="center" wrapText="1"/>
    </xf>
    <xf numFmtId="164" fontId="7" fillId="0" borderId="2" xfId="1" applyNumberFormat="1" applyFont="1" applyFill="1" applyBorder="1" applyAlignment="1" applyProtection="1">
      <alignment vertical="center"/>
      <protection locked="0"/>
    </xf>
    <xf numFmtId="164" fontId="9" fillId="0" borderId="2" xfId="1" applyNumberFormat="1" applyFont="1" applyFill="1" applyBorder="1" applyAlignment="1" applyProtection="1">
      <alignment horizontal="right" vertical="center" wrapText="1"/>
    </xf>
    <xf numFmtId="164" fontId="7" fillId="0" borderId="3" xfId="1" applyNumberFormat="1" applyFont="1" applyFill="1" applyBorder="1" applyAlignment="1" applyProtection="1">
      <alignment vertical="center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13" xfId="2" quotePrefix="1" applyFont="1" applyFill="1" applyBorder="1" applyAlignment="1" applyProtection="1">
      <alignment horizontal="center" vertical="center" wrapText="1"/>
    </xf>
    <xf numFmtId="0" fontId="5" fillId="0" borderId="13" xfId="2" applyFont="1" applyFill="1" applyBorder="1" applyAlignment="1" applyProtection="1">
      <alignment horizontal="center" vertical="center" wrapText="1"/>
    </xf>
    <xf numFmtId="0" fontId="5" fillId="0" borderId="16" xfId="2" applyFont="1" applyFill="1" applyBorder="1" applyAlignment="1" applyProtection="1">
      <alignment horizontal="center" vertical="center" wrapText="1"/>
    </xf>
    <xf numFmtId="0" fontId="5" fillId="0" borderId="18" xfId="1" applyFont="1" applyBorder="1" applyAlignment="1" applyProtection="1">
      <alignment horizontal="center" vertical="center" wrapText="1"/>
    </xf>
    <xf numFmtId="0" fontId="10" fillId="0" borderId="11" xfId="1" applyFont="1" applyBorder="1" applyAlignment="1" applyProtection="1">
      <alignment horizontal="center" vertical="top" wrapText="1"/>
    </xf>
    <xf numFmtId="0" fontId="5" fillId="0" borderId="11" xfId="1" applyFont="1" applyBorder="1" applyAlignment="1" applyProtection="1">
      <alignment horizontal="center" vertical="center" wrapText="1"/>
    </xf>
    <xf numFmtId="0" fontId="5" fillId="0" borderId="8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 wrapText="1"/>
    </xf>
    <xf numFmtId="0" fontId="5" fillId="0" borderId="8" xfId="1" applyFont="1" applyBorder="1" applyAlignment="1" applyProtection="1">
      <alignment horizontal="center" vertical="center" wrapText="1"/>
    </xf>
    <xf numFmtId="0" fontId="1" fillId="0" borderId="0" xfId="1" applyBorder="1" applyAlignment="1" applyProtection="1">
      <protection locked="0"/>
    </xf>
    <xf numFmtId="164" fontId="7" fillId="0" borderId="2" xfId="1" applyNumberFormat="1" applyFont="1" applyFill="1" applyBorder="1" applyAlignment="1" applyProtection="1">
      <alignment vertical="center"/>
    </xf>
    <xf numFmtId="0" fontId="5" fillId="0" borderId="22" xfId="2" applyFont="1" applyFill="1" applyBorder="1" applyAlignment="1" applyProtection="1">
      <alignment horizontal="center" vertical="center" wrapText="1"/>
    </xf>
    <xf numFmtId="0" fontId="5" fillId="0" borderId="23" xfId="2" applyFont="1" applyFill="1" applyBorder="1" applyAlignment="1" applyProtection="1">
      <alignment horizontal="center" vertical="center" wrapText="1"/>
    </xf>
    <xf numFmtId="0" fontId="5" fillId="0" borderId="22" xfId="2" quotePrefix="1" applyFont="1" applyFill="1" applyBorder="1" applyAlignment="1" applyProtection="1">
      <alignment horizontal="center" vertical="center" wrapText="1"/>
    </xf>
    <xf numFmtId="0" fontId="5" fillId="0" borderId="15" xfId="2" quotePrefix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/>
    </xf>
    <xf numFmtId="164" fontId="14" fillId="0" borderId="0" xfId="2" applyNumberFormat="1" applyFont="1" applyProtection="1">
      <protection locked="0"/>
    </xf>
    <xf numFmtId="0" fontId="6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/>
    </xf>
    <xf numFmtId="0" fontId="13" fillId="0" borderId="0" xfId="2" applyProtection="1"/>
    <xf numFmtId="0" fontId="13" fillId="0" borderId="0" xfId="2" applyAlignment="1" applyProtection="1">
      <alignment wrapText="1"/>
    </xf>
    <xf numFmtId="0" fontId="13" fillId="0" borderId="0" xfId="2" applyAlignment="1" applyProtection="1">
      <alignment horizontal="center"/>
    </xf>
    <xf numFmtId="0" fontId="13" fillId="0" borderId="0" xfId="2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1" applyProtection="1"/>
    <xf numFmtId="0" fontId="5" fillId="0" borderId="0" xfId="1" applyFont="1" applyAlignment="1" applyProtection="1">
      <alignment vertical="center"/>
    </xf>
    <xf numFmtId="164" fontId="7" fillId="0" borderId="21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Protection="1"/>
    <xf numFmtId="0" fontId="7" fillId="0" borderId="0" xfId="1" quotePrefix="1" applyFont="1" applyProtection="1"/>
    <xf numFmtId="0" fontId="1" fillId="0" borderId="0" xfId="1" applyAlignment="1" applyProtection="1">
      <alignment horizontal="left" vertical="center"/>
    </xf>
    <xf numFmtId="0" fontId="1" fillId="0" borderId="0" xfId="1" applyAlignment="1" applyProtection="1">
      <alignment horizontal="center" vertical="center" wrapText="1"/>
    </xf>
    <xf numFmtId="0" fontId="1" fillId="0" borderId="0" xfId="1" applyAlignment="1" applyProtection="1">
      <alignment wrapText="1"/>
    </xf>
    <xf numFmtId="0" fontId="1" fillId="0" borderId="0" xfId="1" applyAlignment="1" applyProtection="1">
      <alignment horizontal="center"/>
    </xf>
    <xf numFmtId="0" fontId="1" fillId="0" borderId="0" xfId="1" applyAlignment="1" applyProtection="1"/>
    <xf numFmtId="0" fontId="3" fillId="0" borderId="0" xfId="1" applyFont="1" applyAlignment="1" applyProtection="1">
      <alignment horizontal="left" vertical="center" wrapText="1"/>
    </xf>
    <xf numFmtId="167" fontId="1" fillId="0" borderId="0" xfId="1" applyNumberFormat="1" applyProtection="1">
      <protection locked="0"/>
    </xf>
    <xf numFmtId="0" fontId="1" fillId="0" borderId="0" xfId="2" applyFont="1" applyAlignment="1" applyProtection="1">
      <alignment vertical="center" wrapText="1"/>
      <protection locked="0"/>
    </xf>
    <xf numFmtId="0" fontId="1" fillId="0" borderId="0" xfId="2" quotePrefix="1" applyFont="1" applyProtection="1">
      <protection locked="0"/>
    </xf>
    <xf numFmtId="164" fontId="13" fillId="0" borderId="0" xfId="2" applyNumberFormat="1" applyProtection="1">
      <protection locked="0"/>
    </xf>
    <xf numFmtId="0" fontId="1" fillId="0" borderId="0" xfId="1" applyAlignment="1" applyProtection="1">
      <alignment horizontal="left" vertical="center" indent="4"/>
      <protection locked="0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1" xfId="1" quotePrefix="1" applyFont="1" applyBorder="1" applyAlignment="1" applyProtection="1">
      <alignment horizontal="center" vertical="center" wrapText="1"/>
    </xf>
    <xf numFmtId="164" fontId="25" fillId="0" borderId="11" xfId="1" applyNumberFormat="1" applyFont="1" applyFill="1" applyBorder="1" applyAlignment="1" applyProtection="1">
      <alignment horizontal="right" vertical="center"/>
    </xf>
    <xf numFmtId="164" fontId="25" fillId="0" borderId="11" xfId="1" applyNumberFormat="1" applyFont="1" applyFill="1" applyBorder="1" applyAlignment="1" applyProtection="1">
      <alignment horizontal="right" vertical="center" wrapText="1"/>
    </xf>
    <xf numFmtId="164" fontId="26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26" fillId="0" borderId="11" xfId="1" applyNumberFormat="1" applyFont="1" applyFill="1" applyBorder="1" applyAlignment="1" applyProtection="1">
      <alignment horizontal="right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0" xfId="1" quotePrefix="1" applyFont="1" applyFill="1" applyBorder="1" applyAlignment="1" applyProtection="1">
      <alignment horizontal="center" vertical="center" wrapText="1"/>
    </xf>
    <xf numFmtId="0" fontId="10" fillId="0" borderId="4" xfId="2" applyFont="1" applyBorder="1" applyAlignment="1" applyProtection="1">
      <alignment horizontal="center" vertical="center"/>
    </xf>
    <xf numFmtId="164" fontId="25" fillId="0" borderId="4" xfId="2" quotePrefix="1" applyNumberFormat="1" applyFont="1" applyFill="1" applyBorder="1" applyAlignment="1" applyProtection="1">
      <alignment horizontal="right" vertical="center" wrapText="1"/>
    </xf>
    <xf numFmtId="164" fontId="26" fillId="0" borderId="4" xfId="2" applyNumberFormat="1" applyFont="1" applyFill="1" applyBorder="1" applyAlignment="1" applyProtection="1">
      <alignment horizontal="right" vertical="center"/>
    </xf>
    <xf numFmtId="164" fontId="26" fillId="0" borderId="4" xfId="2" applyNumberFormat="1" applyFont="1" applyFill="1" applyBorder="1" applyAlignment="1" applyProtection="1">
      <alignment horizontal="right" vertical="center" wrapText="1"/>
    </xf>
    <xf numFmtId="164" fontId="26" fillId="0" borderId="4" xfId="2" applyNumberFormat="1" applyFont="1" applyFill="1" applyBorder="1" applyAlignment="1" applyProtection="1">
      <alignment horizontal="right" vertical="center"/>
      <protection locked="0"/>
    </xf>
    <xf numFmtId="164" fontId="26" fillId="0" borderId="66" xfId="2" applyNumberFormat="1" applyFont="1" applyFill="1" applyBorder="1" applyAlignment="1" applyProtection="1">
      <alignment horizontal="right" vertical="center"/>
    </xf>
    <xf numFmtId="164" fontId="25" fillId="0" borderId="4" xfId="2" applyNumberFormat="1" applyFont="1" applyFill="1" applyBorder="1" applyAlignment="1" applyProtection="1">
      <alignment vertical="center" wrapText="1"/>
    </xf>
    <xf numFmtId="164" fontId="26" fillId="0" borderId="4" xfId="2" applyNumberFormat="1" applyFont="1" applyFill="1" applyBorder="1" applyAlignment="1" applyProtection="1">
      <alignment vertical="center"/>
    </xf>
    <xf numFmtId="164" fontId="26" fillId="0" borderId="4" xfId="2" applyNumberFormat="1" applyFont="1" applyFill="1" applyBorder="1" applyAlignment="1" applyProtection="1">
      <alignment vertical="center"/>
      <protection locked="0"/>
    </xf>
    <xf numFmtId="164" fontId="26" fillId="0" borderId="4" xfId="2" applyNumberFormat="1" applyFont="1" applyFill="1" applyBorder="1" applyAlignment="1" applyProtection="1">
      <alignment vertical="center" wrapText="1"/>
    </xf>
    <xf numFmtId="164" fontId="25" fillId="0" borderId="6" xfId="2" applyNumberFormat="1" applyFont="1" applyFill="1" applyBorder="1" applyAlignment="1" applyProtection="1">
      <alignment vertical="center" wrapText="1"/>
    </xf>
    <xf numFmtId="164" fontId="9" fillId="0" borderId="4" xfId="2" applyNumberFormat="1" applyFont="1" applyFill="1" applyBorder="1" applyAlignment="1" applyProtection="1">
      <alignment vertical="center"/>
      <protection locked="0"/>
    </xf>
    <xf numFmtId="164" fontId="7" fillId="0" borderId="4" xfId="2" applyNumberFormat="1" applyFont="1" applyFill="1" applyBorder="1" applyAlignment="1" applyProtection="1">
      <alignment vertical="center"/>
      <protection locked="0"/>
    </xf>
    <xf numFmtId="164" fontId="7" fillId="4" borderId="4" xfId="2" applyNumberFormat="1" applyFont="1" applyFill="1" applyBorder="1" applyAlignment="1" applyProtection="1">
      <alignment vertical="center"/>
      <protection locked="0"/>
    </xf>
    <xf numFmtId="164" fontId="9" fillId="0" borderId="5" xfId="2" applyNumberFormat="1" applyFont="1" applyFill="1" applyBorder="1" applyAlignment="1" applyProtection="1">
      <alignment vertical="center"/>
      <protection locked="0"/>
    </xf>
    <xf numFmtId="164" fontId="9" fillId="0" borderId="67" xfId="2" applyNumberFormat="1" applyFont="1" applyFill="1" applyBorder="1" applyAlignment="1" applyProtection="1">
      <alignment vertical="center"/>
      <protection locked="0"/>
    </xf>
    <xf numFmtId="164" fontId="9" fillId="0" borderId="67" xfId="2" applyNumberFormat="1" applyFont="1" applyFill="1" applyBorder="1" applyAlignment="1" applyProtection="1">
      <alignment vertical="center" wrapText="1"/>
      <protection locked="0"/>
    </xf>
    <xf numFmtId="164" fontId="7" fillId="0" borderId="67" xfId="2" applyNumberFormat="1" applyFont="1" applyFill="1" applyBorder="1" applyAlignment="1" applyProtection="1">
      <alignment vertical="center" wrapText="1"/>
      <protection locked="0"/>
    </xf>
    <xf numFmtId="164" fontId="9" fillId="4" borderId="5" xfId="2" applyNumberFormat="1" applyFont="1" applyFill="1" applyBorder="1" applyAlignment="1" applyProtection="1">
      <alignment wrapText="1"/>
      <protection locked="0"/>
    </xf>
    <xf numFmtId="0" fontId="1" fillId="0" borderId="0" xfId="2" applyFont="1" applyProtection="1">
      <protection locked="0"/>
    </xf>
    <xf numFmtId="0" fontId="5" fillId="0" borderId="11" xfId="1" applyFont="1" applyFill="1" applyBorder="1" applyAlignment="1" applyProtection="1">
      <alignment horizontal="center" vertical="center" wrapText="1"/>
    </xf>
    <xf numFmtId="164" fontId="26" fillId="0" borderId="4" xfId="0" applyNumberFormat="1" applyFont="1" applyBorder="1" applyAlignment="1" applyProtection="1">
      <alignment horizontal="right"/>
      <protection locked="0"/>
    </xf>
    <xf numFmtId="0" fontId="3" fillId="0" borderId="0" xfId="2" applyFont="1" applyAlignment="1" applyProtection="1">
      <alignment horizontal="left" vertical="center"/>
    </xf>
    <xf numFmtId="0" fontId="5" fillId="0" borderId="11" xfId="1" applyFont="1" applyFill="1" applyBorder="1" applyAlignment="1" applyProtection="1">
      <alignment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15" fillId="0" borderId="0" xfId="2" applyFont="1" applyBorder="1" applyProtection="1">
      <protection locked="0"/>
    </xf>
    <xf numFmtId="0" fontId="1" fillId="0" borderId="0" xfId="2" applyFont="1" applyBorder="1" applyProtection="1">
      <protection locked="0"/>
    </xf>
    <xf numFmtId="164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2" applyFont="1" applyFill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164" fontId="5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0" xfId="2" applyAlignment="1" applyProtection="1">
      <alignment horizontal="center" vertical="center" wrapText="1"/>
      <protection locked="0"/>
    </xf>
    <xf numFmtId="0" fontId="11" fillId="0" borderId="0" xfId="2" applyFont="1" applyProtection="1"/>
    <xf numFmtId="0" fontId="5" fillId="0" borderId="0" xfId="2" applyFont="1" applyFill="1" applyBorder="1" applyAlignment="1" applyProtection="1">
      <alignment horizontal="center" wrapText="1"/>
    </xf>
    <xf numFmtId="0" fontId="3" fillId="0" borderId="0" xfId="2" applyFont="1" applyFill="1" applyBorder="1" applyAlignment="1" applyProtection="1">
      <alignment horizontal="left" wrapText="1"/>
    </xf>
    <xf numFmtId="0" fontId="3" fillId="0" borderId="0" xfId="2" applyFont="1" applyBorder="1" applyAlignment="1" applyProtection="1">
      <alignment horizontal="left" vertical="center" wrapText="1"/>
      <protection locked="0"/>
    </xf>
    <xf numFmtId="0" fontId="13" fillId="0" borderId="0" xfId="2" applyAlignment="1" applyProtection="1">
      <alignment horizontal="left" vertical="center"/>
    </xf>
    <xf numFmtId="0" fontId="3" fillId="0" borderId="0" xfId="2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/>
    <xf numFmtId="0" fontId="2" fillId="0" borderId="0" xfId="1" applyFont="1" applyAlignment="1" applyProtection="1">
      <alignment horizontal="center" vertical="center" textRotation="180"/>
      <protection locked="0"/>
    </xf>
    <xf numFmtId="0" fontId="2" fillId="0" borderId="0" xfId="1" applyFont="1" applyAlignment="1" applyProtection="1">
      <alignment horizontal="center" textRotation="180"/>
      <protection locked="0"/>
    </xf>
    <xf numFmtId="0" fontId="2" fillId="0" borderId="0" xfId="1" applyFont="1" applyBorder="1" applyAlignment="1" applyProtection="1">
      <alignment horizontal="center" vertical="center" textRotation="180"/>
      <protection locked="0"/>
    </xf>
    <xf numFmtId="0" fontId="2" fillId="0" borderId="0" xfId="1" applyFont="1" applyFill="1" applyBorder="1" applyAlignment="1" applyProtection="1">
      <alignment horizontal="center" vertical="center" textRotation="180"/>
      <protection locked="0"/>
    </xf>
    <xf numFmtId="0" fontId="1" fillId="0" borderId="0" xfId="1" applyFill="1" applyProtection="1">
      <protection locked="0"/>
    </xf>
    <xf numFmtId="0" fontId="1" fillId="2" borderId="0" xfId="1" applyFill="1" applyProtection="1">
      <protection locked="0"/>
    </xf>
    <xf numFmtId="0" fontId="33" fillId="0" borderId="0" xfId="0" applyFont="1" applyAlignment="1" applyProtection="1">
      <alignment vertical="center"/>
      <protection locked="0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9" xfId="1" applyFont="1" applyBorder="1" applyAlignment="1" applyProtection="1">
      <alignment horizontal="center" vertical="center" wrapText="1"/>
    </xf>
    <xf numFmtId="0" fontId="5" fillId="0" borderId="14" xfId="2" quotePrefix="1" applyFont="1" applyFill="1" applyBorder="1" applyAlignment="1" applyProtection="1">
      <alignment horizontal="center" vertical="center" wrapText="1"/>
    </xf>
    <xf numFmtId="0" fontId="5" fillId="0" borderId="68" xfId="1" applyFont="1" applyFill="1" applyBorder="1" applyAlignment="1" applyProtection="1">
      <alignment horizontal="center" vertical="center" wrapText="1"/>
    </xf>
    <xf numFmtId="0" fontId="5" fillId="0" borderId="77" xfId="1" applyFont="1" applyBorder="1" applyAlignment="1" applyProtection="1">
      <alignment horizontal="center" vertical="center" wrapText="1"/>
    </xf>
    <xf numFmtId="164" fontId="25" fillId="0" borderId="81" xfId="1" applyNumberFormat="1" applyFont="1" applyFill="1" applyBorder="1" applyAlignment="1" applyProtection="1">
      <alignment horizontal="right" vertical="center" wrapText="1"/>
    </xf>
    <xf numFmtId="164" fontId="7" fillId="0" borderId="81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68" xfId="1" quotePrefix="1" applyFont="1" applyBorder="1" applyAlignment="1" applyProtection="1">
      <alignment horizontal="center" vertical="center" wrapText="1"/>
    </xf>
    <xf numFmtId="164" fontId="9" fillId="0" borderId="68" xfId="1" applyNumberFormat="1" applyFont="1" applyFill="1" applyBorder="1" applyAlignment="1" applyProtection="1">
      <alignment horizontal="right" vertical="center"/>
      <protection locked="0"/>
    </xf>
    <xf numFmtId="164" fontId="25" fillId="0" borderId="68" xfId="1" applyNumberFormat="1" applyFont="1" applyFill="1" applyBorder="1" applyAlignment="1" applyProtection="1">
      <alignment horizontal="right" vertical="center" wrapText="1"/>
    </xf>
    <xf numFmtId="164" fontId="9" fillId="0" borderId="68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68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83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84" xfId="1" applyFont="1" applyBorder="1" applyAlignment="1" applyProtection="1">
      <alignment horizontal="center" vertical="center" wrapText="1"/>
    </xf>
    <xf numFmtId="164" fontId="26" fillId="0" borderId="6" xfId="2" applyNumberFormat="1" applyFont="1" applyFill="1" applyBorder="1" applyAlignment="1" applyProtection="1">
      <alignment horizontal="right" vertical="center"/>
      <protection locked="0"/>
    </xf>
    <xf numFmtId="0" fontId="5" fillId="0" borderId="86" xfId="1" applyFont="1" applyBorder="1" applyAlignment="1" applyProtection="1">
      <alignment horizontal="center" vertical="center" wrapText="1"/>
    </xf>
    <xf numFmtId="0" fontId="5" fillId="0" borderId="14" xfId="2" applyFont="1" applyFill="1" applyBorder="1" applyAlignment="1" applyProtection="1">
      <alignment vertical="center" wrapText="1"/>
    </xf>
    <xf numFmtId="0" fontId="5" fillId="0" borderId="13" xfId="2" applyFont="1" applyFill="1" applyBorder="1" applyAlignment="1" applyProtection="1">
      <alignment vertical="center" wrapText="1"/>
    </xf>
    <xf numFmtId="0" fontId="28" fillId="0" borderId="0" xfId="1" applyFont="1" applyBorder="1" applyAlignment="1" applyProtection="1">
      <alignment horizontal="center" wrapText="1"/>
      <protection locked="0"/>
    </xf>
    <xf numFmtId="0" fontId="0" fillId="0" borderId="0" xfId="1" applyFont="1" applyAlignment="1" applyProtection="1">
      <alignment horizontal="right" wrapText="1"/>
      <protection locked="0"/>
    </xf>
    <xf numFmtId="164" fontId="26" fillId="0" borderId="4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32" xfId="2" quotePrefix="1" applyFont="1" applyFill="1" applyBorder="1" applyAlignment="1" applyProtection="1">
      <alignment horizontal="center" vertical="center" wrapText="1"/>
    </xf>
    <xf numFmtId="0" fontId="5" fillId="0" borderId="16" xfId="2" quotePrefix="1" applyFont="1" applyFill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left" vertical="center" wrapText="1"/>
    </xf>
    <xf numFmtId="0" fontId="5" fillId="0" borderId="92" xfId="1" applyFont="1" applyBorder="1" applyAlignment="1" applyProtection="1">
      <alignment horizontal="left" vertical="center" wrapText="1"/>
    </xf>
    <xf numFmtId="0" fontId="5" fillId="0" borderId="19" xfId="1" applyFont="1" applyFill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2" xfId="1" applyFont="1" applyBorder="1" applyAlignment="1" applyProtection="1">
      <alignment horizontal="center" vertical="center" wrapText="1"/>
    </xf>
    <xf numFmtId="0" fontId="5" fillId="0" borderId="59" xfId="1" applyFont="1" applyFill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 wrapText="1"/>
    </xf>
    <xf numFmtId="0" fontId="5" fillId="0" borderId="19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vertical="center" wrapText="1"/>
    </xf>
    <xf numFmtId="0" fontId="5" fillId="0" borderId="93" xfId="1" applyFont="1" applyBorder="1" applyAlignment="1" applyProtection="1">
      <alignment horizontal="center" vertical="center" wrapText="1"/>
    </xf>
    <xf numFmtId="0" fontId="5" fillId="0" borderId="94" xfId="1" applyFont="1" applyBorder="1" applyAlignment="1" applyProtection="1">
      <alignment horizontal="center" vertical="center" wrapText="1"/>
    </xf>
    <xf numFmtId="0" fontId="10" fillId="0" borderId="80" xfId="1" applyFont="1" applyBorder="1" applyAlignment="1" applyProtection="1">
      <alignment horizontal="center" vertical="top" wrapText="1"/>
    </xf>
    <xf numFmtId="3" fontId="25" fillId="0" borderId="80" xfId="1" applyNumberFormat="1" applyFont="1" applyFill="1" applyBorder="1" applyAlignment="1" applyProtection="1">
      <alignment horizontal="right" vertical="center" wrapText="1"/>
    </xf>
    <xf numFmtId="3" fontId="7" fillId="0" borderId="80" xfId="1" applyNumberFormat="1" applyFont="1" applyBorder="1" applyAlignment="1" applyProtection="1">
      <alignment vertical="center"/>
      <protection locked="0"/>
    </xf>
    <xf numFmtId="3" fontId="7" fillId="0" borderId="95" xfId="1" applyNumberFormat="1" applyFont="1" applyBorder="1" applyAlignment="1" applyProtection="1">
      <alignment vertical="center"/>
      <protection locked="0"/>
    </xf>
    <xf numFmtId="0" fontId="7" fillId="0" borderId="96" xfId="1" applyFont="1" applyBorder="1" applyAlignment="1" applyProtection="1">
      <alignment horizontal="right" vertical="center"/>
      <protection locked="0"/>
    </xf>
    <xf numFmtId="3" fontId="7" fillId="0" borderId="97" xfId="1" applyNumberFormat="1" applyFont="1" applyBorder="1" applyAlignment="1" applyProtection="1">
      <alignment vertical="center"/>
      <protection locked="0"/>
    </xf>
    <xf numFmtId="164" fontId="7" fillId="0" borderId="80" xfId="1" applyNumberFormat="1" applyFont="1" applyFill="1" applyBorder="1" applyAlignment="1" applyProtection="1">
      <alignment vertical="center"/>
      <protection locked="0"/>
    </xf>
    <xf numFmtId="164" fontId="7" fillId="0" borderId="95" xfId="1" applyNumberFormat="1" applyFont="1" applyFill="1" applyBorder="1" applyAlignment="1" applyProtection="1">
      <alignment vertical="center"/>
      <protection locked="0"/>
    </xf>
    <xf numFmtId="164" fontId="7" fillId="0" borderId="98" xfId="1" applyNumberFormat="1" applyFont="1" applyFill="1" applyBorder="1" applyAlignment="1" applyProtection="1">
      <alignment vertical="center"/>
      <protection locked="0"/>
    </xf>
    <xf numFmtId="0" fontId="5" fillId="0" borderId="99" xfId="1" applyFont="1" applyBorder="1" applyAlignment="1" applyProtection="1">
      <alignment horizontal="center" vertical="center" wrapText="1"/>
    </xf>
    <xf numFmtId="0" fontId="10" fillId="0" borderId="100" xfId="1" applyFont="1" applyBorder="1" applyAlignment="1" applyProtection="1">
      <alignment horizontal="center" vertical="top" wrapText="1"/>
    </xf>
    <xf numFmtId="3" fontId="25" fillId="0" borderId="100" xfId="1" applyNumberFormat="1" applyFont="1" applyFill="1" applyBorder="1" applyAlignment="1" applyProtection="1">
      <alignment horizontal="right" vertical="center" wrapText="1"/>
    </xf>
    <xf numFmtId="3" fontId="7" fillId="0" borderId="100" xfId="1" applyNumberFormat="1" applyFont="1" applyBorder="1" applyAlignment="1" applyProtection="1">
      <alignment vertical="center"/>
      <protection locked="0"/>
    </xf>
    <xf numFmtId="3" fontId="7" fillId="0" borderId="101" xfId="1" applyNumberFormat="1" applyFont="1" applyBorder="1" applyAlignment="1" applyProtection="1">
      <alignment vertical="center"/>
      <protection locked="0"/>
    </xf>
    <xf numFmtId="0" fontId="7" fillId="0" borderId="13" xfId="1" applyFont="1" applyBorder="1" applyAlignment="1" applyProtection="1">
      <alignment horizontal="right" vertical="center"/>
      <protection locked="0"/>
    </xf>
    <xf numFmtId="3" fontId="7" fillId="0" borderId="102" xfId="1" applyNumberFormat="1" applyFont="1" applyBorder="1" applyAlignment="1" applyProtection="1">
      <alignment vertical="center"/>
      <protection locked="0"/>
    </xf>
    <xf numFmtId="164" fontId="7" fillId="0" borderId="100" xfId="1" applyNumberFormat="1" applyFont="1" applyFill="1" applyBorder="1" applyAlignment="1" applyProtection="1">
      <alignment vertical="center"/>
      <protection locked="0"/>
    </xf>
    <xf numFmtId="164" fontId="7" fillId="0" borderId="101" xfId="1" applyNumberFormat="1" applyFont="1" applyFill="1" applyBorder="1" applyAlignment="1" applyProtection="1">
      <alignment vertical="center"/>
      <protection locked="0"/>
    </xf>
    <xf numFmtId="164" fontId="7" fillId="0" borderId="103" xfId="1" applyNumberFormat="1" applyFont="1" applyFill="1" applyBorder="1" applyAlignment="1" applyProtection="1">
      <alignment vertical="center"/>
      <protection locked="0"/>
    </xf>
    <xf numFmtId="0" fontId="5" fillId="0" borderId="65" xfId="1" applyFont="1" applyBorder="1" applyAlignment="1" applyProtection="1">
      <alignment horizontal="center" vertical="center" wrapText="1"/>
      <protection locked="0"/>
    </xf>
    <xf numFmtId="0" fontId="10" fillId="0" borderId="6" xfId="2" applyFont="1" applyBorder="1" applyAlignment="1" applyProtection="1">
      <alignment horizontal="center" vertical="center"/>
      <protection locked="0"/>
    </xf>
    <xf numFmtId="164" fontId="9" fillId="0" borderId="66" xfId="2" applyNumberFormat="1" applyFont="1" applyFill="1" applyBorder="1" applyAlignment="1" applyProtection="1">
      <alignment horizontal="right" vertical="center" wrapText="1"/>
      <protection locked="0"/>
    </xf>
    <xf numFmtId="164" fontId="9" fillId="0" borderId="6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104" xfId="1" applyFont="1" applyBorder="1" applyAlignment="1" applyProtection="1">
      <alignment horizontal="center" vertical="center" wrapText="1"/>
    </xf>
    <xf numFmtId="0" fontId="10" fillId="0" borderId="85" xfId="2" applyFont="1" applyBorder="1" applyAlignment="1" applyProtection="1">
      <alignment horizontal="center" vertical="center"/>
    </xf>
    <xf numFmtId="164" fontId="9" fillId="0" borderId="31" xfId="2" applyNumberFormat="1" applyFont="1" applyFill="1" applyBorder="1" applyAlignment="1" applyProtection="1">
      <alignment vertical="center"/>
      <protection locked="0"/>
    </xf>
    <xf numFmtId="164" fontId="7" fillId="0" borderId="31" xfId="2" applyNumberFormat="1" applyFont="1" applyFill="1" applyBorder="1" applyAlignment="1" applyProtection="1">
      <alignment vertical="center"/>
      <protection locked="0"/>
    </xf>
    <xf numFmtId="164" fontId="7" fillId="4" borderId="31" xfId="2" applyNumberFormat="1" applyFont="1" applyFill="1" applyBorder="1" applyAlignment="1" applyProtection="1">
      <alignment vertical="center"/>
      <protection locked="0"/>
    </xf>
    <xf numFmtId="164" fontId="9" fillId="0" borderId="105" xfId="2" applyNumberFormat="1" applyFont="1" applyFill="1" applyBorder="1" applyAlignment="1" applyProtection="1">
      <alignment horizontal="right" vertical="center" wrapText="1"/>
    </xf>
    <xf numFmtId="164" fontId="9" fillId="0" borderId="46" xfId="2" applyNumberFormat="1" applyFont="1" applyFill="1" applyBorder="1" applyAlignment="1" applyProtection="1">
      <alignment vertical="center"/>
      <protection locked="0"/>
    </xf>
    <xf numFmtId="164" fontId="9" fillId="0" borderId="85" xfId="2" applyNumberFormat="1" applyFont="1" applyFill="1" applyBorder="1" applyAlignment="1" applyProtection="1">
      <alignment horizontal="right" vertical="center" wrapText="1"/>
    </xf>
    <xf numFmtId="164" fontId="9" fillId="0" borderId="106" xfId="2" applyNumberFormat="1" applyFont="1" applyFill="1" applyBorder="1" applyAlignment="1" applyProtection="1">
      <alignment vertical="center"/>
      <protection locked="0"/>
    </xf>
    <xf numFmtId="164" fontId="7" fillId="0" borderId="31" xfId="2" applyNumberFormat="1" applyFont="1" applyFill="1" applyBorder="1" applyAlignment="1" applyProtection="1">
      <alignment vertical="center"/>
    </xf>
    <xf numFmtId="164" fontId="9" fillId="0" borderId="106" xfId="2" applyNumberFormat="1" applyFont="1" applyFill="1" applyBorder="1" applyAlignment="1" applyProtection="1">
      <alignment vertical="center" wrapText="1"/>
      <protection locked="0"/>
    </xf>
    <xf numFmtId="164" fontId="7" fillId="0" borderId="106" xfId="2" applyNumberFormat="1" applyFont="1" applyFill="1" applyBorder="1" applyAlignment="1" applyProtection="1">
      <alignment vertical="center" wrapText="1"/>
      <protection locked="0"/>
    </xf>
    <xf numFmtId="164" fontId="9" fillId="4" borderId="46" xfId="2" applyNumberFormat="1" applyFont="1" applyFill="1" applyBorder="1" applyAlignment="1" applyProtection="1">
      <alignment wrapText="1"/>
      <protection locked="0"/>
    </xf>
    <xf numFmtId="164" fontId="7" fillId="4" borderId="31" xfId="2" applyNumberFormat="1" applyFont="1" applyFill="1" applyBorder="1" applyProtection="1">
      <protection locked="0"/>
    </xf>
    <xf numFmtId="0" fontId="5" fillId="0" borderId="50" xfId="1" applyFont="1" applyBorder="1" applyAlignment="1" applyProtection="1">
      <alignment horizontal="center" vertical="center" wrapText="1"/>
    </xf>
    <xf numFmtId="0" fontId="10" fillId="0" borderId="10" xfId="1" applyFont="1" applyBorder="1" applyAlignment="1" applyProtection="1">
      <alignment horizontal="center" vertical="center"/>
    </xf>
    <xf numFmtId="164" fontId="9" fillId="0" borderId="10" xfId="1" applyNumberFormat="1" applyFont="1" applyFill="1" applyBorder="1" applyAlignment="1" applyProtection="1">
      <alignment vertical="center"/>
      <protection locked="0"/>
    </xf>
    <xf numFmtId="164" fontId="7" fillId="0" borderId="10" xfId="1" applyNumberFormat="1" applyFont="1" applyFill="1" applyBorder="1" applyAlignment="1" applyProtection="1">
      <alignment horizontal="right" vertical="center" wrapText="1"/>
    </xf>
    <xf numFmtId="164" fontId="7" fillId="0" borderId="10" xfId="1" applyNumberFormat="1" applyFont="1" applyFill="1" applyBorder="1" applyAlignment="1" applyProtection="1">
      <alignment vertical="center"/>
      <protection locked="0"/>
    </xf>
    <xf numFmtId="164" fontId="7" fillId="0" borderId="10" xfId="1" applyNumberFormat="1" applyFont="1" applyFill="1" applyBorder="1" applyAlignment="1" applyProtection="1">
      <alignment vertical="center"/>
    </xf>
    <xf numFmtId="164" fontId="9" fillId="0" borderId="10" xfId="1" applyNumberFormat="1" applyFont="1" applyFill="1" applyBorder="1" applyAlignment="1" applyProtection="1">
      <alignment horizontal="right" vertical="center" wrapText="1"/>
    </xf>
    <xf numFmtId="164" fontId="7" fillId="0" borderId="107" xfId="1" applyNumberFormat="1" applyFont="1" applyFill="1" applyBorder="1" applyAlignment="1" applyProtection="1">
      <alignment vertical="center"/>
      <protection locked="0"/>
    </xf>
    <xf numFmtId="0" fontId="5" fillId="0" borderId="108" xfId="1" applyFont="1" applyBorder="1" applyAlignment="1" applyProtection="1">
      <alignment horizontal="center" vertical="center" wrapText="1"/>
    </xf>
    <xf numFmtId="0" fontId="10" fillId="0" borderId="31" xfId="2" applyFont="1" applyBorder="1" applyAlignment="1" applyProtection="1">
      <alignment horizontal="center" vertical="center"/>
    </xf>
    <xf numFmtId="164" fontId="25" fillId="0" borderId="31" xfId="2" quotePrefix="1" applyNumberFormat="1" applyFont="1" applyFill="1" applyBorder="1" applyAlignment="1" applyProtection="1">
      <alignment horizontal="right" vertical="center" wrapText="1"/>
    </xf>
    <xf numFmtId="164" fontId="26" fillId="0" borderId="31" xfId="2" applyNumberFormat="1" applyFont="1" applyFill="1" applyBorder="1" applyAlignment="1" applyProtection="1">
      <alignment horizontal="right" vertical="center"/>
    </xf>
    <xf numFmtId="164" fontId="26" fillId="0" borderId="31" xfId="2" applyNumberFormat="1" applyFont="1" applyFill="1" applyBorder="1" applyAlignment="1" applyProtection="1">
      <alignment horizontal="right" vertical="center" wrapText="1"/>
      <protection locked="0"/>
    </xf>
    <xf numFmtId="164" fontId="26" fillId="0" borderId="31" xfId="2" applyNumberFormat="1" applyFont="1" applyFill="1" applyBorder="1" applyAlignment="1" applyProtection="1">
      <alignment horizontal="right" vertical="center"/>
      <protection locked="0"/>
    </xf>
    <xf numFmtId="164" fontId="26" fillId="0" borderId="31" xfId="2" applyNumberFormat="1" applyFont="1" applyFill="1" applyBorder="1" applyAlignment="1" applyProtection="1">
      <alignment horizontal="right" vertical="center" wrapText="1"/>
    </xf>
    <xf numFmtId="164" fontId="26" fillId="0" borderId="105" xfId="2" applyNumberFormat="1" applyFont="1" applyFill="1" applyBorder="1" applyAlignment="1" applyProtection="1">
      <alignment horizontal="right" vertical="center"/>
    </xf>
    <xf numFmtId="164" fontId="26" fillId="0" borderId="85" xfId="2" applyNumberFormat="1" applyFont="1" applyFill="1" applyBorder="1" applyAlignment="1" applyProtection="1">
      <alignment horizontal="right" vertical="center"/>
      <protection locked="0"/>
    </xf>
    <xf numFmtId="164" fontId="26" fillId="0" borderId="31" xfId="2" applyNumberFormat="1" applyFont="1" applyFill="1" applyBorder="1" applyAlignment="1" applyProtection="1">
      <alignment vertical="center"/>
      <protection locked="0"/>
    </xf>
    <xf numFmtId="164" fontId="26" fillId="0" borderId="31" xfId="2" applyNumberFormat="1" applyFont="1" applyFill="1" applyBorder="1" applyAlignment="1" applyProtection="1">
      <alignment vertical="center"/>
    </xf>
    <xf numFmtId="164" fontId="26" fillId="0" borderId="31" xfId="0" applyNumberFormat="1" applyFont="1" applyBorder="1" applyAlignment="1" applyProtection="1">
      <alignment horizontal="right"/>
      <protection locked="0"/>
    </xf>
    <xf numFmtId="164" fontId="26" fillId="0" borderId="31" xfId="2" applyNumberFormat="1" applyFont="1" applyFill="1" applyBorder="1" applyAlignment="1" applyProtection="1">
      <alignment vertical="center" wrapText="1"/>
    </xf>
    <xf numFmtId="164" fontId="25" fillId="0" borderId="31" xfId="2" applyNumberFormat="1" applyFont="1" applyFill="1" applyBorder="1" applyAlignment="1" applyProtection="1">
      <alignment vertical="center" wrapText="1"/>
    </xf>
    <xf numFmtId="164" fontId="25" fillId="0" borderId="85" xfId="2" applyNumberFormat="1" applyFont="1" applyFill="1" applyBorder="1" applyAlignment="1" applyProtection="1">
      <alignment vertical="center" wrapText="1"/>
    </xf>
    <xf numFmtId="0" fontId="5" fillId="0" borderId="39" xfId="2" applyFont="1" applyFill="1" applyBorder="1" applyAlignment="1" applyProtection="1">
      <alignment horizontal="left" vertical="center" wrapText="1" indent="3"/>
    </xf>
    <xf numFmtId="0" fontId="5" fillId="0" borderId="13" xfId="2" applyFont="1" applyFill="1" applyBorder="1" applyAlignment="1" applyProtection="1">
      <alignment horizontal="left" vertical="center" wrapText="1" indent="3"/>
    </xf>
    <xf numFmtId="0" fontId="5" fillId="0" borderId="15" xfId="2" applyFont="1" applyFill="1" applyBorder="1" applyAlignment="1" applyProtection="1">
      <alignment horizontal="center" vertical="center"/>
    </xf>
    <xf numFmtId="0" fontId="5" fillId="0" borderId="23" xfId="2" applyFont="1" applyFill="1" applyBorder="1" applyAlignment="1" applyProtection="1">
      <alignment horizontal="center" vertical="center"/>
    </xf>
    <xf numFmtId="0" fontId="5" fillId="0" borderId="31" xfId="2" applyFont="1" applyFill="1" applyBorder="1" applyAlignment="1" applyProtection="1">
      <alignment horizontal="left" vertical="center" wrapText="1"/>
    </xf>
    <xf numFmtId="0" fontId="5" fillId="0" borderId="14" xfId="2" applyFont="1" applyFill="1" applyBorder="1" applyAlignment="1" applyProtection="1">
      <alignment horizontal="left" vertical="center" wrapText="1"/>
    </xf>
    <xf numFmtId="0" fontId="5" fillId="0" borderId="25" xfId="2" applyFont="1" applyBorder="1" applyAlignment="1" applyProtection="1">
      <alignment horizontal="left" vertical="center" wrapText="1"/>
      <protection locked="0"/>
    </xf>
    <xf numFmtId="0" fontId="5" fillId="0" borderId="26" xfId="2" applyFont="1" applyBorder="1" applyAlignment="1" applyProtection="1">
      <alignment horizontal="left" vertical="center" wrapText="1"/>
      <protection locked="0"/>
    </xf>
    <xf numFmtId="0" fontId="5" fillId="0" borderId="14" xfId="2" applyFont="1" applyBorder="1" applyAlignment="1" applyProtection="1">
      <alignment horizontal="left" vertical="center" wrapText="1"/>
      <protection locked="0"/>
    </xf>
    <xf numFmtId="0" fontId="5" fillId="0" borderId="25" xfId="2" applyFont="1" applyFill="1" applyBorder="1" applyAlignment="1" applyProtection="1">
      <alignment vertical="center" wrapText="1"/>
    </xf>
    <xf numFmtId="0" fontId="5" fillId="0" borderId="26" xfId="2" applyFont="1" applyFill="1" applyBorder="1" applyAlignment="1" applyProtection="1">
      <alignment vertical="center" wrapText="1"/>
    </xf>
    <xf numFmtId="0" fontId="5" fillId="0" borderId="14" xfId="2" applyFont="1" applyFill="1" applyBorder="1" applyAlignment="1" applyProtection="1">
      <alignment vertical="center" wrapText="1"/>
    </xf>
    <xf numFmtId="0" fontId="5" fillId="0" borderId="85" xfId="2" applyFont="1" applyFill="1" applyBorder="1" applyAlignment="1" applyProtection="1">
      <alignment horizontal="left" vertical="center" wrapText="1" indent="2"/>
    </xf>
    <xf numFmtId="0" fontId="5" fillId="0" borderId="29" xfId="2" applyFont="1" applyFill="1" applyBorder="1" applyAlignment="1" applyProtection="1">
      <alignment horizontal="left" vertical="center" wrapText="1" indent="2"/>
    </xf>
    <xf numFmtId="0" fontId="5" fillId="0" borderId="56" xfId="1" applyFont="1" applyFill="1" applyBorder="1" applyAlignment="1" applyProtection="1">
      <alignment horizontal="left" vertical="center" wrapText="1" indent="2"/>
    </xf>
    <xf numFmtId="0" fontId="5" fillId="0" borderId="11" xfId="1" applyFont="1" applyFill="1" applyBorder="1" applyAlignment="1" applyProtection="1">
      <alignment horizontal="left" vertical="center" wrapText="1" indent="2"/>
    </xf>
    <xf numFmtId="0" fontId="5" fillId="0" borderId="31" xfId="2" applyFont="1" applyFill="1" applyBorder="1" applyAlignment="1" applyProtection="1">
      <alignment vertical="center" wrapText="1"/>
    </xf>
    <xf numFmtId="0" fontId="6" fillId="0" borderId="25" xfId="2" applyFont="1" applyFill="1" applyBorder="1" applyAlignment="1" applyProtection="1">
      <alignment horizontal="left" vertical="center" wrapText="1"/>
    </xf>
    <xf numFmtId="0" fontId="6" fillId="0" borderId="26" xfId="2" applyFont="1" applyFill="1" applyBorder="1" applyAlignment="1" applyProtection="1">
      <alignment horizontal="left" vertical="center" wrapText="1"/>
    </xf>
    <xf numFmtId="0" fontId="6" fillId="0" borderId="14" xfId="2" applyFont="1" applyFill="1" applyBorder="1" applyAlignment="1" applyProtection="1">
      <alignment horizontal="left" vertical="center" wrapText="1"/>
    </xf>
    <xf numFmtId="0" fontId="3" fillId="0" borderId="0" xfId="2" applyFont="1" applyFill="1" applyBorder="1" applyAlignment="1" applyProtection="1">
      <alignment horizontal="left" wrapText="1"/>
    </xf>
    <xf numFmtId="0" fontId="16" fillId="0" borderId="33" xfId="2" applyFont="1" applyBorder="1" applyAlignment="1" applyProtection="1">
      <alignment horizontal="center" vertical="center" wrapText="1"/>
    </xf>
    <xf numFmtId="0" fontId="16" fillId="0" borderId="34" xfId="2" applyFont="1" applyBorder="1" applyAlignment="1" applyProtection="1">
      <alignment horizontal="center" vertical="center" wrapText="1"/>
    </xf>
    <xf numFmtId="0" fontId="5" fillId="0" borderId="13" xfId="2" applyFont="1" applyFill="1" applyBorder="1" applyAlignment="1" applyProtection="1">
      <alignment horizontal="left" vertical="center" wrapText="1"/>
    </xf>
    <xf numFmtId="0" fontId="5" fillId="0" borderId="39" xfId="2" applyFont="1" applyFill="1" applyBorder="1" applyAlignment="1" applyProtection="1">
      <alignment horizontal="center" vertical="center" wrapText="1"/>
    </xf>
    <xf numFmtId="0" fontId="3" fillId="0" borderId="25" xfId="2" applyFont="1" applyFill="1" applyBorder="1" applyAlignment="1" applyProtection="1">
      <alignment horizontal="left" vertical="center" wrapText="1" indent="2"/>
    </xf>
    <xf numFmtId="0" fontId="3" fillId="0" borderId="26" xfId="2" applyFont="1" applyFill="1" applyBorder="1" applyAlignment="1" applyProtection="1">
      <alignment horizontal="left" vertical="center" wrapText="1" indent="2"/>
    </xf>
    <xf numFmtId="0" fontId="3" fillId="0" borderId="14" xfId="2" applyFont="1" applyFill="1" applyBorder="1" applyAlignment="1" applyProtection="1">
      <alignment horizontal="left" vertical="center" wrapText="1" indent="2"/>
    </xf>
    <xf numFmtId="0" fontId="19" fillId="0" borderId="25" xfId="2" applyFont="1" applyFill="1" applyBorder="1" applyAlignment="1" applyProtection="1">
      <alignment vertical="center" wrapText="1"/>
    </xf>
    <xf numFmtId="0" fontId="19" fillId="0" borderId="26" xfId="2" applyFont="1" applyFill="1" applyBorder="1" applyAlignment="1" applyProtection="1">
      <alignment vertical="center" wrapText="1"/>
    </xf>
    <xf numFmtId="0" fontId="19" fillId="0" borderId="14" xfId="2" applyFont="1" applyFill="1" applyBorder="1" applyAlignment="1" applyProtection="1">
      <alignment vertical="center" wrapText="1"/>
    </xf>
    <xf numFmtId="0" fontId="6" fillId="0" borderId="27" xfId="2" applyFont="1" applyFill="1" applyBorder="1" applyAlignment="1" applyProtection="1">
      <alignment vertical="center" wrapText="1"/>
    </xf>
    <xf numFmtId="0" fontId="6" fillId="0" borderId="28" xfId="2" applyFont="1" applyFill="1" applyBorder="1" applyAlignment="1" applyProtection="1">
      <alignment vertical="center" wrapText="1"/>
    </xf>
    <xf numFmtId="0" fontId="6" fillId="0" borderId="29" xfId="2" applyFont="1" applyFill="1" applyBorder="1" applyAlignment="1" applyProtection="1">
      <alignment vertical="center" wrapText="1"/>
    </xf>
    <xf numFmtId="0" fontId="6" fillId="0" borderId="25" xfId="2" applyFont="1" applyFill="1" applyBorder="1" applyAlignment="1" applyProtection="1">
      <alignment vertical="center" wrapText="1"/>
    </xf>
    <xf numFmtId="0" fontId="6" fillId="0" borderId="26" xfId="2" applyFont="1" applyFill="1" applyBorder="1" applyAlignment="1" applyProtection="1">
      <alignment vertical="center" wrapText="1"/>
    </xf>
    <xf numFmtId="0" fontId="6" fillId="0" borderId="14" xfId="2" applyFont="1" applyFill="1" applyBorder="1" applyAlignment="1" applyProtection="1">
      <alignment vertical="center" wrapText="1"/>
    </xf>
    <xf numFmtId="0" fontId="5" fillId="0" borderId="25" xfId="2" applyFont="1" applyFill="1" applyBorder="1" applyAlignment="1" applyProtection="1">
      <alignment horizontal="left" vertical="center" wrapText="1" indent="1"/>
    </xf>
    <xf numFmtId="0" fontId="5" fillId="0" borderId="26" xfId="2" applyFont="1" applyFill="1" applyBorder="1" applyAlignment="1" applyProtection="1">
      <alignment horizontal="left" vertical="center" wrapText="1" indent="1"/>
    </xf>
    <xf numFmtId="0" fontId="5" fillId="0" borderId="14" xfId="2" applyFont="1" applyFill="1" applyBorder="1" applyAlignment="1" applyProtection="1">
      <alignment horizontal="left" vertical="center" wrapText="1" indent="1"/>
    </xf>
    <xf numFmtId="0" fontId="5" fillId="0" borderId="25" xfId="0" applyFont="1" applyFill="1" applyBorder="1" applyAlignment="1" applyProtection="1">
      <alignment horizontal="left" vertical="center" wrapText="1" indent="2"/>
    </xf>
    <xf numFmtId="0" fontId="5" fillId="0" borderId="26" xfId="0" applyFont="1" applyFill="1" applyBorder="1" applyAlignment="1" applyProtection="1">
      <alignment horizontal="left" vertical="center" wrapText="1" indent="2"/>
    </xf>
    <xf numFmtId="0" fontId="5" fillId="0" borderId="14" xfId="0" applyFont="1" applyFill="1" applyBorder="1" applyAlignment="1" applyProtection="1">
      <alignment horizontal="left" vertical="center" wrapText="1" indent="2"/>
    </xf>
    <xf numFmtId="0" fontId="5" fillId="0" borderId="63" xfId="2" applyFont="1" applyFill="1" applyBorder="1" applyAlignment="1" applyProtection="1">
      <alignment vertical="center" wrapText="1"/>
    </xf>
    <xf numFmtId="0" fontId="5" fillId="0" borderId="61" xfId="2" applyFont="1" applyFill="1" applyBorder="1" applyAlignment="1" applyProtection="1">
      <alignment vertical="center" wrapText="1"/>
    </xf>
    <xf numFmtId="0" fontId="5" fillId="0" borderId="62" xfId="2" applyFont="1" applyFill="1" applyBorder="1" applyAlignment="1" applyProtection="1">
      <alignment vertical="center" wrapText="1"/>
    </xf>
    <xf numFmtId="0" fontId="3" fillId="0" borderId="25" xfId="2" applyFont="1" applyFill="1" applyBorder="1" applyAlignment="1" applyProtection="1">
      <alignment horizontal="left" vertical="center" wrapText="1"/>
    </xf>
    <xf numFmtId="0" fontId="3" fillId="0" borderId="26" xfId="2" applyFont="1" applyFill="1" applyBorder="1" applyAlignment="1" applyProtection="1">
      <alignment horizontal="left" vertical="center" wrapText="1"/>
    </xf>
    <xf numFmtId="0" fontId="3" fillId="0" borderId="14" xfId="2" applyFont="1" applyFill="1" applyBorder="1" applyAlignment="1" applyProtection="1">
      <alignment horizontal="left" vertical="center" wrapText="1"/>
    </xf>
    <xf numFmtId="0" fontId="5" fillId="0" borderId="45" xfId="2" applyFont="1" applyFill="1" applyBorder="1" applyAlignment="1" applyProtection="1">
      <alignment horizontal="center" vertical="center"/>
    </xf>
    <xf numFmtId="0" fontId="5" fillId="0" borderId="42" xfId="2" applyFont="1" applyFill="1" applyBorder="1" applyAlignment="1" applyProtection="1">
      <alignment horizontal="center" vertical="center"/>
    </xf>
    <xf numFmtId="0" fontId="14" fillId="0" borderId="0" xfId="2" applyFont="1" applyAlignment="1" applyProtection="1">
      <alignment horizontal="left" wrapText="1"/>
    </xf>
    <xf numFmtId="0" fontId="13" fillId="0" borderId="0" xfId="2" applyAlignment="1" applyProtection="1">
      <alignment horizontal="left" vertical="center" wrapText="1"/>
    </xf>
    <xf numFmtId="0" fontId="3" fillId="0" borderId="0" xfId="2" applyFont="1" applyAlignment="1" applyProtection="1">
      <alignment horizontal="left" vertical="center"/>
    </xf>
    <xf numFmtId="0" fontId="10" fillId="0" borderId="25" xfId="2" applyFont="1" applyBorder="1" applyAlignment="1" applyProtection="1">
      <alignment horizontal="center" wrapText="1"/>
    </xf>
    <xf numFmtId="0" fontId="10" fillId="0" borderId="26" xfId="2" applyFont="1" applyBorder="1" applyAlignment="1" applyProtection="1">
      <alignment horizontal="center" wrapText="1"/>
    </xf>
    <xf numFmtId="0" fontId="10" fillId="0" borderId="14" xfId="2" applyFont="1" applyBorder="1" applyAlignment="1" applyProtection="1">
      <alignment horizontal="center" wrapText="1"/>
    </xf>
    <xf numFmtId="0" fontId="27" fillId="0" borderId="0" xfId="2" applyFont="1" applyAlignment="1" applyProtection="1">
      <alignment horizontal="center" vertical="center" wrapText="1"/>
    </xf>
    <xf numFmtId="0" fontId="25" fillId="0" borderId="0" xfId="2" applyFont="1" applyAlignment="1" applyProtection="1">
      <alignment horizontal="center" vertical="center" wrapText="1"/>
      <protection locked="0"/>
    </xf>
    <xf numFmtId="0" fontId="13" fillId="0" borderId="0" xfId="2" applyAlignment="1" applyProtection="1">
      <alignment horizontal="center" vertical="top" wrapText="1"/>
      <protection locked="0"/>
    </xf>
    <xf numFmtId="0" fontId="5" fillId="0" borderId="25" xfId="2" applyFont="1" applyFill="1" applyBorder="1" applyAlignment="1" applyProtection="1">
      <alignment horizontal="left" vertical="center" wrapText="1"/>
    </xf>
    <xf numFmtId="0" fontId="5" fillId="0" borderId="26" xfId="2" applyFont="1" applyFill="1" applyBorder="1" applyAlignment="1" applyProtection="1">
      <alignment horizontal="left" vertical="center" wrapText="1"/>
    </xf>
    <xf numFmtId="0" fontId="5" fillId="0" borderId="39" xfId="2" applyFont="1" applyFill="1" applyBorder="1" applyAlignment="1" applyProtection="1">
      <alignment horizontal="left" vertical="center" wrapText="1"/>
    </xf>
    <xf numFmtId="0" fontId="3" fillId="0" borderId="25" xfId="2" applyFont="1" applyFill="1" applyBorder="1" applyAlignment="1" applyProtection="1">
      <alignment vertical="center" wrapText="1"/>
    </xf>
    <xf numFmtId="0" fontId="3" fillId="0" borderId="26" xfId="2" applyFont="1" applyFill="1" applyBorder="1" applyAlignment="1" applyProtection="1">
      <alignment vertical="center" wrapText="1"/>
    </xf>
    <xf numFmtId="0" fontId="3" fillId="0" borderId="14" xfId="2" applyFont="1" applyFill="1" applyBorder="1" applyAlignment="1" applyProtection="1">
      <alignment vertical="center" wrapText="1"/>
    </xf>
    <xf numFmtId="0" fontId="5" fillId="0" borderId="30" xfId="2" applyFont="1" applyFill="1" applyBorder="1" applyAlignment="1" applyProtection="1">
      <alignment vertical="center" wrapText="1"/>
    </xf>
    <xf numFmtId="0" fontId="5" fillId="0" borderId="57" xfId="2" applyFont="1" applyFill="1" applyBorder="1" applyAlignment="1" applyProtection="1">
      <alignment vertical="center" wrapText="1"/>
    </xf>
    <xf numFmtId="0" fontId="5" fillId="0" borderId="32" xfId="2" applyFont="1" applyFill="1" applyBorder="1" applyAlignment="1" applyProtection="1">
      <alignment vertical="center" wrapText="1"/>
    </xf>
    <xf numFmtId="0" fontId="5" fillId="0" borderId="40" xfId="2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left" vertical="center" wrapText="1" indent="2"/>
    </xf>
    <xf numFmtId="0" fontId="5" fillId="0" borderId="19" xfId="1" applyFont="1" applyFill="1" applyBorder="1" applyAlignment="1" applyProtection="1">
      <alignment horizontal="left" vertical="center" wrapText="1" indent="2"/>
    </xf>
    <xf numFmtId="0" fontId="5" fillId="0" borderId="55" xfId="1" applyFont="1" applyFill="1" applyBorder="1" applyAlignment="1" applyProtection="1">
      <alignment vertical="center" wrapText="1"/>
    </xf>
    <xf numFmtId="0" fontId="5" fillId="0" borderId="37" xfId="1" applyFont="1" applyFill="1" applyBorder="1" applyAlignment="1" applyProtection="1">
      <alignment vertical="center" wrapText="1"/>
    </xf>
    <xf numFmtId="0" fontId="5" fillId="0" borderId="17" xfId="1" applyFont="1" applyFill="1" applyBorder="1" applyAlignment="1" applyProtection="1">
      <alignment vertical="center" wrapText="1"/>
    </xf>
    <xf numFmtId="0" fontId="5" fillId="0" borderId="11" xfId="1" applyFont="1" applyFill="1" applyBorder="1" applyAlignment="1" applyProtection="1">
      <alignment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 indent="2"/>
    </xf>
    <xf numFmtId="0" fontId="5" fillId="0" borderId="53" xfId="1" applyFont="1" applyFill="1" applyBorder="1" applyAlignment="1" applyProtection="1">
      <alignment horizontal="left" vertical="center" wrapText="1" indent="2"/>
    </xf>
    <xf numFmtId="0" fontId="3" fillId="0" borderId="0" xfId="2" applyFont="1" applyBorder="1" applyAlignment="1" applyProtection="1">
      <alignment horizontal="left" wrapText="1"/>
    </xf>
    <xf numFmtId="0" fontId="5" fillId="0" borderId="20" xfId="1" applyFont="1" applyFill="1" applyBorder="1" applyAlignment="1" applyProtection="1">
      <alignment horizontal="left" vertical="center" wrapText="1" indent="2"/>
    </xf>
    <xf numFmtId="0" fontId="5" fillId="0" borderId="60" xfId="1" applyFont="1" applyFill="1" applyBorder="1" applyAlignment="1" applyProtection="1">
      <alignment horizontal="left" vertical="center" wrapText="1" indent="2"/>
    </xf>
    <xf numFmtId="0" fontId="5" fillId="0" borderId="36" xfId="1" applyFont="1" applyFill="1" applyBorder="1" applyAlignment="1" applyProtection="1">
      <alignment horizontal="left" vertical="center" wrapText="1" indent="2"/>
    </xf>
    <xf numFmtId="0" fontId="5" fillId="0" borderId="51" xfId="1" applyFont="1" applyBorder="1" applyAlignment="1" applyProtection="1">
      <alignment horizontal="center" vertical="center" wrapText="1"/>
    </xf>
    <xf numFmtId="0" fontId="5" fillId="0" borderId="52" xfId="1" applyFont="1" applyBorder="1" applyAlignment="1" applyProtection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0" fontId="10" fillId="0" borderId="53" xfId="1" applyFont="1" applyBorder="1" applyAlignment="1" applyProtection="1">
      <alignment horizontal="center" vertical="center" wrapText="1"/>
    </xf>
    <xf numFmtId="0" fontId="3" fillId="0" borderId="17" xfId="1" applyFont="1" applyFill="1" applyBorder="1" applyAlignment="1" applyProtection="1">
      <alignment vertical="center" wrapText="1"/>
    </xf>
    <xf numFmtId="0" fontId="3" fillId="0" borderId="11" xfId="1" applyFont="1" applyFill="1" applyBorder="1" applyAlignment="1" applyProtection="1">
      <alignment vertical="center" wrapText="1"/>
    </xf>
    <xf numFmtId="0" fontId="5" fillId="0" borderId="49" xfId="1" applyFont="1" applyFill="1" applyBorder="1" applyAlignment="1" applyProtection="1">
      <alignment horizontal="left" vertical="center" wrapText="1"/>
    </xf>
    <xf numFmtId="0" fontId="5" fillId="0" borderId="54" xfId="1" applyFont="1" applyFill="1" applyBorder="1" applyAlignment="1" applyProtection="1">
      <alignment horizontal="left" vertical="center" wrapText="1"/>
    </xf>
    <xf numFmtId="0" fontId="5" fillId="0" borderId="55" xfId="1" applyFont="1" applyFill="1" applyBorder="1" applyAlignment="1" applyProtection="1">
      <alignment horizontal="left" vertical="center" wrapText="1"/>
    </xf>
    <xf numFmtId="0" fontId="5" fillId="0" borderId="49" xfId="1" applyFont="1" applyFill="1" applyBorder="1" applyAlignment="1" applyProtection="1">
      <alignment horizontal="center" vertical="center" wrapText="1"/>
    </xf>
    <xf numFmtId="0" fontId="5" fillId="0" borderId="54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0" fontId="5" fillId="0" borderId="53" xfId="1" applyFont="1" applyFill="1" applyBorder="1" applyAlignment="1" applyProtection="1">
      <alignment horizontal="left" vertical="center" wrapText="1"/>
    </xf>
    <xf numFmtId="0" fontId="5" fillId="0" borderId="19" xfId="1" applyFont="1" applyFill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37" xfId="1" applyFont="1" applyFill="1" applyBorder="1" applyAlignment="1" applyProtection="1">
      <alignment horizontal="center" vertical="center" wrapText="1"/>
    </xf>
    <xf numFmtId="0" fontId="5" fillId="0" borderId="19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0" fontId="5" fillId="0" borderId="37" xfId="1" applyFont="1" applyFill="1" applyBorder="1" applyAlignment="1" applyProtection="1">
      <alignment horizontal="left" vertical="center" wrapText="1"/>
    </xf>
    <xf numFmtId="0" fontId="3" fillId="0" borderId="64" xfId="1" applyFont="1" applyBorder="1" applyAlignment="1" applyProtection="1">
      <alignment horizontal="center" vertical="center"/>
    </xf>
    <xf numFmtId="0" fontId="23" fillId="0" borderId="38" xfId="2" applyFont="1" applyFill="1" applyBorder="1" applyAlignment="1" applyProtection="1">
      <alignment horizontal="center" vertical="center" textRotation="90" wrapText="1"/>
      <protection locked="0"/>
    </xf>
    <xf numFmtId="0" fontId="23" fillId="0" borderId="39" xfId="2" applyFont="1" applyFill="1" applyBorder="1" applyAlignment="1" applyProtection="1">
      <alignment horizontal="center" vertical="center" textRotation="90" wrapText="1"/>
      <protection locked="0"/>
    </xf>
    <xf numFmtId="0" fontId="23" fillId="0" borderId="40" xfId="2" applyFont="1" applyFill="1" applyBorder="1" applyAlignment="1" applyProtection="1">
      <alignment horizontal="center" vertical="center" textRotation="90" wrapText="1"/>
      <protection locked="0"/>
    </xf>
    <xf numFmtId="0" fontId="3" fillId="0" borderId="22" xfId="2" applyFont="1" applyFill="1" applyBorder="1" applyAlignment="1" applyProtection="1">
      <alignment vertical="center" wrapText="1"/>
    </xf>
    <xf numFmtId="0" fontId="5" fillId="0" borderId="13" xfId="2" applyFont="1" applyFill="1" applyBorder="1" applyAlignment="1" applyProtection="1">
      <alignment vertical="center" wrapText="1"/>
    </xf>
    <xf numFmtId="0" fontId="3" fillId="0" borderId="16" xfId="2" applyFont="1" applyFill="1" applyBorder="1" applyAlignment="1" applyProtection="1">
      <alignment vertical="center" wrapText="1"/>
    </xf>
    <xf numFmtId="0" fontId="24" fillId="0" borderId="44" xfId="2" applyFont="1" applyFill="1" applyBorder="1" applyAlignment="1" applyProtection="1">
      <alignment horizontal="center" vertical="center" textRotation="90" wrapText="1"/>
    </xf>
    <xf numFmtId="0" fontId="24" fillId="0" borderId="45" xfId="2" applyFont="1" applyFill="1" applyBorder="1" applyAlignment="1" applyProtection="1">
      <alignment horizontal="center" vertical="center" textRotation="90" wrapText="1"/>
    </xf>
    <xf numFmtId="0" fontId="24" fillId="0" borderId="40" xfId="2" applyFont="1" applyFill="1" applyBorder="1" applyAlignment="1" applyProtection="1">
      <alignment horizontal="center" vertical="center" textRotation="90" wrapText="1"/>
    </xf>
    <xf numFmtId="0" fontId="3" fillId="0" borderId="23" xfId="2" applyFont="1" applyFill="1" applyBorder="1" applyAlignment="1" applyProtection="1">
      <alignment vertical="center" wrapText="1"/>
    </xf>
    <xf numFmtId="0" fontId="24" fillId="0" borderId="38" xfId="2" applyFont="1" applyFill="1" applyBorder="1" applyAlignment="1" applyProtection="1">
      <alignment horizontal="center" vertical="center" textRotation="90" wrapText="1"/>
    </xf>
    <xf numFmtId="0" fontId="24" fillId="0" borderId="39" xfId="2" applyFont="1" applyFill="1" applyBorder="1" applyAlignment="1" applyProtection="1">
      <alignment horizontal="center" vertical="center" textRotation="90" wrapText="1"/>
    </xf>
    <xf numFmtId="0" fontId="5" fillId="0" borderId="31" xfId="2" applyFont="1" applyFill="1" applyBorder="1" applyAlignment="1" applyProtection="1">
      <alignment horizontal="left" vertical="center" wrapText="1" indent="2"/>
    </xf>
    <xf numFmtId="0" fontId="5" fillId="0" borderId="26" xfId="2" applyFont="1" applyFill="1" applyBorder="1" applyAlignment="1" applyProtection="1">
      <alignment horizontal="left" vertical="center" wrapText="1" indent="2"/>
    </xf>
    <xf numFmtId="0" fontId="5" fillId="0" borderId="14" xfId="2" applyFont="1" applyFill="1" applyBorder="1" applyAlignment="1" applyProtection="1">
      <alignment horizontal="left" vertical="center" wrapText="1" indent="2"/>
    </xf>
    <xf numFmtId="0" fontId="23" fillId="0" borderId="41" xfId="2" applyFont="1" applyFill="1" applyBorder="1" applyAlignment="1" applyProtection="1">
      <alignment horizontal="center" vertical="center" textRotation="90" wrapText="1"/>
    </xf>
    <xf numFmtId="0" fontId="1" fillId="0" borderId="42" xfId="2" applyFont="1" applyBorder="1" applyProtection="1"/>
    <xf numFmtId="0" fontId="1" fillId="0" borderId="43" xfId="2" applyFont="1" applyBorder="1" applyProtection="1"/>
    <xf numFmtId="0" fontId="5" fillId="0" borderId="33" xfId="2" applyFont="1" applyBorder="1" applyAlignment="1" applyProtection="1">
      <alignment horizontal="center" vertical="center" wrapText="1"/>
    </xf>
    <xf numFmtId="0" fontId="5" fillId="0" borderId="34" xfId="2" applyFont="1" applyBorder="1" applyAlignment="1" applyProtection="1">
      <alignment horizontal="center" vertical="center" wrapText="1"/>
    </xf>
    <xf numFmtId="0" fontId="5" fillId="0" borderId="35" xfId="2" applyFont="1" applyBorder="1" applyAlignment="1" applyProtection="1">
      <alignment horizontal="center" vertical="center" wrapText="1"/>
    </xf>
    <xf numFmtId="0" fontId="10" fillId="0" borderId="39" xfId="2" applyFont="1" applyBorder="1" applyAlignment="1" applyProtection="1">
      <alignment horizontal="center" vertical="center" wrapText="1"/>
    </xf>
    <xf numFmtId="0" fontId="10" fillId="0" borderId="13" xfId="2" applyFont="1" applyBorder="1" applyAlignment="1" applyProtection="1">
      <alignment horizontal="center" vertical="center" wrapText="1"/>
    </xf>
    <xf numFmtId="0" fontId="3" fillId="0" borderId="38" xfId="2" applyFont="1" applyFill="1" applyBorder="1" applyAlignment="1" applyProtection="1">
      <alignment horizontal="center" vertical="center" textRotation="90" wrapText="1"/>
    </xf>
    <xf numFmtId="0" fontId="3" fillId="0" borderId="39" xfId="2" applyFont="1" applyFill="1" applyBorder="1" applyAlignment="1" applyProtection="1">
      <alignment horizontal="center" vertical="center" textRotation="90" wrapText="1"/>
    </xf>
    <xf numFmtId="0" fontId="3" fillId="0" borderId="40" xfId="2" applyFont="1" applyFill="1" applyBorder="1" applyAlignment="1" applyProtection="1">
      <alignment horizontal="center" vertical="center" textRotation="90" wrapText="1"/>
    </xf>
    <xf numFmtId="0" fontId="3" fillId="0" borderId="46" xfId="2" applyFont="1" applyFill="1" applyBorder="1" applyAlignment="1" applyProtection="1">
      <alignment vertical="center" wrapText="1"/>
    </xf>
    <xf numFmtId="0" fontId="3" fillId="0" borderId="47" xfId="2" applyFont="1" applyFill="1" applyBorder="1" applyAlignment="1" applyProtection="1">
      <alignment vertical="center" wrapText="1"/>
    </xf>
    <xf numFmtId="0" fontId="3" fillId="0" borderId="48" xfId="2" applyFont="1" applyFill="1" applyBorder="1" applyAlignment="1" applyProtection="1">
      <alignment vertical="center" wrapText="1"/>
    </xf>
    <xf numFmtId="0" fontId="5" fillId="0" borderId="15" xfId="2" applyFont="1" applyFill="1" applyBorder="1" applyAlignment="1" applyProtection="1">
      <alignment horizontal="left" vertical="center" wrapText="1"/>
    </xf>
    <xf numFmtId="0" fontId="5" fillId="0" borderId="24" xfId="2" applyFont="1" applyFill="1" applyBorder="1" applyAlignment="1" applyProtection="1">
      <alignment horizontal="left" vertical="center" wrapText="1"/>
    </xf>
    <xf numFmtId="0" fontId="5" fillId="0" borderId="23" xfId="2" applyFont="1" applyFill="1" applyBorder="1" applyAlignment="1" applyProtection="1">
      <alignment horizontal="left" vertical="center" wrapText="1"/>
    </xf>
    <xf numFmtId="0" fontId="5" fillId="0" borderId="77" xfId="1" applyFont="1" applyFill="1" applyBorder="1" applyAlignment="1" applyProtection="1">
      <alignment horizontal="center" vertical="center" wrapText="1"/>
    </xf>
    <xf numFmtId="0" fontId="5" fillId="0" borderId="78" xfId="1" applyFont="1" applyFill="1" applyBorder="1" applyAlignment="1" applyProtection="1">
      <alignment horizontal="center" vertical="center" wrapText="1"/>
    </xf>
    <xf numFmtId="0" fontId="5" fillId="0" borderId="79" xfId="1" applyFont="1" applyBorder="1" applyAlignment="1" applyProtection="1">
      <alignment horizontal="center" vertical="center" wrapText="1"/>
    </xf>
    <xf numFmtId="0" fontId="5" fillId="0" borderId="58" xfId="1" applyFont="1" applyBorder="1" applyAlignment="1" applyProtection="1">
      <alignment horizontal="center" vertical="center" wrapText="1"/>
    </xf>
    <xf numFmtId="0" fontId="5" fillId="0" borderId="59" xfId="1" applyFont="1" applyBorder="1" applyAlignment="1" applyProtection="1">
      <alignment horizontal="center" vertical="center" wrapText="1"/>
    </xf>
    <xf numFmtId="0" fontId="6" fillId="3" borderId="76" xfId="1" applyFont="1" applyFill="1" applyBorder="1" applyAlignment="1" applyProtection="1">
      <alignment horizontal="center" vertical="center" wrapText="1"/>
    </xf>
    <xf numFmtId="0" fontId="6" fillId="3" borderId="53" xfId="1" applyFont="1" applyFill="1" applyBorder="1" applyAlignment="1" applyProtection="1">
      <alignment horizontal="center" vertical="center" wrapText="1"/>
    </xf>
    <xf numFmtId="0" fontId="6" fillId="3" borderId="80" xfId="1" applyFont="1" applyFill="1" applyBorder="1" applyAlignment="1" applyProtection="1">
      <alignment horizontal="center" vertical="center" wrapText="1"/>
    </xf>
    <xf numFmtId="0" fontId="3" fillId="0" borderId="56" xfId="1" applyFont="1" applyBorder="1" applyAlignment="1" applyProtection="1">
      <alignment horizontal="left" vertical="center" wrapText="1"/>
    </xf>
    <xf numFmtId="0" fontId="3" fillId="0" borderId="11" xfId="1" applyFont="1" applyBorder="1" applyAlignment="1" applyProtection="1">
      <alignment horizontal="left" vertical="center" wrapText="1"/>
    </xf>
    <xf numFmtId="0" fontId="0" fillId="0" borderId="56" xfId="1" applyFont="1" applyBorder="1" applyAlignment="1" applyProtection="1">
      <alignment horizontal="center" vertical="center"/>
    </xf>
    <xf numFmtId="0" fontId="28" fillId="0" borderId="56" xfId="1" applyFont="1" applyBorder="1" applyAlignment="1" applyProtection="1">
      <alignment horizontal="center" vertical="center"/>
    </xf>
    <xf numFmtId="0" fontId="28" fillId="0" borderId="82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left" vertical="center" wrapText="1" indent="1"/>
    </xf>
    <xf numFmtId="0" fontId="3" fillId="0" borderId="68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0" xfId="1" applyFont="1" applyBorder="1" applyAlignment="1" applyProtection="1">
      <alignment horizontal="center" vertical="center" wrapText="1"/>
    </xf>
    <xf numFmtId="0" fontId="7" fillId="0" borderId="0" xfId="1" quotePrefix="1" applyFont="1" applyAlignment="1" applyProtection="1">
      <alignment horizontal="left" vertical="center" wrapText="1"/>
    </xf>
    <xf numFmtId="0" fontId="5" fillId="0" borderId="73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74" xfId="1" applyFont="1" applyFill="1" applyBorder="1" applyAlignment="1" applyProtection="1">
      <alignment horizontal="left" vertical="center" wrapText="1"/>
    </xf>
    <xf numFmtId="0" fontId="5" fillId="0" borderId="75" xfId="1" applyFont="1" applyFill="1" applyBorder="1" applyAlignment="1" applyProtection="1">
      <alignment horizontal="left" vertical="center" wrapText="1"/>
    </xf>
    <xf numFmtId="49" fontId="6" fillId="0" borderId="0" xfId="1" applyNumberFormat="1" applyFont="1" applyBorder="1" applyAlignment="1" applyProtection="1">
      <alignment horizontal="left" vertical="center" wrapText="1"/>
    </xf>
    <xf numFmtId="0" fontId="5" fillId="0" borderId="69" xfId="1" applyFont="1" applyBorder="1" applyAlignment="1" applyProtection="1">
      <alignment horizontal="center" vertical="center" wrapText="1"/>
    </xf>
    <xf numFmtId="0" fontId="5" fillId="0" borderId="70" xfId="1" applyFont="1" applyBorder="1" applyAlignment="1" applyProtection="1">
      <alignment horizontal="center" vertical="center" wrapText="1"/>
    </xf>
    <xf numFmtId="0" fontId="5" fillId="0" borderId="71" xfId="1" applyFont="1" applyBorder="1" applyAlignment="1" applyProtection="1">
      <alignment horizontal="center" vertical="center" wrapText="1"/>
    </xf>
    <xf numFmtId="0" fontId="5" fillId="0" borderId="76" xfId="1" applyFont="1" applyBorder="1" applyAlignment="1" applyProtection="1">
      <alignment horizontal="center" vertical="center" wrapText="1"/>
    </xf>
    <xf numFmtId="0" fontId="5" fillId="0" borderId="53" xfId="1" applyFont="1" applyBorder="1" applyAlignment="1" applyProtection="1">
      <alignment horizontal="center" vertical="center" wrapText="1"/>
    </xf>
    <xf numFmtId="0" fontId="5" fillId="0" borderId="19" xfId="1" applyFont="1" applyBorder="1" applyAlignment="1" applyProtection="1">
      <alignment horizontal="center" vertical="center" wrapText="1"/>
    </xf>
    <xf numFmtId="0" fontId="5" fillId="0" borderId="72" xfId="1" applyFont="1" applyFill="1" applyBorder="1" applyAlignment="1" applyProtection="1">
      <alignment horizontal="center" vertical="center" wrapText="1"/>
    </xf>
    <xf numFmtId="0" fontId="5" fillId="0" borderId="50" xfId="1" applyFont="1" applyFill="1" applyBorder="1" applyAlignment="1" applyProtection="1">
      <alignment horizontal="center" vertical="center" wrapText="1"/>
    </xf>
    <xf numFmtId="0" fontId="0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5" fillId="0" borderId="90" xfId="1" applyFont="1" applyFill="1" applyBorder="1" applyAlignment="1" applyProtection="1">
      <alignment horizontal="left" vertical="center" wrapText="1"/>
    </xf>
    <xf numFmtId="0" fontId="5" fillId="0" borderId="17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91" xfId="1" applyFont="1" applyBorder="1" applyAlignment="1" applyProtection="1">
      <alignment horizontal="left" vertical="center" wrapText="1"/>
    </xf>
    <xf numFmtId="0" fontId="5" fillId="0" borderId="87" xfId="1" applyFont="1" applyBorder="1" applyAlignment="1" applyProtection="1">
      <alignment horizontal="left" vertical="center" wrapText="1"/>
    </xf>
    <xf numFmtId="0" fontId="5" fillId="0" borderId="55" xfId="1" applyFont="1" applyBorder="1" applyAlignment="1" applyProtection="1">
      <alignment horizontal="left" vertical="center" wrapText="1"/>
    </xf>
    <xf numFmtId="0" fontId="5" fillId="0" borderId="17" xfId="1" applyFont="1" applyBorder="1" applyAlignment="1" applyProtection="1">
      <alignment horizontal="left" vertical="center" wrapText="1"/>
    </xf>
    <xf numFmtId="0" fontId="5" fillId="0" borderId="58" xfId="1" applyFont="1" applyBorder="1" applyAlignment="1" applyProtection="1">
      <alignment horizontal="left" vertical="center" wrapText="1"/>
    </xf>
    <xf numFmtId="0" fontId="5" fillId="0" borderId="59" xfId="1" applyFont="1" applyBorder="1" applyAlignment="1" applyProtection="1">
      <alignment horizontal="left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5" fillId="0" borderId="24" xfId="1" applyFont="1" applyBorder="1" applyAlignment="1" applyProtection="1">
      <alignment horizontal="center" vertical="center" wrapText="1"/>
    </xf>
    <xf numFmtId="0" fontId="5" fillId="0" borderId="23" xfId="1" applyFont="1" applyBorder="1" applyAlignment="1" applyProtection="1">
      <alignment horizontal="center" vertical="center" wrapText="1"/>
    </xf>
    <xf numFmtId="0" fontId="5" fillId="0" borderId="31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vertical="center" wrapText="1"/>
    </xf>
    <xf numFmtId="0" fontId="5" fillId="0" borderId="31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28" fillId="0" borderId="0" xfId="1" applyFont="1" applyBorder="1" applyAlignment="1" applyProtection="1">
      <alignment horizontal="center" wrapText="1"/>
      <protection locked="0"/>
    </xf>
    <xf numFmtId="0" fontId="5" fillId="0" borderId="56" xfId="1" applyFont="1" applyFill="1" applyBorder="1" applyAlignment="1" applyProtection="1">
      <alignment horizontal="left" vertical="center" wrapText="1"/>
    </xf>
    <xf numFmtId="0" fontId="5" fillId="0" borderId="87" xfId="1" applyFont="1" applyFill="1" applyBorder="1" applyAlignment="1" applyProtection="1">
      <alignment horizontal="left" vertical="center" wrapText="1" indent="2"/>
    </xf>
    <xf numFmtId="0" fontId="5" fillId="0" borderId="9" xfId="1" applyFont="1" applyFill="1" applyBorder="1" applyAlignment="1" applyProtection="1">
      <alignment horizontal="left" vertical="center" wrapText="1" indent="2"/>
    </xf>
    <xf numFmtId="0" fontId="5" fillId="0" borderId="8" xfId="1" applyFont="1" applyFill="1" applyBorder="1" applyAlignment="1" applyProtection="1">
      <alignment horizontal="left" vertical="center" wrapText="1" indent="2"/>
    </xf>
    <xf numFmtId="0" fontId="5" fillId="0" borderId="88" xfId="1" applyFont="1" applyFill="1" applyBorder="1" applyAlignment="1" applyProtection="1">
      <alignment horizontal="left" vertical="center" wrapText="1"/>
    </xf>
    <xf numFmtId="0" fontId="5" fillId="0" borderId="89" xfId="1" applyFont="1" applyFill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left" wrapText="1"/>
    </xf>
    <xf numFmtId="0" fontId="10" fillId="0" borderId="56" xfId="1" applyFont="1" applyBorder="1" applyAlignment="1" applyProtection="1">
      <alignment horizontal="center" vertical="top" wrapText="1"/>
    </xf>
    <xf numFmtId="0" fontId="10" fillId="0" borderId="17" xfId="1" applyFont="1" applyBorder="1" applyAlignment="1" applyProtection="1">
      <alignment horizontal="center" vertical="top" wrapText="1"/>
    </xf>
    <xf numFmtId="0" fontId="5" fillId="0" borderId="56" xfId="1" applyFont="1" applyBorder="1" applyAlignment="1" applyProtection="1">
      <alignment horizontal="left" vertical="center" wrapText="1"/>
    </xf>
    <xf numFmtId="0" fontId="5" fillId="0" borderId="76" xfId="1" applyFont="1" applyBorder="1" applyAlignment="1" applyProtection="1">
      <alignment horizontal="left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53" xfId="1" applyFont="1" applyBorder="1" applyAlignment="1" applyProtection="1">
      <alignment horizontal="left" vertical="center" wrapText="1"/>
    </xf>
    <xf numFmtId="0" fontId="5" fillId="0" borderId="19" xfId="1" applyFont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left" vertical="center" wrapText="1"/>
    </xf>
    <xf numFmtId="0" fontId="5" fillId="0" borderId="76" xfId="1" applyFont="1" applyFill="1" applyBorder="1" applyAlignment="1" applyProtection="1">
      <alignment horizontal="left" vertical="center" wrapText="1"/>
    </xf>
    <xf numFmtId="0" fontId="5" fillId="0" borderId="79" xfId="1" applyFont="1" applyFill="1" applyBorder="1" applyAlignment="1" applyProtection="1">
      <alignment horizontal="left" vertical="center" wrapText="1" indent="2"/>
    </xf>
    <xf numFmtId="0" fontId="5" fillId="0" borderId="58" xfId="1" applyFont="1" applyFill="1" applyBorder="1" applyAlignment="1" applyProtection="1">
      <alignment horizontal="left" vertical="center" wrapText="1" indent="2"/>
    </xf>
    <xf numFmtId="0" fontId="5" fillId="0" borderId="59" xfId="1" applyFont="1" applyFill="1" applyBorder="1" applyAlignment="1" applyProtection="1">
      <alignment horizontal="left" vertical="center" wrapText="1" indent="2"/>
    </xf>
  </cellXfs>
  <cellStyles count="3">
    <cellStyle name="Excel Built-in Normal" xfId="1"/>
    <cellStyle name="Normalny" xfId="0" builtinId="0"/>
    <cellStyle name="Normalny 2" xfId="2"/>
  </cellStyles>
  <dxfs count="5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P237"/>
  <sheetViews>
    <sheetView view="pageBreakPreview" zoomScale="115" zoomScaleNormal="90" zoomScaleSheetLayoutView="115" workbookViewId="0">
      <selection activeCell="E27" sqref="E27"/>
    </sheetView>
  </sheetViews>
  <sheetFormatPr defaultColWidth="9" defaultRowHeight="12.75" zeroHeight="1"/>
  <cols>
    <col min="1" max="1" width="5.625" style="123" customWidth="1"/>
    <col min="2" max="2" width="6.5" style="17" customWidth="1"/>
    <col min="3" max="3" width="68.625" style="17" customWidth="1"/>
    <col min="4" max="4" width="4.75" style="15" customWidth="1"/>
    <col min="5" max="6" width="16.125" style="16" customWidth="1"/>
    <col min="7" max="7" width="9" style="16" customWidth="1"/>
    <col min="8" max="8" width="47.875" style="16" customWidth="1"/>
    <col min="9" max="15" width="9" style="16" customWidth="1"/>
    <col min="16" max="16" width="53.125" style="27" customWidth="1"/>
    <col min="17" max="18" width="53.125" style="16" customWidth="1"/>
    <col min="19" max="16384" width="9" style="16"/>
  </cols>
  <sheetData>
    <row r="1" spans="1:16" ht="178.5" customHeight="1">
      <c r="A1" s="286" t="s">
        <v>30</v>
      </c>
      <c r="B1" s="286"/>
      <c r="C1" s="286"/>
      <c r="D1" s="64"/>
      <c r="E1" s="124"/>
      <c r="F1" s="124"/>
    </row>
    <row r="2" spans="1:16" ht="18" customHeight="1">
      <c r="A2" s="287" t="s">
        <v>31</v>
      </c>
      <c r="B2" s="287"/>
      <c r="C2" s="287"/>
      <c r="D2" s="64"/>
      <c r="E2" s="62"/>
      <c r="F2" s="62"/>
    </row>
    <row r="3" spans="1:16" ht="34.5" customHeight="1">
      <c r="A3" s="293" t="s">
        <v>90</v>
      </c>
      <c r="B3" s="293"/>
      <c r="C3" s="293"/>
      <c r="D3" s="293"/>
      <c r="E3" s="293"/>
      <c r="F3" s="293"/>
    </row>
    <row r="4" spans="1:16" ht="15.75" customHeight="1">
      <c r="A4" s="294" t="s">
        <v>60</v>
      </c>
      <c r="B4" s="294"/>
      <c r="C4" s="294"/>
      <c r="D4" s="294"/>
      <c r="E4" s="294"/>
      <c r="F4" s="294"/>
    </row>
    <row r="5" spans="1:16" s="18" customFormat="1" ht="32.25" customHeight="1">
      <c r="A5" s="292" t="s">
        <v>185</v>
      </c>
      <c r="B5" s="292"/>
      <c r="C5" s="292"/>
      <c r="D5" s="292"/>
      <c r="E5" s="292"/>
      <c r="F5" s="292"/>
      <c r="P5" s="117"/>
    </row>
    <row r="6" spans="1:16" ht="6" customHeight="1">
      <c r="A6" s="60"/>
      <c r="B6" s="60"/>
      <c r="C6" s="60"/>
      <c r="D6" s="60"/>
      <c r="E6" s="61"/>
      <c r="F6" s="61"/>
      <c r="G6" s="19"/>
    </row>
    <row r="7" spans="1:16" ht="15.75">
      <c r="A7" s="288" t="s">
        <v>32</v>
      </c>
      <c r="B7" s="288"/>
      <c r="C7" s="288"/>
      <c r="D7" s="288"/>
      <c r="E7" s="62"/>
      <c r="F7" s="62"/>
    </row>
    <row r="8" spans="1:16" ht="6.75" customHeight="1" thickBot="1">
      <c r="A8" s="114" t="s">
        <v>33</v>
      </c>
      <c r="B8" s="63"/>
      <c r="C8" s="63"/>
      <c r="D8" s="64"/>
      <c r="E8" s="62"/>
      <c r="F8" s="62"/>
      <c r="P8" s="118"/>
    </row>
    <row r="9" spans="1:16" ht="34.5" customHeight="1">
      <c r="A9" s="256" t="s">
        <v>18</v>
      </c>
      <c r="B9" s="257"/>
      <c r="C9" s="257"/>
      <c r="D9" s="257"/>
      <c r="E9" s="220" t="s">
        <v>182</v>
      </c>
      <c r="F9" s="154" t="s">
        <v>184</v>
      </c>
      <c r="G9" s="19"/>
      <c r="P9" s="119"/>
    </row>
    <row r="10" spans="1:16" s="21" customFormat="1" ht="13.5" customHeight="1">
      <c r="A10" s="289">
        <v>1</v>
      </c>
      <c r="B10" s="290"/>
      <c r="C10" s="290"/>
      <c r="D10" s="291"/>
      <c r="E10" s="221">
        <v>2</v>
      </c>
      <c r="F10" s="92">
        <v>3</v>
      </c>
      <c r="H10" s="22"/>
      <c r="P10" s="119"/>
    </row>
    <row r="11" spans="1:16" ht="24" customHeight="1">
      <c r="A11" s="252" t="s">
        <v>159</v>
      </c>
      <c r="B11" s="253"/>
      <c r="C11" s="254"/>
      <c r="D11" s="43" t="s">
        <v>6</v>
      </c>
      <c r="E11" s="222">
        <f>E12+E28</f>
        <v>0</v>
      </c>
      <c r="F11" s="93">
        <f>F12+F28</f>
        <v>0</v>
      </c>
      <c r="H11" s="59"/>
      <c r="P11" s="119"/>
    </row>
    <row r="12" spans="1:16" ht="31.5" customHeight="1">
      <c r="A12" s="281" t="s">
        <v>160</v>
      </c>
      <c r="B12" s="282"/>
      <c r="C12" s="283"/>
      <c r="D12" s="43" t="s">
        <v>8</v>
      </c>
      <c r="E12" s="223">
        <f>E13+E24+E23+E22+E20+E19+E18+E16+E15+E14+E26+E27</f>
        <v>0</v>
      </c>
      <c r="F12" s="94">
        <f>F13+F24+F23+F22+F20+F19+F18+F16+F15+F14+F26+F27</f>
        <v>0</v>
      </c>
      <c r="G12" s="23"/>
      <c r="H12" s="20"/>
      <c r="P12" s="119"/>
    </row>
    <row r="13" spans="1:16" ht="24" customHeight="1">
      <c r="A13" s="295" t="s">
        <v>111</v>
      </c>
      <c r="B13" s="296"/>
      <c r="C13" s="240"/>
      <c r="D13" s="43" t="s">
        <v>10</v>
      </c>
      <c r="E13" s="224"/>
      <c r="F13" s="161"/>
      <c r="H13" s="20"/>
      <c r="P13" s="119"/>
    </row>
    <row r="14" spans="1:16" ht="24" customHeight="1">
      <c r="A14" s="297" t="s">
        <v>112</v>
      </c>
      <c r="B14" s="258"/>
      <c r="C14" s="258"/>
      <c r="D14" s="143" t="s">
        <v>12</v>
      </c>
      <c r="E14" s="225"/>
      <c r="F14" s="96"/>
      <c r="P14" s="119"/>
    </row>
    <row r="15" spans="1:16" ht="24" customHeight="1">
      <c r="A15" s="297" t="s">
        <v>113</v>
      </c>
      <c r="B15" s="258"/>
      <c r="C15" s="258"/>
      <c r="D15" s="143" t="s">
        <v>13</v>
      </c>
      <c r="E15" s="225"/>
      <c r="F15" s="96"/>
      <c r="P15" s="119"/>
    </row>
    <row r="16" spans="1:16" ht="24" customHeight="1">
      <c r="A16" s="297" t="s">
        <v>114</v>
      </c>
      <c r="B16" s="258"/>
      <c r="C16" s="258"/>
      <c r="D16" s="143" t="s">
        <v>14</v>
      </c>
      <c r="E16" s="225"/>
      <c r="F16" s="96"/>
      <c r="P16" s="119"/>
    </row>
    <row r="17" spans="1:16" ht="24" customHeight="1">
      <c r="A17" s="235" t="s">
        <v>115</v>
      </c>
      <c r="B17" s="236"/>
      <c r="C17" s="236"/>
      <c r="D17" s="143" t="s">
        <v>16</v>
      </c>
      <c r="E17" s="225"/>
      <c r="F17" s="96"/>
      <c r="G17" s="17"/>
      <c r="P17" s="119"/>
    </row>
    <row r="18" spans="1:16" ht="24" customHeight="1">
      <c r="A18" s="297" t="s">
        <v>116</v>
      </c>
      <c r="B18" s="258"/>
      <c r="C18" s="258"/>
      <c r="D18" s="43" t="s">
        <v>24</v>
      </c>
      <c r="E18" s="225"/>
      <c r="F18" s="96"/>
      <c r="P18" s="119"/>
    </row>
    <row r="19" spans="1:16" ht="24" customHeight="1">
      <c r="A19" s="297" t="s">
        <v>117</v>
      </c>
      <c r="B19" s="258"/>
      <c r="C19" s="258"/>
      <c r="D19" s="43" t="s">
        <v>26</v>
      </c>
      <c r="E19" s="225"/>
      <c r="F19" s="96"/>
      <c r="P19" s="119"/>
    </row>
    <row r="20" spans="1:16" ht="30" customHeight="1">
      <c r="A20" s="297" t="s">
        <v>153</v>
      </c>
      <c r="B20" s="258"/>
      <c r="C20" s="258"/>
      <c r="D20" s="43" t="s">
        <v>98</v>
      </c>
      <c r="E20" s="225"/>
      <c r="F20" s="96"/>
      <c r="P20" s="119"/>
    </row>
    <row r="21" spans="1:16" ht="24" customHeight="1">
      <c r="A21" s="235" t="s">
        <v>87</v>
      </c>
      <c r="B21" s="236"/>
      <c r="C21" s="236"/>
      <c r="D21" s="143" t="s">
        <v>99</v>
      </c>
      <c r="E21" s="225"/>
      <c r="F21" s="96"/>
      <c r="P21" s="119"/>
    </row>
    <row r="22" spans="1:16" ht="24" customHeight="1">
      <c r="A22" s="297" t="s">
        <v>118</v>
      </c>
      <c r="B22" s="258"/>
      <c r="C22" s="258"/>
      <c r="D22" s="143" t="s">
        <v>100</v>
      </c>
      <c r="E22" s="225"/>
      <c r="F22" s="96"/>
      <c r="P22" s="119"/>
    </row>
    <row r="23" spans="1:16" ht="37.5" customHeight="1">
      <c r="A23" s="297" t="s">
        <v>119</v>
      </c>
      <c r="B23" s="258"/>
      <c r="C23" s="258"/>
      <c r="D23" s="143" t="s">
        <v>101</v>
      </c>
      <c r="E23" s="225"/>
      <c r="F23" s="96"/>
      <c r="P23" s="119"/>
    </row>
    <row r="24" spans="1:16" ht="24" customHeight="1">
      <c r="A24" s="297" t="s">
        <v>120</v>
      </c>
      <c r="B24" s="258"/>
      <c r="C24" s="258"/>
      <c r="D24" s="143" t="s">
        <v>102</v>
      </c>
      <c r="E24" s="225"/>
      <c r="F24" s="96"/>
      <c r="P24" s="119"/>
    </row>
    <row r="25" spans="1:16" ht="30" customHeight="1">
      <c r="A25" s="235" t="s">
        <v>154</v>
      </c>
      <c r="B25" s="236"/>
      <c r="C25" s="236"/>
      <c r="D25" s="143" t="s">
        <v>103</v>
      </c>
      <c r="E25" s="225"/>
      <c r="F25" s="96"/>
      <c r="H25" s="24"/>
      <c r="P25" s="119"/>
    </row>
    <row r="26" spans="1:16" ht="24" customHeight="1">
      <c r="A26" s="241" t="s">
        <v>121</v>
      </c>
      <c r="B26" s="242"/>
      <c r="C26" s="243"/>
      <c r="D26" s="143" t="s">
        <v>104</v>
      </c>
      <c r="E26" s="225"/>
      <c r="F26" s="96"/>
      <c r="G26" s="17"/>
      <c r="I26" s="25"/>
      <c r="P26" s="119"/>
    </row>
    <row r="27" spans="1:16" ht="24" customHeight="1">
      <c r="A27" s="241" t="s">
        <v>122</v>
      </c>
      <c r="B27" s="242"/>
      <c r="C27" s="243"/>
      <c r="D27" s="143" t="s">
        <v>105</v>
      </c>
      <c r="E27" s="225"/>
      <c r="F27" s="96"/>
      <c r="G27" s="17"/>
      <c r="I27" s="25"/>
      <c r="P27" s="119"/>
    </row>
    <row r="28" spans="1:16" s="26" customFormat="1" ht="24" customHeight="1">
      <c r="A28" s="298" t="s">
        <v>174</v>
      </c>
      <c r="B28" s="299"/>
      <c r="C28" s="300"/>
      <c r="D28" s="143" t="s">
        <v>106</v>
      </c>
      <c r="E28" s="226">
        <f>E29+E30</f>
        <v>0</v>
      </c>
      <c r="F28" s="95">
        <f>F29+F30</f>
        <v>0</v>
      </c>
      <c r="P28" s="119"/>
    </row>
    <row r="29" spans="1:16" s="26" customFormat="1" ht="24" customHeight="1">
      <c r="A29" s="244" t="s">
        <v>34</v>
      </c>
      <c r="B29" s="245"/>
      <c r="C29" s="246"/>
      <c r="D29" s="143" t="s">
        <v>107</v>
      </c>
      <c r="E29" s="225"/>
      <c r="F29" s="96"/>
      <c r="P29" s="119"/>
    </row>
    <row r="30" spans="1:16" s="26" customFormat="1" ht="24" customHeight="1">
      <c r="A30" s="301" t="s">
        <v>161</v>
      </c>
      <c r="B30" s="302"/>
      <c r="C30" s="303"/>
      <c r="D30" s="143" t="s">
        <v>108</v>
      </c>
      <c r="E30" s="227">
        <f>E31+E32</f>
        <v>0</v>
      </c>
      <c r="F30" s="97">
        <f>F31+F32</f>
        <v>0</v>
      </c>
      <c r="P30" s="119"/>
    </row>
    <row r="31" spans="1:16" ht="24" customHeight="1">
      <c r="A31" s="259" t="s">
        <v>21</v>
      </c>
      <c r="B31" s="258" t="s">
        <v>95</v>
      </c>
      <c r="C31" s="258"/>
      <c r="D31" s="143" t="s">
        <v>109</v>
      </c>
      <c r="E31" s="225"/>
      <c r="F31" s="96"/>
      <c r="P31" s="119"/>
    </row>
    <row r="32" spans="1:16" ht="24" customHeight="1">
      <c r="A32" s="259"/>
      <c r="B32" s="258" t="s">
        <v>75</v>
      </c>
      <c r="C32" s="258"/>
      <c r="D32" s="162" t="s">
        <v>110</v>
      </c>
      <c r="E32" s="225"/>
      <c r="F32" s="96"/>
      <c r="P32" s="119"/>
    </row>
    <row r="33" spans="1:16" ht="48" customHeight="1" thickBot="1">
      <c r="A33" s="304"/>
      <c r="B33" s="247" t="s">
        <v>171</v>
      </c>
      <c r="C33" s="248"/>
      <c r="D33" s="163">
        <v>23</v>
      </c>
      <c r="E33" s="228"/>
      <c r="F33" s="155"/>
      <c r="G33" s="111"/>
      <c r="P33" s="119"/>
    </row>
    <row r="34" spans="1:16" ht="21" customHeight="1">
      <c r="A34" s="255"/>
      <c r="B34" s="255"/>
      <c r="C34" s="255"/>
      <c r="D34" s="125"/>
      <c r="E34" s="62"/>
      <c r="F34" s="62"/>
      <c r="G34" s="111"/>
      <c r="P34" s="119"/>
    </row>
    <row r="35" spans="1:16" ht="19.5" customHeight="1">
      <c r="A35" s="255" t="s">
        <v>35</v>
      </c>
      <c r="B35" s="255"/>
      <c r="C35" s="255"/>
      <c r="D35" s="255"/>
      <c r="E35" s="62"/>
      <c r="F35" s="62"/>
      <c r="G35" s="111"/>
      <c r="P35" s="119"/>
    </row>
    <row r="36" spans="1:16" ht="34.5" customHeight="1" thickBot="1">
      <c r="A36" s="126"/>
      <c r="B36" s="126"/>
      <c r="C36" s="126"/>
      <c r="D36" s="126"/>
      <c r="E36" s="62"/>
      <c r="F36" s="62"/>
      <c r="G36" s="19"/>
      <c r="P36" s="119"/>
    </row>
    <row r="37" spans="1:16" s="21" customFormat="1" ht="34.5" customHeight="1">
      <c r="A37" s="256" t="s">
        <v>18</v>
      </c>
      <c r="B37" s="257"/>
      <c r="C37" s="257"/>
      <c r="D37" s="257"/>
      <c r="E37" s="220" t="s">
        <v>182</v>
      </c>
      <c r="F37" s="154" t="s">
        <v>184</v>
      </c>
      <c r="H37" s="22"/>
      <c r="P37" s="119"/>
    </row>
    <row r="38" spans="1:16" ht="13.5" customHeight="1">
      <c r="A38" s="289">
        <v>1</v>
      </c>
      <c r="B38" s="290"/>
      <c r="C38" s="290"/>
      <c r="D38" s="291"/>
      <c r="E38" s="221">
        <v>2</v>
      </c>
      <c r="F38" s="92">
        <v>3</v>
      </c>
      <c r="H38" s="59"/>
      <c r="P38" s="119"/>
    </row>
    <row r="39" spans="1:16" ht="24" customHeight="1">
      <c r="A39" s="252" t="s">
        <v>163</v>
      </c>
      <c r="B39" s="253"/>
      <c r="C39" s="254"/>
      <c r="D39" s="43">
        <f>D33+1</f>
        <v>24</v>
      </c>
      <c r="E39" s="222">
        <f>E40+E59</f>
        <v>0</v>
      </c>
      <c r="F39" s="93">
        <f>F40+F59</f>
        <v>0</v>
      </c>
      <c r="G39" s="23"/>
      <c r="H39" s="20"/>
      <c r="P39" s="119"/>
    </row>
    <row r="40" spans="1:16" ht="23.1" customHeight="1">
      <c r="A40" s="281" t="s">
        <v>158</v>
      </c>
      <c r="B40" s="282"/>
      <c r="C40" s="283"/>
      <c r="D40" s="43">
        <f>D39+1</f>
        <v>25</v>
      </c>
      <c r="E40" s="223">
        <f>E56</f>
        <v>0</v>
      </c>
      <c r="F40" s="94">
        <f>F56</f>
        <v>0</v>
      </c>
      <c r="P40" s="119"/>
    </row>
    <row r="41" spans="1:16" ht="23.1" customHeight="1">
      <c r="A41" s="244" t="s">
        <v>36</v>
      </c>
      <c r="B41" s="245"/>
      <c r="C41" s="246"/>
      <c r="D41" s="44">
        <f t="shared" ref="D41:D72" si="0">D40+1</f>
        <v>26</v>
      </c>
      <c r="E41" s="229"/>
      <c r="F41" s="100"/>
      <c r="P41" s="119"/>
    </row>
    <row r="42" spans="1:16" ht="23.1" customHeight="1">
      <c r="A42" s="244" t="s">
        <v>37</v>
      </c>
      <c r="B42" s="245"/>
      <c r="C42" s="246"/>
      <c r="D42" s="44">
        <f t="shared" si="0"/>
        <v>27</v>
      </c>
      <c r="E42" s="229"/>
      <c r="F42" s="100"/>
      <c r="P42" s="119"/>
    </row>
    <row r="43" spans="1:16" ht="23.1" customHeight="1">
      <c r="A43" s="244" t="s">
        <v>38</v>
      </c>
      <c r="B43" s="245"/>
      <c r="C43" s="246"/>
      <c r="D43" s="44">
        <f t="shared" si="0"/>
        <v>28</v>
      </c>
      <c r="E43" s="229"/>
      <c r="F43" s="100"/>
      <c r="P43" s="119"/>
    </row>
    <row r="44" spans="1:16" ht="23.1" customHeight="1">
      <c r="A44" s="244" t="s">
        <v>39</v>
      </c>
      <c r="B44" s="245"/>
      <c r="C44" s="246"/>
      <c r="D44" s="44">
        <f t="shared" si="0"/>
        <v>29</v>
      </c>
      <c r="E44" s="229"/>
      <c r="F44" s="100"/>
      <c r="P44" s="119"/>
    </row>
    <row r="45" spans="1:16" ht="23.1" customHeight="1">
      <c r="A45" s="244" t="s">
        <v>40</v>
      </c>
      <c r="B45" s="245"/>
      <c r="C45" s="246"/>
      <c r="D45" s="44">
        <f t="shared" si="0"/>
        <v>30</v>
      </c>
      <c r="E45" s="229"/>
      <c r="F45" s="100"/>
      <c r="P45" s="119"/>
    </row>
    <row r="46" spans="1:16" ht="23.1" customHeight="1">
      <c r="A46" s="275" t="s">
        <v>78</v>
      </c>
      <c r="B46" s="276"/>
      <c r="C46" s="277"/>
      <c r="D46" s="44">
        <f t="shared" si="0"/>
        <v>31</v>
      </c>
      <c r="E46" s="229"/>
      <c r="F46" s="100"/>
      <c r="P46" s="119"/>
    </row>
    <row r="47" spans="1:16" ht="23.1" customHeight="1">
      <c r="A47" s="244" t="s">
        <v>86</v>
      </c>
      <c r="B47" s="245"/>
      <c r="C47" s="246"/>
      <c r="D47" s="44">
        <f t="shared" si="0"/>
        <v>32</v>
      </c>
      <c r="E47" s="229"/>
      <c r="F47" s="100"/>
      <c r="P47" s="119"/>
    </row>
    <row r="48" spans="1:16" ht="23.1" customHeight="1">
      <c r="A48" s="284" t="s">
        <v>3</v>
      </c>
      <c r="B48" s="245" t="s">
        <v>76</v>
      </c>
      <c r="C48" s="246"/>
      <c r="D48" s="44">
        <f t="shared" si="0"/>
        <v>33</v>
      </c>
      <c r="E48" s="229"/>
      <c r="F48" s="100"/>
      <c r="P48" s="119"/>
    </row>
    <row r="49" spans="1:16" ht="30.75" customHeight="1">
      <c r="A49" s="285"/>
      <c r="B49" s="158" t="s">
        <v>156</v>
      </c>
      <c r="C49" s="157" t="s">
        <v>157</v>
      </c>
      <c r="D49" s="44">
        <f t="shared" si="0"/>
        <v>34</v>
      </c>
      <c r="E49" s="229"/>
      <c r="F49" s="100"/>
      <c r="P49" s="119"/>
    </row>
    <row r="50" spans="1:16" ht="23.1" customHeight="1">
      <c r="A50" s="285"/>
      <c r="B50" s="251" t="s">
        <v>77</v>
      </c>
      <c r="C50" s="246"/>
      <c r="D50" s="44">
        <f t="shared" si="0"/>
        <v>35</v>
      </c>
      <c r="E50" s="229"/>
      <c r="F50" s="100"/>
      <c r="P50" s="119"/>
    </row>
    <row r="51" spans="1:16" ht="23.1" customHeight="1">
      <c r="A51" s="285"/>
      <c r="B51" s="251" t="s">
        <v>135</v>
      </c>
      <c r="C51" s="246"/>
      <c r="D51" s="44">
        <f t="shared" si="0"/>
        <v>36</v>
      </c>
      <c r="E51" s="229"/>
      <c r="F51" s="100"/>
      <c r="P51" s="119"/>
    </row>
    <row r="52" spans="1:16" ht="23.1" customHeight="1">
      <c r="A52" s="285"/>
      <c r="B52" s="251" t="s">
        <v>155</v>
      </c>
      <c r="C52" s="246"/>
      <c r="D52" s="44">
        <f t="shared" si="0"/>
        <v>37</v>
      </c>
      <c r="E52" s="229"/>
      <c r="F52" s="100"/>
      <c r="G52" s="111"/>
      <c r="P52" s="119"/>
    </row>
    <row r="53" spans="1:16" ht="23.1" customHeight="1">
      <c r="A53" s="244" t="s">
        <v>41</v>
      </c>
      <c r="B53" s="245"/>
      <c r="C53" s="246"/>
      <c r="D53" s="44">
        <f t="shared" si="0"/>
        <v>38</v>
      </c>
      <c r="E53" s="229"/>
      <c r="F53" s="100"/>
      <c r="G53" s="111"/>
      <c r="P53" s="119"/>
    </row>
    <row r="54" spans="1:16" ht="23.1" customHeight="1">
      <c r="A54" s="244" t="s">
        <v>164</v>
      </c>
      <c r="B54" s="245"/>
      <c r="C54" s="246"/>
      <c r="D54" s="44">
        <f t="shared" si="0"/>
        <v>39</v>
      </c>
      <c r="E54" s="230">
        <f>E41+E42+E43+E44+E45+E47+E53</f>
        <v>0</v>
      </c>
      <c r="F54" s="99">
        <f>F41+F42+F43+F44+F45+F47+F53</f>
        <v>0</v>
      </c>
      <c r="H54" s="81"/>
      <c r="P54" s="119"/>
    </row>
    <row r="55" spans="1:16" ht="23.1" customHeight="1">
      <c r="A55" s="249" t="s">
        <v>85</v>
      </c>
      <c r="B55" s="250"/>
      <c r="C55" s="250"/>
      <c r="D55" s="44">
        <f t="shared" si="0"/>
        <v>40</v>
      </c>
      <c r="E55" s="225"/>
      <c r="F55" s="96"/>
      <c r="P55" s="119"/>
    </row>
    <row r="56" spans="1:16" ht="23.1" customHeight="1">
      <c r="A56" s="278" t="s">
        <v>165</v>
      </c>
      <c r="B56" s="279"/>
      <c r="C56" s="280"/>
      <c r="D56" s="44">
        <f t="shared" si="0"/>
        <v>41</v>
      </c>
      <c r="E56" s="230">
        <f>E54+E55</f>
        <v>0</v>
      </c>
      <c r="F56" s="99">
        <f>F54+F55</f>
        <v>0</v>
      </c>
      <c r="P56" s="119"/>
    </row>
    <row r="57" spans="1:16" ht="23.1" customHeight="1">
      <c r="A57" s="237" t="s">
        <v>3</v>
      </c>
      <c r="B57" s="239" t="s">
        <v>162</v>
      </c>
      <c r="C57" s="240"/>
      <c r="D57" s="44">
        <f t="shared" si="0"/>
        <v>42</v>
      </c>
      <c r="E57" s="229"/>
      <c r="F57" s="100"/>
      <c r="P57" s="119"/>
    </row>
    <row r="58" spans="1:16" ht="23.1" customHeight="1">
      <c r="A58" s="238"/>
      <c r="B58" s="240" t="s">
        <v>123</v>
      </c>
      <c r="C58" s="258"/>
      <c r="D58" s="44">
        <f t="shared" si="0"/>
        <v>43</v>
      </c>
      <c r="E58" s="231"/>
      <c r="F58" s="113"/>
      <c r="P58" s="119"/>
    </row>
    <row r="59" spans="1:16" ht="23.1" customHeight="1">
      <c r="A59" s="260" t="s">
        <v>166</v>
      </c>
      <c r="B59" s="261"/>
      <c r="C59" s="262"/>
      <c r="D59" s="44">
        <f t="shared" si="0"/>
        <v>44</v>
      </c>
      <c r="E59" s="232">
        <f>E60+E61</f>
        <v>0</v>
      </c>
      <c r="F59" s="101">
        <f>F60+F61</f>
        <v>0</v>
      </c>
      <c r="P59" s="121"/>
    </row>
    <row r="60" spans="1:16" ht="23.1" customHeight="1">
      <c r="A60" s="244" t="s">
        <v>42</v>
      </c>
      <c r="B60" s="245"/>
      <c r="C60" s="246"/>
      <c r="D60" s="44">
        <f t="shared" si="0"/>
        <v>45</v>
      </c>
      <c r="E60" s="229"/>
      <c r="F60" s="100"/>
      <c r="P60" s="121"/>
    </row>
    <row r="61" spans="1:16" ht="23.1" customHeight="1">
      <c r="A61" s="244" t="s">
        <v>167</v>
      </c>
      <c r="B61" s="245"/>
      <c r="C61" s="246"/>
      <c r="D61" s="44">
        <f t="shared" si="0"/>
        <v>46</v>
      </c>
      <c r="E61" s="230">
        <f>E62+E63</f>
        <v>0</v>
      </c>
      <c r="F61" s="99">
        <f>F62+F63</f>
        <v>0</v>
      </c>
      <c r="P61" s="121"/>
    </row>
    <row r="62" spans="1:16" ht="23.1" customHeight="1">
      <c r="A62" s="259" t="s">
        <v>21</v>
      </c>
      <c r="B62" s="258" t="s">
        <v>96</v>
      </c>
      <c r="C62" s="258"/>
      <c r="D62" s="44">
        <f t="shared" si="0"/>
        <v>47</v>
      </c>
      <c r="E62" s="229"/>
      <c r="F62" s="100"/>
      <c r="P62" s="121"/>
    </row>
    <row r="63" spans="1:16" ht="23.1" customHeight="1">
      <c r="A63" s="259"/>
      <c r="B63" s="258" t="s">
        <v>79</v>
      </c>
      <c r="C63" s="258"/>
      <c r="D63" s="44">
        <f t="shared" si="0"/>
        <v>48</v>
      </c>
      <c r="E63" s="229"/>
      <c r="F63" s="100"/>
      <c r="P63" s="121"/>
    </row>
    <row r="64" spans="1:16" ht="23.1" customHeight="1">
      <c r="A64" s="269" t="s">
        <v>168</v>
      </c>
      <c r="B64" s="270"/>
      <c r="C64" s="271"/>
      <c r="D64" s="44">
        <f t="shared" si="0"/>
        <v>49</v>
      </c>
      <c r="E64" s="233">
        <f>E11-E39</f>
        <v>0</v>
      </c>
      <c r="F64" s="98">
        <f>F11-F39</f>
        <v>0</v>
      </c>
      <c r="P64" s="121"/>
    </row>
    <row r="65" spans="1:16" ht="23.1" customHeight="1">
      <c r="A65" s="269" t="s">
        <v>43</v>
      </c>
      <c r="B65" s="270"/>
      <c r="C65" s="271"/>
      <c r="D65" s="44">
        <f t="shared" si="0"/>
        <v>50</v>
      </c>
      <c r="E65" s="229"/>
      <c r="F65" s="100"/>
      <c r="G65" s="111"/>
      <c r="P65" s="121"/>
    </row>
    <row r="66" spans="1:16" ht="23.1" customHeight="1">
      <c r="A66" s="272" t="s">
        <v>80</v>
      </c>
      <c r="B66" s="273"/>
      <c r="C66" s="274"/>
      <c r="D66" s="44">
        <f t="shared" si="0"/>
        <v>51</v>
      </c>
      <c r="E66" s="229"/>
      <c r="F66" s="100"/>
      <c r="G66" s="111"/>
      <c r="P66" s="121"/>
    </row>
    <row r="67" spans="1:16" ht="23.1" customHeight="1">
      <c r="A67" s="269" t="s">
        <v>44</v>
      </c>
      <c r="B67" s="270"/>
      <c r="C67" s="271"/>
      <c r="D67" s="44">
        <f t="shared" si="0"/>
        <v>52</v>
      </c>
      <c r="E67" s="229"/>
      <c r="F67" s="100"/>
      <c r="G67" s="27"/>
      <c r="H67" s="27"/>
      <c r="I67" s="27"/>
      <c r="P67" s="121"/>
    </row>
    <row r="68" spans="1:16" ht="23.1" customHeight="1">
      <c r="A68" s="272" t="s">
        <v>81</v>
      </c>
      <c r="B68" s="273"/>
      <c r="C68" s="274"/>
      <c r="D68" s="44">
        <f t="shared" si="0"/>
        <v>53</v>
      </c>
      <c r="E68" s="229"/>
      <c r="F68" s="100"/>
      <c r="P68" s="121"/>
    </row>
    <row r="69" spans="1:16" ht="23.1" customHeight="1">
      <c r="A69" s="269" t="s">
        <v>169</v>
      </c>
      <c r="B69" s="270"/>
      <c r="C69" s="271"/>
      <c r="D69" s="44">
        <f t="shared" si="0"/>
        <v>54</v>
      </c>
      <c r="E69" s="233">
        <f>E64+E65-E67</f>
        <v>0</v>
      </c>
      <c r="F69" s="98">
        <f>F64+F65-F67</f>
        <v>0</v>
      </c>
      <c r="G69" s="111"/>
      <c r="P69" s="121"/>
    </row>
    <row r="70" spans="1:16" ht="23.1" customHeight="1">
      <c r="A70" s="263" t="s">
        <v>91</v>
      </c>
      <c r="B70" s="264"/>
      <c r="C70" s="265"/>
      <c r="D70" s="44">
        <f t="shared" si="0"/>
        <v>55</v>
      </c>
      <c r="E70" s="229"/>
      <c r="F70" s="100"/>
      <c r="P70" s="121"/>
    </row>
    <row r="71" spans="1:16" ht="23.1" customHeight="1">
      <c r="A71" s="263" t="s">
        <v>92</v>
      </c>
      <c r="B71" s="264"/>
      <c r="C71" s="265"/>
      <c r="D71" s="44">
        <f t="shared" si="0"/>
        <v>56</v>
      </c>
      <c r="E71" s="229"/>
      <c r="F71" s="100"/>
      <c r="G71" s="111"/>
      <c r="P71" s="121"/>
    </row>
    <row r="72" spans="1:16" ht="23.1" customHeight="1" thickBot="1">
      <c r="A72" s="266" t="s">
        <v>170</v>
      </c>
      <c r="B72" s="267"/>
      <c r="C72" s="268"/>
      <c r="D72" s="44">
        <f t="shared" si="0"/>
        <v>57</v>
      </c>
      <c r="E72" s="234">
        <f>E69-E70-E71</f>
        <v>0</v>
      </c>
      <c r="F72" s="102">
        <f>F69-F70-F71</f>
        <v>0</v>
      </c>
      <c r="P72" s="121"/>
    </row>
    <row r="73" spans="1:16" ht="23.1" customHeight="1">
      <c r="A73" s="28"/>
      <c r="B73" s="29"/>
      <c r="C73" s="29"/>
      <c r="D73" s="30"/>
      <c r="H73" s="82"/>
      <c r="P73" s="121"/>
    </row>
    <row r="74" spans="1:16" ht="23.1" customHeight="1">
      <c r="A74" s="28"/>
      <c r="B74" s="29"/>
      <c r="C74" s="29"/>
      <c r="D74" s="30"/>
      <c r="P74" s="121"/>
    </row>
    <row r="75" spans="1:16" ht="23.1" customHeight="1">
      <c r="A75" s="28"/>
      <c r="B75" s="29"/>
      <c r="C75" s="29"/>
      <c r="D75" s="30"/>
      <c r="P75" s="121"/>
    </row>
    <row r="76" spans="1:16" ht="15.75">
      <c r="A76" s="28"/>
      <c r="B76" s="29"/>
      <c r="C76" s="29"/>
      <c r="D76" s="30"/>
      <c r="P76" s="121"/>
    </row>
    <row r="77" spans="1:16" ht="15.75">
      <c r="A77" s="28"/>
      <c r="B77" s="29"/>
      <c r="C77" s="29"/>
      <c r="D77" s="30"/>
      <c r="P77" s="121"/>
    </row>
    <row r="78" spans="1:16" ht="15.75">
      <c r="A78" s="28"/>
      <c r="B78" s="29"/>
      <c r="C78" s="29"/>
      <c r="D78" s="30"/>
      <c r="P78" s="121"/>
    </row>
    <row r="79" spans="1:16" ht="15.75">
      <c r="A79" s="28"/>
      <c r="B79" s="29"/>
      <c r="C79" s="29"/>
      <c r="D79" s="30"/>
      <c r="P79" s="121"/>
    </row>
    <row r="80" spans="1:16" ht="15.75">
      <c r="A80" s="28"/>
      <c r="B80" s="29"/>
      <c r="C80" s="29"/>
      <c r="D80" s="30"/>
      <c r="P80" s="121"/>
    </row>
    <row r="81" spans="1:16" ht="15.75">
      <c r="A81" s="28"/>
      <c r="B81" s="29"/>
      <c r="C81" s="29"/>
      <c r="D81" s="30"/>
      <c r="P81" s="121"/>
    </row>
    <row r="82" spans="1:16" ht="15.75">
      <c r="A82" s="28"/>
      <c r="B82" s="29"/>
      <c r="C82" s="29"/>
      <c r="D82" s="30"/>
      <c r="P82" s="121"/>
    </row>
    <row r="83" spans="1:16" ht="15.75">
      <c r="A83" s="28"/>
      <c r="B83" s="29"/>
      <c r="C83" s="29"/>
      <c r="D83" s="30"/>
      <c r="P83" s="121"/>
    </row>
    <row r="84" spans="1:16" ht="15.75">
      <c r="A84" s="28"/>
      <c r="B84" s="29"/>
      <c r="C84" s="29"/>
      <c r="D84" s="30"/>
      <c r="P84" s="121"/>
    </row>
    <row r="85" spans="1:16" ht="15.75">
      <c r="A85" s="28"/>
      <c r="B85" s="29"/>
      <c r="C85" s="29"/>
      <c r="D85" s="30"/>
      <c r="P85" s="121"/>
    </row>
    <row r="86" spans="1:16" ht="15.75">
      <c r="A86" s="28"/>
      <c r="B86" s="29"/>
      <c r="C86" s="29"/>
      <c r="D86" s="30"/>
      <c r="P86" s="121"/>
    </row>
    <row r="87" spans="1:16" ht="33.75" customHeight="1">
      <c r="A87" s="28"/>
      <c r="B87" s="29"/>
      <c r="C87" s="29"/>
      <c r="D87" s="30"/>
      <c r="P87" s="121"/>
    </row>
    <row r="88" spans="1:16" ht="28.5" customHeight="1">
      <c r="A88" s="28"/>
      <c r="B88" s="29"/>
      <c r="C88" s="29"/>
      <c r="D88" s="30"/>
      <c r="P88" s="121"/>
    </row>
    <row r="89" spans="1:16" ht="28.5" customHeight="1">
      <c r="A89" s="28"/>
      <c r="B89" s="29"/>
      <c r="C89" s="29"/>
      <c r="D89" s="30"/>
      <c r="P89" s="121"/>
    </row>
    <row r="90" spans="1:16" ht="28.5" customHeight="1">
      <c r="A90" s="28"/>
      <c r="B90" s="29"/>
      <c r="C90" s="29"/>
      <c r="D90" s="30"/>
      <c r="P90" s="121"/>
    </row>
    <row r="91" spans="1:16" ht="28.5" customHeight="1">
      <c r="A91" s="28"/>
      <c r="B91" s="29"/>
      <c r="C91" s="29"/>
      <c r="D91" s="30"/>
      <c r="P91" s="121"/>
    </row>
    <row r="92" spans="1:16" ht="28.5" customHeight="1">
      <c r="A92" s="28"/>
      <c r="B92" s="29"/>
      <c r="C92" s="29"/>
      <c r="D92" s="30"/>
    </row>
    <row r="93" spans="1:16" ht="28.5" customHeight="1">
      <c r="A93" s="28"/>
      <c r="B93" s="29"/>
      <c r="C93" s="29"/>
      <c r="D93" s="30"/>
    </row>
    <row r="94" spans="1:16" ht="28.5" customHeight="1">
      <c r="A94" s="28"/>
      <c r="B94" s="29"/>
      <c r="C94" s="29"/>
      <c r="D94" s="30"/>
    </row>
    <row r="95" spans="1:16" ht="28.5" customHeight="1">
      <c r="A95" s="28"/>
      <c r="B95" s="29"/>
      <c r="C95" s="29"/>
      <c r="D95" s="30"/>
    </row>
    <row r="96" spans="1:16" ht="28.5" customHeight="1">
      <c r="A96" s="28"/>
      <c r="B96" s="29"/>
      <c r="C96" s="29"/>
      <c r="D96" s="30"/>
    </row>
    <row r="97" spans="1:4" ht="28.5" customHeight="1">
      <c r="A97" s="28"/>
      <c r="B97" s="29"/>
      <c r="C97" s="29"/>
      <c r="D97" s="30"/>
    </row>
    <row r="98" spans="1:4" ht="28.5" customHeight="1">
      <c r="A98" s="28"/>
      <c r="B98" s="29"/>
      <c r="C98" s="29"/>
      <c r="D98" s="30"/>
    </row>
    <row r="99" spans="1:4" ht="28.5" customHeight="1">
      <c r="A99" s="28"/>
      <c r="B99" s="29"/>
      <c r="C99" s="29"/>
      <c r="D99" s="30"/>
    </row>
    <row r="100" spans="1:4" ht="28.5" customHeight="1">
      <c r="A100" s="28"/>
      <c r="B100" s="29"/>
      <c r="C100" s="29"/>
      <c r="D100" s="30"/>
    </row>
    <row r="101" spans="1:4" ht="28.5" customHeight="1">
      <c r="A101" s="28"/>
      <c r="B101" s="29"/>
      <c r="C101" s="29"/>
      <c r="D101" s="30"/>
    </row>
    <row r="102" spans="1:4" ht="28.5" customHeight="1">
      <c r="A102" s="28"/>
      <c r="B102" s="29"/>
      <c r="C102" s="29"/>
      <c r="D102" s="30"/>
    </row>
    <row r="103" spans="1:4" ht="28.5" customHeight="1">
      <c r="A103" s="28"/>
      <c r="B103" s="29"/>
      <c r="C103" s="29"/>
      <c r="D103" s="30"/>
    </row>
    <row r="104" spans="1:4" ht="28.5" customHeight="1">
      <c r="A104" s="28"/>
      <c r="B104" s="29"/>
      <c r="C104" s="29"/>
      <c r="D104" s="30"/>
    </row>
    <row r="105" spans="1:4" ht="28.5" customHeight="1">
      <c r="A105" s="28"/>
      <c r="B105" s="29"/>
      <c r="C105" s="29"/>
      <c r="D105" s="30"/>
    </row>
    <row r="106" spans="1:4" ht="28.5" customHeight="1">
      <c r="A106" s="28"/>
      <c r="B106" s="29"/>
      <c r="C106" s="29"/>
      <c r="D106" s="30"/>
    </row>
    <row r="107" spans="1:4" ht="28.5" customHeight="1">
      <c r="A107" s="28"/>
      <c r="B107" s="29"/>
      <c r="C107" s="29"/>
      <c r="D107" s="30"/>
    </row>
    <row r="108" spans="1:4" ht="28.5" customHeight="1">
      <c r="A108" s="28"/>
      <c r="B108" s="29"/>
      <c r="C108" s="29"/>
      <c r="D108" s="30"/>
    </row>
    <row r="109" spans="1:4" ht="28.5" customHeight="1">
      <c r="A109" s="28"/>
      <c r="B109" s="29"/>
      <c r="C109" s="29"/>
      <c r="D109" s="30"/>
    </row>
    <row r="110" spans="1:4" ht="28.5" customHeight="1">
      <c r="A110" s="28"/>
      <c r="B110" s="29"/>
      <c r="C110" s="29"/>
      <c r="D110" s="30"/>
    </row>
    <row r="111" spans="1:4" ht="28.5" customHeight="1">
      <c r="A111" s="28"/>
      <c r="B111" s="29"/>
      <c r="C111" s="29"/>
      <c r="D111" s="30"/>
    </row>
    <row r="112" spans="1:4" ht="28.5" customHeight="1">
      <c r="A112" s="28"/>
      <c r="B112" s="29"/>
      <c r="C112" s="29"/>
      <c r="D112" s="30"/>
    </row>
    <row r="113" spans="1:16" ht="28.5" customHeight="1">
      <c r="A113" s="28"/>
      <c r="B113" s="29"/>
      <c r="C113" s="29"/>
      <c r="D113" s="30"/>
    </row>
    <row r="114" spans="1:16" ht="28.5" customHeight="1">
      <c r="A114" s="28"/>
      <c r="B114" s="29"/>
      <c r="C114" s="29"/>
      <c r="D114" s="30"/>
      <c r="P114" s="122"/>
    </row>
    <row r="115" spans="1:16" ht="28.5" customHeight="1">
      <c r="A115" s="28"/>
      <c r="B115" s="29"/>
      <c r="C115" s="29"/>
      <c r="D115" s="30"/>
      <c r="P115" s="122"/>
    </row>
    <row r="116" spans="1:16" ht="28.5" customHeight="1">
      <c r="A116" s="28"/>
      <c r="B116" s="29"/>
      <c r="C116" s="29"/>
      <c r="D116" s="30"/>
      <c r="P116" s="122"/>
    </row>
    <row r="117" spans="1:16" ht="28.5" customHeight="1">
      <c r="A117" s="28"/>
      <c r="B117" s="29"/>
      <c r="C117" s="29"/>
      <c r="D117" s="30"/>
      <c r="P117" s="122"/>
    </row>
    <row r="118" spans="1:16" ht="28.5" customHeight="1">
      <c r="A118" s="28"/>
      <c r="B118" s="29"/>
      <c r="C118" s="29"/>
      <c r="D118" s="30"/>
      <c r="P118" s="122"/>
    </row>
    <row r="119" spans="1:16" ht="28.5" customHeight="1">
      <c r="A119" s="28"/>
      <c r="B119" s="29"/>
      <c r="C119" s="29"/>
      <c r="D119" s="30"/>
    </row>
    <row r="120" spans="1:16" ht="28.5" customHeight="1">
      <c r="A120" s="28"/>
      <c r="B120" s="29"/>
      <c r="C120" s="29"/>
      <c r="D120" s="30"/>
    </row>
    <row r="121" spans="1:16" ht="28.5" customHeight="1">
      <c r="A121" s="28"/>
      <c r="B121" s="29"/>
      <c r="C121" s="29"/>
      <c r="D121" s="30"/>
    </row>
    <row r="122" spans="1:16" ht="28.5" customHeight="1">
      <c r="A122" s="28"/>
      <c r="B122" s="29"/>
      <c r="C122" s="29"/>
      <c r="D122" s="30"/>
    </row>
    <row r="123" spans="1:16" ht="28.5" customHeight="1">
      <c r="A123" s="28"/>
      <c r="B123" s="29"/>
      <c r="C123" s="29"/>
      <c r="D123" s="30"/>
    </row>
    <row r="124" spans="1:16" ht="28.5" customHeight="1">
      <c r="A124" s="28"/>
      <c r="B124" s="29"/>
      <c r="C124" s="29"/>
      <c r="D124" s="30"/>
    </row>
    <row r="125" spans="1:16" ht="28.5" customHeight="1">
      <c r="A125" s="28"/>
      <c r="B125" s="29"/>
      <c r="C125" s="29"/>
      <c r="D125" s="30"/>
    </row>
    <row r="126" spans="1:16" ht="28.5" customHeight="1">
      <c r="A126" s="28"/>
      <c r="B126" s="29"/>
      <c r="C126" s="29"/>
      <c r="D126" s="30"/>
    </row>
    <row r="127" spans="1:16">
      <c r="A127" s="28"/>
      <c r="B127" s="29"/>
      <c r="C127" s="29"/>
      <c r="D127" s="30"/>
    </row>
    <row r="128" spans="1:16">
      <c r="A128" s="28"/>
      <c r="B128" s="29"/>
      <c r="C128" s="29"/>
      <c r="D128" s="30"/>
    </row>
    <row r="129" spans="1:4">
      <c r="A129" s="28"/>
      <c r="B129" s="29"/>
      <c r="C129" s="29"/>
      <c r="D129" s="30"/>
    </row>
    <row r="130" spans="1:4">
      <c r="A130" s="28"/>
      <c r="B130" s="29"/>
      <c r="C130" s="29"/>
      <c r="D130" s="30"/>
    </row>
    <row r="131" spans="1:4">
      <c r="A131" s="28"/>
      <c r="B131" s="29"/>
      <c r="C131" s="29"/>
      <c r="D131" s="30"/>
    </row>
    <row r="132" spans="1:4">
      <c r="A132" s="28"/>
      <c r="B132" s="29"/>
      <c r="C132" s="29"/>
      <c r="D132" s="30"/>
    </row>
    <row r="133" spans="1:4">
      <c r="A133" s="28"/>
      <c r="B133" s="29"/>
      <c r="C133" s="29"/>
      <c r="D133" s="30"/>
    </row>
    <row r="134" spans="1:4">
      <c r="A134" s="28"/>
      <c r="B134" s="29"/>
      <c r="C134" s="29"/>
      <c r="D134" s="30"/>
    </row>
    <row r="135" spans="1:4">
      <c r="A135" s="28"/>
      <c r="B135" s="29"/>
      <c r="C135" s="29"/>
      <c r="D135" s="30"/>
    </row>
    <row r="136" spans="1:4">
      <c r="A136" s="28"/>
      <c r="B136" s="29"/>
      <c r="C136" s="29"/>
      <c r="D136" s="30"/>
    </row>
    <row r="137" spans="1:4">
      <c r="A137" s="28"/>
      <c r="B137" s="29"/>
      <c r="C137" s="29"/>
      <c r="D137" s="30"/>
    </row>
    <row r="138" spans="1:4">
      <c r="A138" s="28"/>
      <c r="B138" s="29"/>
      <c r="C138" s="29"/>
      <c r="D138" s="30"/>
    </row>
    <row r="139" spans="1:4">
      <c r="A139" s="28"/>
      <c r="B139" s="29"/>
      <c r="C139" s="29"/>
      <c r="D139" s="30"/>
    </row>
    <row r="140" spans="1:4">
      <c r="A140" s="28"/>
      <c r="B140" s="29"/>
      <c r="C140" s="29"/>
      <c r="D140" s="30"/>
    </row>
    <row r="141" spans="1:4">
      <c r="A141" s="28"/>
      <c r="B141" s="29"/>
      <c r="C141" s="29"/>
      <c r="D141" s="30"/>
    </row>
    <row r="142" spans="1:4">
      <c r="A142" s="28"/>
      <c r="B142" s="29"/>
      <c r="C142" s="29"/>
      <c r="D142" s="30"/>
    </row>
    <row r="143" spans="1:4">
      <c r="A143" s="28"/>
      <c r="B143" s="29"/>
      <c r="C143" s="29"/>
      <c r="D143" s="30"/>
    </row>
    <row r="144" spans="1:4">
      <c r="A144" s="28"/>
      <c r="B144" s="29"/>
      <c r="C144" s="29"/>
      <c r="D144" s="30"/>
    </row>
    <row r="145" spans="1:4">
      <c r="A145" s="28"/>
      <c r="B145" s="29"/>
      <c r="C145" s="29"/>
      <c r="D145" s="30"/>
    </row>
    <row r="146" spans="1:4">
      <c r="A146" s="28"/>
      <c r="B146" s="29"/>
      <c r="C146" s="29"/>
      <c r="D146" s="30"/>
    </row>
    <row r="147" spans="1:4">
      <c r="A147" s="28"/>
      <c r="B147" s="29"/>
      <c r="C147" s="29"/>
      <c r="D147" s="30"/>
    </row>
    <row r="148" spans="1:4">
      <c r="A148" s="28"/>
      <c r="B148" s="29"/>
      <c r="C148" s="29"/>
      <c r="D148" s="30"/>
    </row>
    <row r="149" spans="1:4">
      <c r="A149" s="28"/>
      <c r="B149" s="29"/>
      <c r="C149" s="29"/>
      <c r="D149" s="30"/>
    </row>
    <row r="150" spans="1:4">
      <c r="A150" s="28"/>
      <c r="B150" s="29"/>
      <c r="C150" s="29"/>
      <c r="D150" s="30"/>
    </row>
    <row r="151" spans="1:4">
      <c r="A151" s="28"/>
      <c r="B151" s="29"/>
      <c r="C151" s="29"/>
      <c r="D151" s="30"/>
    </row>
    <row r="152" spans="1:4">
      <c r="A152" s="28"/>
      <c r="B152" s="29"/>
      <c r="C152" s="29"/>
      <c r="D152" s="30"/>
    </row>
    <row r="153" spans="1:4">
      <c r="A153" s="28"/>
      <c r="B153" s="29"/>
      <c r="C153" s="29"/>
      <c r="D153" s="30"/>
    </row>
    <row r="154" spans="1:4">
      <c r="A154" s="28"/>
      <c r="B154" s="29"/>
      <c r="C154" s="29"/>
      <c r="D154" s="30"/>
    </row>
    <row r="155" spans="1:4">
      <c r="A155" s="28"/>
      <c r="B155" s="29"/>
      <c r="C155" s="29"/>
      <c r="D155" s="30"/>
    </row>
    <row r="156" spans="1:4">
      <c r="A156" s="28"/>
      <c r="B156" s="29"/>
      <c r="C156" s="29"/>
      <c r="D156" s="30"/>
    </row>
    <row r="157" spans="1:4">
      <c r="A157" s="28"/>
      <c r="B157" s="29"/>
      <c r="C157" s="29"/>
      <c r="D157" s="30"/>
    </row>
    <row r="158" spans="1:4">
      <c r="A158" s="28"/>
      <c r="B158" s="29"/>
      <c r="C158" s="29"/>
      <c r="D158" s="30"/>
    </row>
    <row r="159" spans="1:4">
      <c r="A159" s="28"/>
      <c r="B159" s="29"/>
      <c r="C159" s="29"/>
      <c r="D159" s="30"/>
    </row>
    <row r="160" spans="1:4">
      <c r="A160" s="28"/>
      <c r="B160" s="29"/>
      <c r="C160" s="29"/>
      <c r="D160" s="30"/>
    </row>
    <row r="161" spans="1:4">
      <c r="A161" s="28"/>
      <c r="B161" s="29"/>
      <c r="C161" s="29"/>
      <c r="D161" s="30"/>
    </row>
    <row r="162" spans="1:4">
      <c r="A162" s="28"/>
      <c r="B162" s="29"/>
      <c r="C162" s="29"/>
      <c r="D162" s="30"/>
    </row>
    <row r="163" spans="1:4">
      <c r="A163" s="28"/>
      <c r="B163" s="29"/>
      <c r="C163" s="29"/>
      <c r="D163" s="30"/>
    </row>
    <row r="164" spans="1:4">
      <c r="A164" s="28"/>
      <c r="B164" s="29"/>
      <c r="C164" s="29"/>
      <c r="D164" s="30"/>
    </row>
    <row r="165" spans="1:4">
      <c r="A165" s="28"/>
      <c r="B165" s="29"/>
      <c r="C165" s="29"/>
      <c r="D165" s="30"/>
    </row>
    <row r="166" spans="1:4">
      <c r="A166" s="28"/>
      <c r="B166" s="29"/>
      <c r="C166" s="29"/>
      <c r="D166" s="30"/>
    </row>
    <row r="167" spans="1:4">
      <c r="A167" s="28"/>
      <c r="B167" s="29"/>
      <c r="C167" s="29"/>
      <c r="D167" s="30"/>
    </row>
    <row r="168" spans="1:4">
      <c r="A168" s="28"/>
      <c r="B168" s="29"/>
      <c r="C168" s="29"/>
      <c r="D168" s="30"/>
    </row>
    <row r="169" spans="1:4">
      <c r="A169" s="28"/>
      <c r="B169" s="29"/>
      <c r="C169" s="29"/>
      <c r="D169" s="30"/>
    </row>
    <row r="170" spans="1:4">
      <c r="A170" s="28"/>
      <c r="B170" s="29"/>
      <c r="C170" s="29"/>
      <c r="D170" s="30"/>
    </row>
    <row r="171" spans="1:4">
      <c r="A171" s="28"/>
      <c r="B171" s="29"/>
      <c r="C171" s="29"/>
      <c r="D171" s="30"/>
    </row>
    <row r="172" spans="1:4">
      <c r="A172" s="28"/>
      <c r="B172" s="29"/>
      <c r="C172" s="29"/>
      <c r="D172" s="30"/>
    </row>
    <row r="173" spans="1:4">
      <c r="A173" s="28"/>
      <c r="B173" s="29"/>
      <c r="C173" s="29"/>
      <c r="D173" s="30"/>
    </row>
    <row r="174" spans="1:4">
      <c r="A174" s="28"/>
      <c r="B174" s="29"/>
      <c r="C174" s="29"/>
      <c r="D174" s="30"/>
    </row>
    <row r="175" spans="1:4">
      <c r="A175" s="28"/>
      <c r="B175" s="29"/>
      <c r="C175" s="29"/>
      <c r="D175" s="30"/>
    </row>
    <row r="176" spans="1:4">
      <c r="A176" s="28"/>
      <c r="B176" s="29"/>
      <c r="C176" s="29"/>
      <c r="D176" s="30"/>
    </row>
    <row r="177" spans="1:4">
      <c r="A177" s="28"/>
      <c r="B177" s="29"/>
      <c r="C177" s="29"/>
      <c r="D177" s="30"/>
    </row>
    <row r="178" spans="1:4">
      <c r="A178" s="28"/>
      <c r="B178" s="29"/>
      <c r="C178" s="29"/>
      <c r="D178" s="30"/>
    </row>
    <row r="179" spans="1:4">
      <c r="A179" s="28"/>
      <c r="B179" s="29"/>
      <c r="C179" s="29"/>
      <c r="D179" s="30"/>
    </row>
    <row r="180" spans="1:4">
      <c r="A180" s="28"/>
      <c r="B180" s="29"/>
      <c r="C180" s="29"/>
      <c r="D180" s="30"/>
    </row>
    <row r="181" spans="1:4">
      <c r="A181" s="28"/>
      <c r="B181" s="29"/>
      <c r="C181" s="29"/>
      <c r="D181" s="30"/>
    </row>
    <row r="182" spans="1:4">
      <c r="A182" s="28"/>
      <c r="B182" s="29"/>
      <c r="C182" s="29"/>
      <c r="D182" s="30"/>
    </row>
    <row r="183" spans="1:4">
      <c r="A183" s="28"/>
      <c r="B183" s="29"/>
      <c r="C183" s="29"/>
      <c r="D183" s="30"/>
    </row>
    <row r="184" spans="1:4">
      <c r="A184" s="28"/>
      <c r="B184" s="29"/>
      <c r="C184" s="29"/>
      <c r="D184" s="30"/>
    </row>
    <row r="185" spans="1:4">
      <c r="A185" s="28"/>
      <c r="B185" s="29"/>
      <c r="C185" s="29"/>
      <c r="D185" s="30"/>
    </row>
    <row r="186" spans="1:4">
      <c r="A186" s="28"/>
      <c r="B186" s="29"/>
      <c r="C186" s="29"/>
      <c r="D186" s="30"/>
    </row>
    <row r="187" spans="1:4">
      <c r="A187" s="28"/>
      <c r="B187" s="29"/>
      <c r="C187" s="29"/>
      <c r="D187" s="30"/>
    </row>
    <row r="188" spans="1:4">
      <c r="A188" s="28"/>
      <c r="B188" s="29"/>
      <c r="C188" s="29"/>
      <c r="D188" s="30"/>
    </row>
    <row r="189" spans="1:4">
      <c r="A189" s="28"/>
      <c r="B189" s="29"/>
      <c r="C189" s="29"/>
      <c r="D189" s="30"/>
    </row>
    <row r="190" spans="1:4">
      <c r="A190" s="28"/>
      <c r="B190" s="29"/>
      <c r="C190" s="29"/>
      <c r="D190" s="30"/>
    </row>
    <row r="191" spans="1:4">
      <c r="A191" s="28"/>
      <c r="B191" s="29"/>
      <c r="C191" s="29"/>
      <c r="D191" s="30"/>
    </row>
    <row r="192" spans="1:4">
      <c r="A192" s="28"/>
      <c r="B192" s="29"/>
      <c r="C192" s="29"/>
      <c r="D192" s="30"/>
    </row>
    <row r="193" spans="1:4">
      <c r="A193" s="28"/>
      <c r="B193" s="29"/>
      <c r="C193" s="29"/>
      <c r="D193" s="30"/>
    </row>
    <row r="194" spans="1:4">
      <c r="A194" s="28"/>
      <c r="B194" s="29"/>
      <c r="C194" s="29"/>
      <c r="D194" s="30"/>
    </row>
    <row r="195" spans="1:4">
      <c r="A195" s="28"/>
      <c r="B195" s="29"/>
      <c r="C195" s="29"/>
      <c r="D195" s="30"/>
    </row>
    <row r="196" spans="1:4">
      <c r="A196" s="28"/>
      <c r="B196" s="29"/>
      <c r="C196" s="29"/>
      <c r="D196" s="30"/>
    </row>
    <row r="197" spans="1:4">
      <c r="A197" s="28"/>
      <c r="B197" s="29"/>
      <c r="C197" s="29"/>
      <c r="D197" s="30"/>
    </row>
    <row r="198" spans="1:4">
      <c r="A198" s="28"/>
      <c r="B198" s="29"/>
      <c r="C198" s="29"/>
      <c r="D198" s="30"/>
    </row>
    <row r="199" spans="1:4">
      <c r="A199" s="28"/>
      <c r="B199" s="29"/>
      <c r="C199" s="29"/>
      <c r="D199" s="30"/>
    </row>
    <row r="200" spans="1:4">
      <c r="A200" s="28"/>
      <c r="B200" s="29"/>
      <c r="C200" s="29"/>
      <c r="D200" s="30"/>
    </row>
    <row r="201" spans="1:4">
      <c r="A201" s="28"/>
      <c r="B201" s="29"/>
      <c r="C201" s="29"/>
      <c r="D201" s="30"/>
    </row>
    <row r="202" spans="1:4">
      <c r="A202" s="28"/>
      <c r="B202" s="29"/>
      <c r="C202" s="29"/>
      <c r="D202" s="30"/>
    </row>
    <row r="203" spans="1:4">
      <c r="A203" s="28"/>
      <c r="B203" s="29"/>
      <c r="C203" s="29"/>
      <c r="D203" s="30"/>
    </row>
    <row r="204" spans="1:4">
      <c r="A204" s="28"/>
      <c r="B204" s="29"/>
      <c r="C204" s="29"/>
      <c r="D204" s="30"/>
    </row>
    <row r="205" spans="1:4">
      <c r="A205" s="28"/>
      <c r="B205" s="29"/>
      <c r="C205" s="29"/>
      <c r="D205" s="30"/>
    </row>
    <row r="206" spans="1:4">
      <c r="A206" s="28"/>
      <c r="B206" s="29"/>
      <c r="C206" s="29"/>
      <c r="D206" s="30"/>
    </row>
    <row r="207" spans="1:4">
      <c r="A207" s="28"/>
      <c r="B207" s="29"/>
      <c r="C207" s="29"/>
      <c r="D207" s="30"/>
    </row>
    <row r="208" spans="1:4">
      <c r="A208" s="28"/>
      <c r="B208" s="29"/>
      <c r="C208" s="29"/>
      <c r="D208" s="30"/>
    </row>
    <row r="209" spans="1:4">
      <c r="A209" s="28"/>
      <c r="B209" s="29"/>
      <c r="C209" s="29"/>
      <c r="D209" s="30"/>
    </row>
    <row r="210" spans="1:4">
      <c r="A210" s="28"/>
      <c r="B210" s="29"/>
      <c r="C210" s="29"/>
      <c r="D210" s="30"/>
    </row>
    <row r="211" spans="1:4">
      <c r="A211" s="28"/>
      <c r="B211" s="29"/>
      <c r="C211" s="29"/>
      <c r="D211" s="30"/>
    </row>
    <row r="212" spans="1:4">
      <c r="A212" s="28"/>
      <c r="B212" s="29"/>
      <c r="C212" s="29"/>
      <c r="D212" s="30"/>
    </row>
    <row r="213" spans="1:4"/>
    <row r="214" spans="1:4"/>
    <row r="215" spans="1:4"/>
    <row r="216" spans="1:4"/>
    <row r="217" spans="1:4"/>
    <row r="218" spans="1:4"/>
    <row r="219" spans="1:4"/>
    <row r="220" spans="1:4"/>
    <row r="221" spans="1:4"/>
    <row r="222" spans="1:4"/>
    <row r="223" spans="1:4"/>
    <row r="224" spans="1:4"/>
    <row r="225"/>
    <row r="226"/>
    <row r="227"/>
    <row r="228"/>
    <row r="229"/>
    <row r="230"/>
    <row r="231"/>
    <row r="232"/>
    <row r="233"/>
    <row r="234"/>
    <row r="235"/>
    <row r="236"/>
    <row r="237" hidden="1"/>
  </sheetData>
  <sheetProtection algorithmName="SHA-512" hashValue="d69iyrt/PBh+ujvmxOqXfXEXPGzyworrVDTtZ+WOkjGu3m15ICgoM2rqjsmSmH9BaLWtmQlDueALj52Mli/RFg==" saltValue="sUWg//7mRie83U2Zzi7c2A==" spinCount="100000" sheet="1" objects="1" scenarios="1"/>
  <dataConsolidate/>
  <mergeCells count="72">
    <mergeCell ref="A24:C24"/>
    <mergeCell ref="A19:C19"/>
    <mergeCell ref="A20:C20"/>
    <mergeCell ref="A21:C21"/>
    <mergeCell ref="A22:C22"/>
    <mergeCell ref="A23:C23"/>
    <mergeCell ref="A11:C11"/>
    <mergeCell ref="A12:C12"/>
    <mergeCell ref="A13:C13"/>
    <mergeCell ref="A38:D38"/>
    <mergeCell ref="A29:C29"/>
    <mergeCell ref="A14:C14"/>
    <mergeCell ref="A15:C15"/>
    <mergeCell ref="A16:C16"/>
    <mergeCell ref="A17:C17"/>
    <mergeCell ref="A28:C28"/>
    <mergeCell ref="A30:C30"/>
    <mergeCell ref="A35:D35"/>
    <mergeCell ref="B31:C31"/>
    <mergeCell ref="B32:C32"/>
    <mergeCell ref="A31:A33"/>
    <mergeCell ref="A18:C18"/>
    <mergeCell ref="A1:C1"/>
    <mergeCell ref="A2:C2"/>
    <mergeCell ref="A7:D7"/>
    <mergeCell ref="A9:D9"/>
    <mergeCell ref="A10:D10"/>
    <mergeCell ref="A5:F5"/>
    <mergeCell ref="A3:F3"/>
    <mergeCell ref="A4:F4"/>
    <mergeCell ref="A46:C46"/>
    <mergeCell ref="A56:C56"/>
    <mergeCell ref="A53:C53"/>
    <mergeCell ref="A40:C40"/>
    <mergeCell ref="A41:C41"/>
    <mergeCell ref="A42:C42"/>
    <mergeCell ref="A43:C43"/>
    <mergeCell ref="A44:C44"/>
    <mergeCell ref="A48:A52"/>
    <mergeCell ref="B51:C51"/>
    <mergeCell ref="A45:C45"/>
    <mergeCell ref="A71:C71"/>
    <mergeCell ref="A72:C72"/>
    <mergeCell ref="A69:C69"/>
    <mergeCell ref="A70:C70"/>
    <mergeCell ref="A64:C64"/>
    <mergeCell ref="A65:C65"/>
    <mergeCell ref="A67:C67"/>
    <mergeCell ref="A66:C66"/>
    <mergeCell ref="A68:C68"/>
    <mergeCell ref="A62:A63"/>
    <mergeCell ref="B62:C62"/>
    <mergeCell ref="B63:C63"/>
    <mergeCell ref="A59:C59"/>
    <mergeCell ref="A60:C60"/>
    <mergeCell ref="A61:C61"/>
    <mergeCell ref="A25:C25"/>
    <mergeCell ref="A57:A58"/>
    <mergeCell ref="B57:C57"/>
    <mergeCell ref="A26:C26"/>
    <mergeCell ref="A27:C27"/>
    <mergeCell ref="A47:C47"/>
    <mergeCell ref="B33:C33"/>
    <mergeCell ref="A54:C54"/>
    <mergeCell ref="A55:C55"/>
    <mergeCell ref="B50:C50"/>
    <mergeCell ref="B48:C48"/>
    <mergeCell ref="A39:C39"/>
    <mergeCell ref="A34:C34"/>
    <mergeCell ref="A37:D37"/>
    <mergeCell ref="B52:C52"/>
    <mergeCell ref="B58:C58"/>
  </mergeCells>
  <conditionalFormatting sqref="E21">
    <cfRule type="cellIs" dxfId="58" priority="83" stopIfTrue="1" operator="greaterThan">
      <formula>$E$20</formula>
    </cfRule>
  </conditionalFormatting>
  <conditionalFormatting sqref="E46">
    <cfRule type="expression" dxfId="57" priority="20">
      <formula>OR(AND(ISBLANK($E$45)=TRUE,ISBLANK($E$46)=FALSE),AND(ISBLANK($E$45)=FALSE,$E$46&gt;=$E$45))</formula>
    </cfRule>
    <cfRule type="cellIs" dxfId="56" priority="54" operator="greaterThan">
      <formula>$E$45</formula>
    </cfRule>
  </conditionalFormatting>
  <conditionalFormatting sqref="E66">
    <cfRule type="cellIs" dxfId="55" priority="49" operator="greaterThan">
      <formula>$E$65</formula>
    </cfRule>
  </conditionalFormatting>
  <conditionalFormatting sqref="E68">
    <cfRule type="cellIs" dxfId="54" priority="48" operator="greaterThan">
      <formula>$E$67</formula>
    </cfRule>
  </conditionalFormatting>
  <conditionalFormatting sqref="E15">
    <cfRule type="cellIs" dxfId="53" priority="43" operator="greaterThan">
      <formula>$E$14</formula>
    </cfRule>
  </conditionalFormatting>
  <conditionalFormatting sqref="E33">
    <cfRule type="cellIs" dxfId="52" priority="21" operator="greaterThan">
      <formula>$E$32</formula>
    </cfRule>
  </conditionalFormatting>
  <conditionalFormatting sqref="E47">
    <cfRule type="cellIs" dxfId="51" priority="86" operator="lessThan">
      <formula>$E$48+$E$50+$E$52+$E$51</formula>
    </cfRule>
  </conditionalFormatting>
  <conditionalFormatting sqref="E25">
    <cfRule type="cellIs" dxfId="50" priority="18" stopIfTrue="1" operator="greaterThan">
      <formula>$E$24</formula>
    </cfRule>
  </conditionalFormatting>
  <conditionalFormatting sqref="E48">
    <cfRule type="expression" dxfId="49" priority="17">
      <formula>$E$48&lt;$E$49</formula>
    </cfRule>
  </conditionalFormatting>
  <conditionalFormatting sqref="E17">
    <cfRule type="cellIs" dxfId="48" priority="16" operator="greaterThan">
      <formula>$E$16</formula>
    </cfRule>
  </conditionalFormatting>
  <conditionalFormatting sqref="E56">
    <cfRule type="cellIs" dxfId="47" priority="15" operator="lessThan">
      <formula>$E$57+$E$58</formula>
    </cfRule>
  </conditionalFormatting>
  <conditionalFormatting sqref="F21">
    <cfRule type="cellIs" dxfId="46" priority="12" stopIfTrue="1" operator="greaterThan">
      <formula>$F$20</formula>
    </cfRule>
  </conditionalFormatting>
  <conditionalFormatting sqref="F46">
    <cfRule type="expression" dxfId="45" priority="6">
      <formula>OR(AND(ISBLANK($F$45)=TRUE,ISBLANK($F$46)=FALSE),AND(ISBLANK($F$45)=FALSE,$F$46&gt;=$F$45))</formula>
    </cfRule>
    <cfRule type="cellIs" dxfId="44" priority="11" operator="greaterThan">
      <formula>$F$45</formula>
    </cfRule>
  </conditionalFormatting>
  <conditionalFormatting sqref="F66">
    <cfRule type="cellIs" dxfId="43" priority="10" operator="greaterThan">
      <formula>$F$65</formula>
    </cfRule>
  </conditionalFormatting>
  <conditionalFormatting sqref="F68">
    <cfRule type="cellIs" dxfId="42" priority="9" operator="greaterThan">
      <formula>$F$67</formula>
    </cfRule>
  </conditionalFormatting>
  <conditionalFormatting sqref="F15">
    <cfRule type="cellIs" dxfId="41" priority="8" operator="greaterThan">
      <formula>$E$14</formula>
    </cfRule>
  </conditionalFormatting>
  <conditionalFormatting sqref="F33">
    <cfRule type="cellIs" dxfId="40" priority="7" operator="greaterThan">
      <formula>$F$32</formula>
    </cfRule>
  </conditionalFormatting>
  <conditionalFormatting sqref="F47">
    <cfRule type="cellIs" dxfId="39" priority="13" operator="lessThan">
      <formula>$F$48+$F$50+$F$52+$F$51</formula>
    </cfRule>
  </conditionalFormatting>
  <conditionalFormatting sqref="F58">
    <cfRule type="expression" dxfId="38" priority="5">
      <formula>$E$58&gt;$E$56</formula>
    </cfRule>
  </conditionalFormatting>
  <conditionalFormatting sqref="F25">
    <cfRule type="cellIs" dxfId="37" priority="4" stopIfTrue="1" operator="greaterThan">
      <formula>$F$24</formula>
    </cfRule>
  </conditionalFormatting>
  <conditionalFormatting sqref="F48">
    <cfRule type="expression" dxfId="36" priority="3">
      <formula>$E$48&lt;$E$49</formula>
    </cfRule>
  </conditionalFormatting>
  <conditionalFormatting sqref="F17">
    <cfRule type="cellIs" dxfId="35" priority="2" operator="greaterThan">
      <formula>$F$16</formula>
    </cfRule>
  </conditionalFormatting>
  <conditionalFormatting sqref="F56">
    <cfRule type="cellIs" dxfId="34" priority="1" operator="lessThan">
      <formula>$F$57+$F$58</formula>
    </cfRule>
  </conditionalFormatting>
  <dataValidations xWindow="703" yWindow="387" count="3">
    <dataValidation type="custom" allowBlank="1" showInputMessage="1" showErrorMessage="1" errorTitle="Znaki po przecinku" error="Wpisana wartość może mieć wyłącznie 1 znak po przecinku." sqref="E55:F55 E60:F63 E65:F68 E70:F71 E31:F33 E41:F53 E58:F58 E14:F27 E29:F29">
      <formula1>MOD(E14*10,1)=0</formula1>
    </dataValidation>
    <dataValidation allowBlank="1" showErrorMessage="1" sqref="A3"/>
    <dataValidation type="custom" allowBlank="1" showInputMessage="1" showErrorMessage="1" sqref="E57:F57">
      <formula1>MOD(E57*10,1)=0</formula1>
    </dataValidation>
  </dataValidations>
  <printOptions horizontalCentered="1"/>
  <pageMargins left="0.39370078740157483" right="0.39370078740157483" top="0.19685039370078741" bottom="0.39370078740157483" header="0.23622047244094491" footer="0.11811023622047245"/>
  <pageSetup paperSize="9" scale="74" fitToHeight="2" orientation="portrait" useFirstPageNumber="1" horizontalDpi="4294967295" verticalDpi="4294967295" r:id="rId1"/>
  <headerFooter alignWithMargins="0">
    <oddFooter>&amp;C&amp;P</oddFooter>
  </headerFooter>
  <rowBreaks count="1" manualBreakCount="1">
    <brk id="3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"/>
  <dimension ref="A1:S95"/>
  <sheetViews>
    <sheetView view="pageBreakPreview" topLeftCell="A17" zoomScaleNormal="100" zoomScaleSheetLayoutView="100" workbookViewId="0">
      <selection activeCell="F31" sqref="F31"/>
    </sheetView>
  </sheetViews>
  <sheetFormatPr defaultColWidth="0" defaultRowHeight="12.75" zeroHeight="1"/>
  <cols>
    <col min="1" max="1" width="6.125" style="16" customWidth="1"/>
    <col min="2" max="2" width="5.5" style="16" customWidth="1"/>
    <col min="3" max="3" width="58.625" style="16" customWidth="1"/>
    <col min="4" max="4" width="4.875" style="16" customWidth="1"/>
    <col min="5" max="6" width="16" style="16" customWidth="1"/>
    <col min="7" max="7" width="9" style="16" customWidth="1"/>
    <col min="8" max="8" width="28.25" style="16" customWidth="1"/>
    <col min="9" max="10" width="9" style="16" customWidth="1"/>
    <col min="11" max="19" width="0" style="16" hidden="1" customWidth="1"/>
    <col min="20" max="16384" width="9" style="16" hidden="1"/>
  </cols>
  <sheetData>
    <row r="1" spans="1:7" ht="28.5" customHeight="1">
      <c r="A1" s="128" t="str">
        <f>'dział I'!A3</f>
        <v>Proszę wpisać nazwę uczelni</v>
      </c>
      <c r="B1" s="62"/>
      <c r="C1" s="62"/>
      <c r="D1" s="62"/>
      <c r="E1" s="62"/>
      <c r="F1" s="62"/>
    </row>
    <row r="2" spans="1:7" s="31" customFormat="1" ht="21.75" customHeight="1">
      <c r="A2" s="314" t="s">
        <v>132</v>
      </c>
      <c r="B2" s="314"/>
      <c r="C2" s="314"/>
      <c r="D2" s="314"/>
      <c r="E2" s="314"/>
      <c r="F2" s="314"/>
    </row>
    <row r="3" spans="1:7" ht="7.5" customHeight="1" thickBot="1">
      <c r="A3" s="129"/>
      <c r="B3" s="129"/>
      <c r="C3" s="129"/>
      <c r="D3" s="129"/>
      <c r="E3" s="62"/>
      <c r="F3" s="62"/>
    </row>
    <row r="4" spans="1:7" s="1" customFormat="1" ht="28.5" customHeight="1">
      <c r="A4" s="318" t="s">
        <v>0</v>
      </c>
      <c r="B4" s="319"/>
      <c r="C4" s="319"/>
      <c r="D4" s="319"/>
      <c r="E4" s="212" t="s">
        <v>182</v>
      </c>
      <c r="F4" s="46" t="s">
        <v>184</v>
      </c>
    </row>
    <row r="5" spans="1:7" s="34" customFormat="1" ht="13.5" customHeight="1">
      <c r="A5" s="320">
        <v>1</v>
      </c>
      <c r="B5" s="321"/>
      <c r="C5" s="321"/>
      <c r="D5" s="321"/>
      <c r="E5" s="213">
        <v>2</v>
      </c>
      <c r="F5" s="58">
        <v>3</v>
      </c>
    </row>
    <row r="6" spans="1:7" s="1" customFormat="1" ht="21.95" customHeight="1">
      <c r="A6" s="322" t="s">
        <v>45</v>
      </c>
      <c r="B6" s="323"/>
      <c r="C6" s="323"/>
      <c r="D6" s="90" t="s">
        <v>6</v>
      </c>
      <c r="E6" s="214"/>
      <c r="F6" s="37"/>
    </row>
    <row r="7" spans="1:7" s="1" customFormat="1" ht="21.95" customHeight="1">
      <c r="A7" s="312" t="s">
        <v>82</v>
      </c>
      <c r="B7" s="313"/>
      <c r="C7" s="306"/>
      <c r="D7" s="91" t="s">
        <v>8</v>
      </c>
      <c r="E7" s="214"/>
      <c r="F7" s="37"/>
    </row>
    <row r="8" spans="1:7" s="1" customFormat="1" ht="21.95" customHeight="1">
      <c r="A8" s="307" t="s">
        <v>124</v>
      </c>
      <c r="B8" s="308"/>
      <c r="C8" s="308"/>
      <c r="D8" s="91" t="s">
        <v>10</v>
      </c>
      <c r="E8" s="215">
        <f>E9+E11</f>
        <v>0</v>
      </c>
      <c r="F8" s="38">
        <f>F9+F11</f>
        <v>0</v>
      </c>
    </row>
    <row r="9" spans="1:7" s="1" customFormat="1" ht="21.95" customHeight="1">
      <c r="A9" s="324" t="s">
        <v>21</v>
      </c>
      <c r="B9" s="335" t="s">
        <v>46</v>
      </c>
      <c r="C9" s="335"/>
      <c r="D9" s="91" t="s">
        <v>12</v>
      </c>
      <c r="E9" s="216"/>
      <c r="F9" s="39"/>
    </row>
    <row r="10" spans="1:7" s="1" customFormat="1" ht="21" customHeight="1">
      <c r="A10" s="325"/>
      <c r="B10" s="305" t="s">
        <v>150</v>
      </c>
      <c r="C10" s="306"/>
      <c r="D10" s="91" t="s">
        <v>13</v>
      </c>
      <c r="E10" s="216"/>
      <c r="F10" s="39"/>
      <c r="G10" s="79"/>
    </row>
    <row r="11" spans="1:7" s="1" customFormat="1" ht="21.95" customHeight="1">
      <c r="A11" s="326"/>
      <c r="B11" s="331" t="s">
        <v>47</v>
      </c>
      <c r="C11" s="331"/>
      <c r="D11" s="90" t="s">
        <v>14</v>
      </c>
      <c r="E11" s="216"/>
      <c r="F11" s="39"/>
    </row>
    <row r="12" spans="1:7" s="1" customFormat="1" ht="21.95" customHeight="1">
      <c r="A12" s="309" t="s">
        <v>151</v>
      </c>
      <c r="B12" s="310"/>
      <c r="C12" s="310"/>
      <c r="D12" s="91" t="s">
        <v>16</v>
      </c>
      <c r="E12" s="217">
        <f>E13+E19</f>
        <v>0</v>
      </c>
      <c r="F12" s="53">
        <f>F13+F19</f>
        <v>0</v>
      </c>
    </row>
    <row r="13" spans="1:7" s="1" customFormat="1" ht="21.95" customHeight="1">
      <c r="A13" s="327" t="s">
        <v>21</v>
      </c>
      <c r="B13" s="311" t="s">
        <v>128</v>
      </c>
      <c r="C13" s="311"/>
      <c r="D13" s="91" t="s">
        <v>24</v>
      </c>
      <c r="E13" s="217">
        <f>SUM(E14:E18)</f>
        <v>0</v>
      </c>
      <c r="F13" s="53">
        <f>SUM(F14:F18)</f>
        <v>0</v>
      </c>
    </row>
    <row r="14" spans="1:7" s="1" customFormat="1" ht="21.95" customHeight="1">
      <c r="A14" s="328"/>
      <c r="B14" s="336" t="s">
        <v>21</v>
      </c>
      <c r="C14" s="115" t="s">
        <v>49</v>
      </c>
      <c r="D14" s="91" t="s">
        <v>26</v>
      </c>
      <c r="E14" s="216"/>
      <c r="F14" s="39"/>
    </row>
    <row r="15" spans="1:7" s="1" customFormat="1" ht="31.5">
      <c r="A15" s="328"/>
      <c r="B15" s="337"/>
      <c r="C15" s="115" t="s">
        <v>125</v>
      </c>
      <c r="D15" s="91" t="s">
        <v>98</v>
      </c>
      <c r="E15" s="216"/>
      <c r="F15" s="39"/>
    </row>
    <row r="16" spans="1:7" s="1" customFormat="1" ht="21.95" customHeight="1">
      <c r="A16" s="328"/>
      <c r="B16" s="337"/>
      <c r="C16" s="115" t="s">
        <v>126</v>
      </c>
      <c r="D16" s="90" t="s">
        <v>99</v>
      </c>
      <c r="E16" s="216"/>
      <c r="F16" s="39"/>
    </row>
    <row r="17" spans="1:8" s="1" customFormat="1" ht="33.75" customHeight="1">
      <c r="A17" s="328"/>
      <c r="B17" s="337"/>
      <c r="C17" s="115" t="s">
        <v>127</v>
      </c>
      <c r="D17" s="91" t="s">
        <v>100</v>
      </c>
      <c r="E17" s="216"/>
      <c r="F17" s="39"/>
    </row>
    <row r="18" spans="1:8" s="1" customFormat="1" ht="21.95" customHeight="1">
      <c r="A18" s="328"/>
      <c r="B18" s="338"/>
      <c r="C18" s="115" t="s">
        <v>50</v>
      </c>
      <c r="D18" s="91" t="s">
        <v>101</v>
      </c>
      <c r="E18" s="216"/>
      <c r="F18" s="39"/>
    </row>
    <row r="19" spans="1:8" s="1" customFormat="1" ht="21.95" customHeight="1">
      <c r="A19" s="328"/>
      <c r="B19" s="311" t="s">
        <v>131</v>
      </c>
      <c r="C19" s="311"/>
      <c r="D19" s="90">
        <f t="shared" ref="D19:D27" si="0">D18+1</f>
        <v>14</v>
      </c>
      <c r="E19" s="217">
        <f>SUM(E20:E24)</f>
        <v>0</v>
      </c>
      <c r="F19" s="53">
        <f>SUM(F20:F24)</f>
        <v>0</v>
      </c>
    </row>
    <row r="20" spans="1:8" s="1" customFormat="1" ht="21.95" customHeight="1">
      <c r="A20" s="328"/>
      <c r="B20" s="332" t="s">
        <v>21</v>
      </c>
      <c r="C20" s="115" t="s">
        <v>49</v>
      </c>
      <c r="D20" s="90">
        <f t="shared" si="0"/>
        <v>15</v>
      </c>
      <c r="E20" s="216"/>
      <c r="F20" s="39"/>
    </row>
    <row r="21" spans="1:8" s="1" customFormat="1" ht="31.5">
      <c r="A21" s="328"/>
      <c r="B21" s="333"/>
      <c r="C21" s="140" t="s">
        <v>125</v>
      </c>
      <c r="D21" s="90">
        <f t="shared" si="0"/>
        <v>16</v>
      </c>
      <c r="E21" s="216"/>
      <c r="F21" s="39"/>
    </row>
    <row r="22" spans="1:8" s="1" customFormat="1" ht="21.95" customHeight="1">
      <c r="A22" s="328"/>
      <c r="B22" s="333"/>
      <c r="C22" s="115" t="s">
        <v>129</v>
      </c>
      <c r="D22" s="90">
        <f t="shared" si="0"/>
        <v>17</v>
      </c>
      <c r="E22" s="216"/>
      <c r="F22" s="39"/>
      <c r="H22" s="83"/>
    </row>
    <row r="23" spans="1:8" s="1" customFormat="1" ht="21.95" customHeight="1">
      <c r="A23" s="328"/>
      <c r="B23" s="333"/>
      <c r="C23" s="115" t="s">
        <v>73</v>
      </c>
      <c r="D23" s="90">
        <f t="shared" si="0"/>
        <v>18</v>
      </c>
      <c r="E23" s="216"/>
      <c r="F23" s="39"/>
    </row>
    <row r="24" spans="1:8" s="1" customFormat="1" ht="21.95" customHeight="1">
      <c r="A24" s="328"/>
      <c r="B24" s="334"/>
      <c r="C24" s="115" t="s">
        <v>50</v>
      </c>
      <c r="D24" s="90">
        <f t="shared" si="0"/>
        <v>19</v>
      </c>
      <c r="E24" s="216"/>
      <c r="F24" s="39"/>
    </row>
    <row r="25" spans="1:8" s="1" customFormat="1" ht="21.75" customHeight="1">
      <c r="A25" s="329" t="s">
        <v>130</v>
      </c>
      <c r="B25" s="330"/>
      <c r="C25" s="331"/>
      <c r="D25" s="90">
        <f t="shared" si="0"/>
        <v>20</v>
      </c>
      <c r="E25" s="216"/>
      <c r="F25" s="39"/>
    </row>
    <row r="26" spans="1:8" s="1" customFormat="1" ht="21.95" customHeight="1">
      <c r="A26" s="322" t="s">
        <v>152</v>
      </c>
      <c r="B26" s="323"/>
      <c r="C26" s="323"/>
      <c r="D26" s="90">
        <f t="shared" si="0"/>
        <v>21</v>
      </c>
      <c r="E26" s="218">
        <f>E6+E8-E12+E25</f>
        <v>0</v>
      </c>
      <c r="F26" s="40">
        <f>F6+F8-F12+F25</f>
        <v>0</v>
      </c>
    </row>
    <row r="27" spans="1:8" s="1" customFormat="1" ht="21.95" customHeight="1" thickBot="1">
      <c r="A27" s="315" t="s">
        <v>82</v>
      </c>
      <c r="B27" s="316"/>
      <c r="C27" s="317"/>
      <c r="D27" s="144">
        <f t="shared" si="0"/>
        <v>22</v>
      </c>
      <c r="E27" s="219"/>
      <c r="F27" s="41"/>
    </row>
    <row r="28" spans="1:8" ht="7.5" customHeight="1">
      <c r="A28" s="127"/>
      <c r="B28" s="127"/>
      <c r="C28" s="127"/>
      <c r="D28" s="127"/>
    </row>
    <row r="29" spans="1:8">
      <c r="A29" s="65"/>
      <c r="B29" s="65"/>
      <c r="C29" s="65"/>
      <c r="D29" s="65"/>
    </row>
    <row r="30" spans="1:8">
      <c r="A30" s="65"/>
      <c r="B30" s="65"/>
      <c r="C30" s="65"/>
      <c r="D30" s="65"/>
    </row>
    <row r="31" spans="1:8">
      <c r="A31" s="65"/>
      <c r="B31" s="65"/>
      <c r="C31" s="65"/>
      <c r="D31" s="65"/>
    </row>
    <row r="32" spans="1:8">
      <c r="A32" s="65"/>
      <c r="B32" s="65"/>
      <c r="C32" s="65"/>
      <c r="D32" s="65"/>
    </row>
    <row r="33" spans="1:4">
      <c r="A33" s="65"/>
      <c r="B33" s="65"/>
      <c r="C33" s="65"/>
      <c r="D33" s="65"/>
    </row>
    <row r="34" spans="1:4">
      <c r="A34" s="65"/>
      <c r="B34" s="65"/>
      <c r="C34" s="65"/>
      <c r="D34" s="65"/>
    </row>
    <row r="35" spans="1:4" hidden="1">
      <c r="A35" s="65"/>
      <c r="B35" s="65"/>
      <c r="C35" s="65"/>
      <c r="D35" s="65"/>
    </row>
    <row r="36" spans="1:4" hidden="1">
      <c r="A36" s="65"/>
      <c r="B36" s="65"/>
      <c r="C36" s="65"/>
      <c r="D36" s="65"/>
    </row>
    <row r="37" spans="1:4" hidden="1">
      <c r="A37" s="65"/>
      <c r="B37" s="65"/>
      <c r="C37" s="65"/>
      <c r="D37" s="65"/>
    </row>
    <row r="38" spans="1:4" hidden="1">
      <c r="A38" s="65"/>
      <c r="B38" s="65"/>
      <c r="C38" s="65"/>
      <c r="D38" s="65"/>
    </row>
    <row r="39" spans="1:4" hidden="1">
      <c r="A39" s="65"/>
      <c r="B39" s="65"/>
      <c r="C39" s="65"/>
      <c r="D39" s="65"/>
    </row>
    <row r="40" spans="1:4" hidden="1">
      <c r="A40" s="65"/>
      <c r="B40" s="65"/>
      <c r="C40" s="65"/>
      <c r="D40" s="65"/>
    </row>
    <row r="41" spans="1:4" hidden="1">
      <c r="A41" s="65"/>
      <c r="B41" s="65"/>
      <c r="C41" s="65"/>
      <c r="D41" s="65"/>
    </row>
    <row r="42" spans="1:4" hidden="1">
      <c r="A42" s="65"/>
      <c r="B42" s="65"/>
      <c r="C42" s="65"/>
      <c r="D42" s="65"/>
    </row>
    <row r="43" spans="1:4" hidden="1">
      <c r="A43" s="65"/>
      <c r="B43" s="65"/>
      <c r="C43" s="65"/>
      <c r="D43" s="65"/>
    </row>
    <row r="44" spans="1:4" hidden="1">
      <c r="A44" s="65"/>
      <c r="B44" s="65"/>
      <c r="C44" s="65"/>
      <c r="D44" s="65"/>
    </row>
    <row r="45" spans="1:4" hidden="1">
      <c r="A45" s="65"/>
      <c r="B45" s="65"/>
      <c r="C45" s="65"/>
      <c r="D45" s="65"/>
    </row>
    <row r="46" spans="1:4" hidden="1">
      <c r="A46" s="65"/>
      <c r="B46" s="65"/>
      <c r="C46" s="65"/>
      <c r="D46" s="65"/>
    </row>
    <row r="47" spans="1:4" hidden="1">
      <c r="A47" s="65"/>
      <c r="B47" s="65"/>
      <c r="C47" s="65"/>
      <c r="D47" s="65"/>
    </row>
    <row r="48" spans="1:4" hidden="1">
      <c r="A48" s="65"/>
      <c r="B48" s="65"/>
      <c r="C48" s="65"/>
      <c r="D48" s="65"/>
    </row>
    <row r="49" spans="1:4" hidden="1">
      <c r="A49" s="65"/>
      <c r="B49" s="65"/>
      <c r="C49" s="65"/>
      <c r="D49" s="65"/>
    </row>
    <row r="50" spans="1:4" hidden="1">
      <c r="A50" s="65"/>
      <c r="B50" s="65"/>
      <c r="C50" s="65"/>
      <c r="D50" s="65"/>
    </row>
    <row r="51" spans="1:4" hidden="1">
      <c r="A51" s="65"/>
      <c r="B51" s="65"/>
      <c r="C51" s="65"/>
      <c r="D51" s="65"/>
    </row>
    <row r="52" spans="1:4" hidden="1">
      <c r="A52" s="65"/>
      <c r="B52" s="65"/>
      <c r="C52" s="65"/>
      <c r="D52" s="65"/>
    </row>
    <row r="53" spans="1:4" hidden="1">
      <c r="A53" s="65"/>
      <c r="B53" s="65"/>
      <c r="C53" s="65"/>
      <c r="D53" s="65"/>
    </row>
    <row r="54" spans="1:4" hidden="1">
      <c r="A54" s="65"/>
      <c r="B54" s="65"/>
      <c r="C54" s="65"/>
      <c r="D54" s="65"/>
    </row>
    <row r="55" spans="1:4" hidden="1">
      <c r="A55" s="65"/>
      <c r="B55" s="65"/>
      <c r="C55" s="65"/>
      <c r="D55" s="65"/>
    </row>
    <row r="56" spans="1:4" hidden="1">
      <c r="A56" s="65"/>
      <c r="B56" s="65"/>
      <c r="C56" s="65"/>
      <c r="D56" s="65"/>
    </row>
    <row r="57" spans="1:4" hidden="1">
      <c r="A57" s="65"/>
      <c r="B57" s="65"/>
      <c r="C57" s="65"/>
      <c r="D57" s="65"/>
    </row>
    <row r="58" spans="1:4" hidden="1">
      <c r="A58" s="65"/>
      <c r="B58" s="65"/>
      <c r="C58" s="65"/>
      <c r="D58" s="65"/>
    </row>
    <row r="59" spans="1:4" hidden="1">
      <c r="A59" s="65"/>
      <c r="B59" s="65"/>
      <c r="C59" s="65"/>
      <c r="D59" s="65"/>
    </row>
    <row r="60" spans="1:4" hidden="1">
      <c r="A60" s="65"/>
      <c r="B60" s="65"/>
      <c r="C60" s="65"/>
      <c r="D60" s="65"/>
    </row>
    <row r="61" spans="1:4" hidden="1">
      <c r="A61" s="65"/>
      <c r="B61" s="65"/>
      <c r="C61" s="65"/>
      <c r="D61" s="65"/>
    </row>
    <row r="62" spans="1:4" hidden="1">
      <c r="A62" s="65"/>
      <c r="B62" s="65"/>
      <c r="C62" s="65"/>
      <c r="D62" s="65"/>
    </row>
    <row r="63" spans="1:4" hidden="1">
      <c r="A63" s="65"/>
      <c r="B63" s="65"/>
      <c r="C63" s="65"/>
      <c r="D63" s="65"/>
    </row>
    <row r="64" spans="1:4" hidden="1">
      <c r="A64" s="65"/>
      <c r="B64" s="65"/>
      <c r="C64" s="65"/>
      <c r="D64" s="65"/>
    </row>
    <row r="65" spans="1:4" hidden="1">
      <c r="A65" s="65"/>
      <c r="B65" s="65"/>
      <c r="C65" s="65"/>
      <c r="D65" s="65"/>
    </row>
    <row r="66" spans="1:4" hidden="1">
      <c r="A66" s="65"/>
      <c r="B66" s="65"/>
      <c r="C66" s="65"/>
      <c r="D66" s="65"/>
    </row>
    <row r="67" spans="1:4" hidden="1">
      <c r="A67" s="65"/>
      <c r="B67" s="65"/>
      <c r="C67" s="65"/>
      <c r="D67" s="65"/>
    </row>
    <row r="68" spans="1:4" hidden="1">
      <c r="A68" s="65"/>
      <c r="B68" s="65"/>
      <c r="C68" s="65"/>
      <c r="D68" s="65"/>
    </row>
    <row r="69" spans="1:4" hidden="1">
      <c r="A69" s="65"/>
      <c r="B69" s="65"/>
      <c r="C69" s="65"/>
      <c r="D69" s="65"/>
    </row>
    <row r="70" spans="1:4" hidden="1">
      <c r="A70" s="65"/>
      <c r="B70" s="65"/>
      <c r="C70" s="65"/>
      <c r="D70" s="65"/>
    </row>
    <row r="71" spans="1:4" hidden="1">
      <c r="A71" s="65"/>
      <c r="B71" s="65"/>
      <c r="C71" s="65"/>
      <c r="D71" s="65"/>
    </row>
    <row r="72" spans="1:4" hidden="1">
      <c r="A72" s="65"/>
      <c r="B72" s="65"/>
      <c r="C72" s="65"/>
      <c r="D72" s="65"/>
    </row>
    <row r="73" spans="1:4" hidden="1">
      <c r="A73" s="65"/>
      <c r="B73" s="65"/>
      <c r="C73" s="65"/>
      <c r="D73" s="65"/>
    </row>
    <row r="74" spans="1:4" hidden="1">
      <c r="A74" s="65"/>
      <c r="B74" s="65"/>
      <c r="C74" s="65"/>
      <c r="D74" s="65"/>
    </row>
    <row r="75" spans="1:4" hidden="1">
      <c r="A75" s="65"/>
      <c r="B75" s="65"/>
      <c r="C75" s="65"/>
      <c r="D75" s="65"/>
    </row>
    <row r="76" spans="1:4" hidden="1">
      <c r="A76" s="65"/>
      <c r="B76" s="65"/>
      <c r="C76" s="65"/>
      <c r="D76" s="65"/>
    </row>
    <row r="77" spans="1:4" hidden="1">
      <c r="A77" s="65"/>
      <c r="B77" s="65"/>
      <c r="C77" s="65"/>
      <c r="D77" s="65"/>
    </row>
    <row r="78" spans="1:4" hidden="1">
      <c r="A78" s="65"/>
      <c r="B78" s="65"/>
      <c r="C78" s="65"/>
      <c r="D78" s="65"/>
    </row>
    <row r="79" spans="1:4" hidden="1">
      <c r="A79" s="65"/>
      <c r="B79" s="65"/>
      <c r="C79" s="65"/>
      <c r="D79" s="65"/>
    </row>
    <row r="80" spans="1:4" hidden="1">
      <c r="A80" s="65"/>
      <c r="B80" s="65"/>
      <c r="C80" s="65"/>
      <c r="D80" s="65"/>
    </row>
    <row r="81" spans="1:4" hidden="1">
      <c r="A81" s="65"/>
      <c r="B81" s="65"/>
      <c r="C81" s="65"/>
      <c r="D81" s="65"/>
    </row>
    <row r="82" spans="1:4" hidden="1">
      <c r="A82" s="65"/>
      <c r="B82" s="65"/>
      <c r="C82" s="65"/>
      <c r="D82" s="65"/>
    </row>
    <row r="83" spans="1:4" hidden="1">
      <c r="A83" s="65"/>
      <c r="B83" s="65"/>
      <c r="C83" s="65"/>
      <c r="D83" s="65"/>
    </row>
    <row r="84" spans="1:4"/>
    <row r="85" spans="1:4"/>
    <row r="86" spans="1:4"/>
    <row r="87" spans="1:4"/>
    <row r="88" spans="1:4"/>
    <row r="89" spans="1:4"/>
    <row r="90" spans="1:4"/>
    <row r="91" spans="1:4"/>
    <row r="92" spans="1:4"/>
    <row r="93" spans="1:4"/>
    <row r="94" spans="1:4"/>
    <row r="95" spans="1:4"/>
  </sheetData>
  <sheetProtection algorithmName="SHA-512" hashValue="LjREy9zRzzvEFFJjZpfEfBtLo3nVed3j182eIEoHOwrd0q74pROl7DeoiVCS+qwq0wRZDHbl2YfdbpASBcRUzQ==" saltValue="jnvjg5C0Fu2MXYvwK2E9NA==" spinCount="100000" sheet="1" objects="1" scenarios="1"/>
  <mergeCells count="19">
    <mergeCell ref="A2:F2"/>
    <mergeCell ref="A27:C27"/>
    <mergeCell ref="A4:D4"/>
    <mergeCell ref="A5:D5"/>
    <mergeCell ref="A26:C26"/>
    <mergeCell ref="A9:A11"/>
    <mergeCell ref="A13:A24"/>
    <mergeCell ref="A25:C25"/>
    <mergeCell ref="B20:B24"/>
    <mergeCell ref="B19:C19"/>
    <mergeCell ref="B9:C9"/>
    <mergeCell ref="B14:B18"/>
    <mergeCell ref="B11:C11"/>
    <mergeCell ref="A6:C6"/>
    <mergeCell ref="B10:C10"/>
    <mergeCell ref="A8:C8"/>
    <mergeCell ref="A12:C12"/>
    <mergeCell ref="B13:C13"/>
    <mergeCell ref="A7:C7"/>
  </mergeCells>
  <conditionalFormatting sqref="E10">
    <cfRule type="cellIs" dxfId="33" priority="14" stopIfTrue="1" operator="greaterThan">
      <formula>ROUND(0.06*$E$9,1)</formula>
    </cfRule>
  </conditionalFormatting>
  <conditionalFormatting sqref="F10">
    <cfRule type="cellIs" dxfId="32" priority="1" stopIfTrue="1" operator="greaterThan">
      <formula>ROUND(0.06*$F$9,1)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E14:F18 E6:F7 E9:F12 E20:F25 E27:F27">
      <formula1>MOD(E6*10,1)=0</formula1>
    </dataValidation>
  </dataValidations>
  <printOptions horizontalCentered="1"/>
  <pageMargins left="0.39370078740157483" right="0.39370078740157483" top="0.39370078740157483" bottom="0.31496062992125984" header="0.39370078740157483" footer="0.19685039370078741"/>
  <pageSetup paperSize="9" scale="82" firstPageNumber="3" fitToHeight="2" orientation="portrait" useFirstPageNumber="1" horizontalDpi="4294967295" verticalDpi="4294967295" r:id="rId1"/>
  <headerFooter alignWithMargins="0">
    <oddFooter>&amp;C&amp;10&amp;P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A1:K43"/>
  <sheetViews>
    <sheetView view="pageBreakPreview" zoomScale="60" zoomScaleNormal="130" workbookViewId="0">
      <selection activeCell="E33" sqref="E33"/>
    </sheetView>
  </sheetViews>
  <sheetFormatPr defaultColWidth="0" defaultRowHeight="14.25" zeroHeight="1"/>
  <cols>
    <col min="1" max="1" width="7.625" style="66" customWidth="1"/>
    <col min="2" max="2" width="6.125" style="66" customWidth="1"/>
    <col min="3" max="3" width="9" style="66" customWidth="1"/>
    <col min="4" max="4" width="45.5" style="66" customWidth="1"/>
    <col min="5" max="5" width="4.875" style="66" customWidth="1"/>
    <col min="6" max="7" width="15.875" style="66" customWidth="1"/>
    <col min="8" max="8" width="23.75" style="66" customWidth="1"/>
    <col min="9" max="10" width="9" style="66" customWidth="1"/>
    <col min="11" max="11" width="0" style="66" hidden="1" customWidth="1"/>
    <col min="12" max="16384" width="9" style="66" hidden="1"/>
  </cols>
  <sheetData>
    <row r="1" spans="1:7" ht="17.25" customHeight="1">
      <c r="A1" s="130" t="str">
        <f>'dział I'!A3</f>
        <v>Proszę wpisać nazwę uczelni</v>
      </c>
      <c r="D1" s="131"/>
      <c r="E1" s="131"/>
      <c r="F1" s="131"/>
    </row>
    <row r="2" spans="1:7" ht="15.6" customHeight="1">
      <c r="A2" s="255" t="s">
        <v>67</v>
      </c>
      <c r="B2" s="255"/>
      <c r="C2" s="255"/>
      <c r="D2" s="255"/>
      <c r="E2" s="255"/>
      <c r="F2" s="255"/>
      <c r="G2" s="255"/>
    </row>
    <row r="3" spans="1:7" ht="6.75" customHeight="1" thickBot="1">
      <c r="A3" s="120"/>
      <c r="B3" s="120"/>
      <c r="C3" s="120"/>
      <c r="D3" s="120"/>
      <c r="E3" s="120"/>
      <c r="F3" s="111"/>
      <c r="G3" s="111"/>
    </row>
    <row r="4" spans="1:7" ht="33.75" customHeight="1">
      <c r="A4" s="358" t="s">
        <v>0</v>
      </c>
      <c r="B4" s="359"/>
      <c r="C4" s="359"/>
      <c r="D4" s="359"/>
      <c r="E4" s="360"/>
      <c r="F4" s="198" t="s">
        <v>182</v>
      </c>
      <c r="G4" s="194" t="s">
        <v>183</v>
      </c>
    </row>
    <row r="5" spans="1:7" s="67" customFormat="1" ht="15" customHeight="1" thickBot="1">
      <c r="A5" s="361">
        <v>1</v>
      </c>
      <c r="B5" s="362"/>
      <c r="C5" s="362"/>
      <c r="D5" s="362"/>
      <c r="E5" s="362"/>
      <c r="F5" s="199">
        <v>2</v>
      </c>
      <c r="G5" s="195">
        <v>3</v>
      </c>
    </row>
    <row r="6" spans="1:7" ht="24" customHeight="1">
      <c r="A6" s="363" t="s">
        <v>51</v>
      </c>
      <c r="B6" s="366" t="s">
        <v>45</v>
      </c>
      <c r="C6" s="367"/>
      <c r="D6" s="368"/>
      <c r="E6" s="56" t="s">
        <v>6</v>
      </c>
      <c r="F6" s="200"/>
      <c r="G6" s="103"/>
    </row>
    <row r="7" spans="1:7" ht="24" customHeight="1">
      <c r="A7" s="364"/>
      <c r="B7" s="251" t="s">
        <v>52</v>
      </c>
      <c r="C7" s="245"/>
      <c r="D7" s="246"/>
      <c r="E7" s="43" t="s">
        <v>8</v>
      </c>
      <c r="F7" s="201"/>
      <c r="G7" s="104"/>
    </row>
    <row r="8" spans="1:7" ht="24" customHeight="1">
      <c r="A8" s="364"/>
      <c r="B8" s="369" t="s">
        <v>3</v>
      </c>
      <c r="C8" s="251" t="s">
        <v>53</v>
      </c>
      <c r="D8" s="246"/>
      <c r="E8" s="43" t="s">
        <v>10</v>
      </c>
      <c r="F8" s="201"/>
      <c r="G8" s="104"/>
    </row>
    <row r="9" spans="1:7" ht="33.75" customHeight="1">
      <c r="A9" s="364"/>
      <c r="B9" s="370"/>
      <c r="C9" s="251" t="s">
        <v>54</v>
      </c>
      <c r="D9" s="246"/>
      <c r="E9" s="43" t="s">
        <v>12</v>
      </c>
      <c r="F9" s="201"/>
      <c r="G9" s="104"/>
    </row>
    <row r="10" spans="1:7" ht="24" customHeight="1">
      <c r="A10" s="364"/>
      <c r="B10" s="371"/>
      <c r="C10" s="251" t="s">
        <v>55</v>
      </c>
      <c r="D10" s="246"/>
      <c r="E10" s="43" t="s">
        <v>13</v>
      </c>
      <c r="F10" s="202"/>
      <c r="G10" s="105"/>
    </row>
    <row r="11" spans="1:7" ht="24" customHeight="1">
      <c r="A11" s="364"/>
      <c r="B11" s="344" t="s">
        <v>48</v>
      </c>
      <c r="C11" s="344"/>
      <c r="D11" s="344"/>
      <c r="E11" s="43" t="s">
        <v>14</v>
      </c>
      <c r="F11" s="202"/>
      <c r="G11" s="105"/>
    </row>
    <row r="12" spans="1:7" ht="24" customHeight="1">
      <c r="A12" s="364"/>
      <c r="B12" s="369" t="s">
        <v>3</v>
      </c>
      <c r="C12" s="344" t="s">
        <v>56</v>
      </c>
      <c r="D12" s="344"/>
      <c r="E12" s="43" t="s">
        <v>16</v>
      </c>
      <c r="F12" s="202"/>
      <c r="G12" s="105"/>
    </row>
    <row r="13" spans="1:7" ht="24" customHeight="1">
      <c r="A13" s="364"/>
      <c r="B13" s="371"/>
      <c r="C13" s="344" t="s">
        <v>55</v>
      </c>
      <c r="D13" s="344"/>
      <c r="E13" s="43" t="s">
        <v>24</v>
      </c>
      <c r="F13" s="202"/>
      <c r="G13" s="105"/>
    </row>
    <row r="14" spans="1:7" ht="24" customHeight="1" thickBot="1">
      <c r="A14" s="365"/>
      <c r="B14" s="345" t="s">
        <v>68</v>
      </c>
      <c r="C14" s="345"/>
      <c r="D14" s="345"/>
      <c r="E14" s="57" t="s">
        <v>26</v>
      </c>
      <c r="F14" s="203">
        <f>F6+F7-F11</f>
        <v>0</v>
      </c>
      <c r="G14" s="196">
        <f>G6+G7-G11</f>
        <v>0</v>
      </c>
    </row>
    <row r="15" spans="1:7" ht="24" customHeight="1">
      <c r="A15" s="355" t="s">
        <v>57</v>
      </c>
      <c r="B15" s="343" t="s">
        <v>45</v>
      </c>
      <c r="C15" s="343"/>
      <c r="D15" s="343"/>
      <c r="E15" s="54">
        <f t="shared" ref="E15:E33" si="0">E14+1</f>
        <v>10</v>
      </c>
      <c r="F15" s="204"/>
      <c r="G15" s="106"/>
    </row>
    <row r="16" spans="1:7" ht="24" customHeight="1">
      <c r="A16" s="356"/>
      <c r="B16" s="344" t="s">
        <v>52</v>
      </c>
      <c r="C16" s="344"/>
      <c r="D16" s="344"/>
      <c r="E16" s="44">
        <f t="shared" si="0"/>
        <v>11</v>
      </c>
      <c r="F16" s="201"/>
      <c r="G16" s="104"/>
    </row>
    <row r="17" spans="1:7" ht="24" customHeight="1">
      <c r="A17" s="356"/>
      <c r="B17" s="344" t="s">
        <v>48</v>
      </c>
      <c r="C17" s="344"/>
      <c r="D17" s="344"/>
      <c r="E17" s="44">
        <f t="shared" si="0"/>
        <v>12</v>
      </c>
      <c r="F17" s="201"/>
      <c r="G17" s="104"/>
    </row>
    <row r="18" spans="1:7" ht="24" customHeight="1" thickBot="1">
      <c r="A18" s="357"/>
      <c r="B18" s="345" t="s">
        <v>69</v>
      </c>
      <c r="C18" s="345"/>
      <c r="D18" s="345"/>
      <c r="E18" s="45">
        <f t="shared" si="0"/>
        <v>13</v>
      </c>
      <c r="F18" s="205">
        <f>F15+F16-F17</f>
        <v>0</v>
      </c>
      <c r="G18" s="197">
        <f>G15+G16-G17</f>
        <v>0</v>
      </c>
    </row>
    <row r="19" spans="1:7" ht="24" customHeight="1">
      <c r="A19" s="350" t="s">
        <v>134</v>
      </c>
      <c r="B19" s="343" t="s">
        <v>45</v>
      </c>
      <c r="C19" s="343"/>
      <c r="D19" s="343"/>
      <c r="E19" s="55">
        <f t="shared" si="0"/>
        <v>14</v>
      </c>
      <c r="F19" s="206"/>
      <c r="G19" s="107"/>
    </row>
    <row r="20" spans="1:7" ht="24" customHeight="1">
      <c r="A20" s="351"/>
      <c r="B20" s="344" t="s">
        <v>52</v>
      </c>
      <c r="C20" s="344"/>
      <c r="D20" s="344"/>
      <c r="E20" s="44">
        <f t="shared" si="0"/>
        <v>15</v>
      </c>
      <c r="F20" s="201"/>
      <c r="G20" s="104"/>
    </row>
    <row r="21" spans="1:7" ht="36" customHeight="1">
      <c r="A21" s="351"/>
      <c r="B21" s="352" t="s">
        <v>136</v>
      </c>
      <c r="C21" s="353"/>
      <c r="D21" s="354"/>
      <c r="E21" s="44">
        <f t="shared" si="0"/>
        <v>16</v>
      </c>
      <c r="F21" s="207">
        <f>'dział I'!E51</f>
        <v>0</v>
      </c>
      <c r="G21" s="104">
        <f>'dział I'!G51</f>
        <v>0</v>
      </c>
    </row>
    <row r="22" spans="1:7" ht="24" customHeight="1">
      <c r="A22" s="351"/>
      <c r="B22" s="344" t="s">
        <v>48</v>
      </c>
      <c r="C22" s="344"/>
      <c r="D22" s="344"/>
      <c r="E22" s="44">
        <f t="shared" si="0"/>
        <v>17</v>
      </c>
      <c r="F22" s="201"/>
      <c r="G22" s="104"/>
    </row>
    <row r="23" spans="1:7" ht="24" customHeight="1" thickBot="1">
      <c r="A23" s="348"/>
      <c r="B23" s="345" t="s">
        <v>70</v>
      </c>
      <c r="C23" s="345"/>
      <c r="D23" s="345"/>
      <c r="E23" s="45">
        <f t="shared" si="0"/>
        <v>18</v>
      </c>
      <c r="F23" s="205">
        <f>F19+F20-F22</f>
        <v>0</v>
      </c>
      <c r="G23" s="197">
        <f>G19+G20-G22</f>
        <v>0</v>
      </c>
    </row>
    <row r="24" spans="1:7" ht="31.5" customHeight="1">
      <c r="A24" s="346" t="s">
        <v>133</v>
      </c>
      <c r="B24" s="349" t="s">
        <v>61</v>
      </c>
      <c r="C24" s="349"/>
      <c r="D24" s="349"/>
      <c r="E24" s="54">
        <f t="shared" si="0"/>
        <v>19</v>
      </c>
      <c r="F24" s="208"/>
      <c r="G24" s="108"/>
    </row>
    <row r="25" spans="1:7" ht="24" customHeight="1">
      <c r="A25" s="346"/>
      <c r="B25" s="344" t="s">
        <v>58</v>
      </c>
      <c r="C25" s="344"/>
      <c r="D25" s="344"/>
      <c r="E25" s="44">
        <f t="shared" si="0"/>
        <v>20</v>
      </c>
      <c r="F25" s="209"/>
      <c r="G25" s="109"/>
    </row>
    <row r="26" spans="1:7" ht="24.6" customHeight="1">
      <c r="A26" s="347"/>
      <c r="B26" s="344" t="s">
        <v>59</v>
      </c>
      <c r="C26" s="344"/>
      <c r="D26" s="344"/>
      <c r="E26" s="44">
        <f t="shared" si="0"/>
        <v>21</v>
      </c>
      <c r="F26" s="201"/>
      <c r="G26" s="104"/>
    </row>
    <row r="27" spans="1:7" ht="33.950000000000003" customHeight="1" thickBot="1">
      <c r="A27" s="348"/>
      <c r="B27" s="345" t="s">
        <v>143</v>
      </c>
      <c r="C27" s="345"/>
      <c r="D27" s="345"/>
      <c r="E27" s="45">
        <f t="shared" si="0"/>
        <v>22</v>
      </c>
      <c r="F27" s="205">
        <f>F24+F25-F26</f>
        <v>0</v>
      </c>
      <c r="G27" s="197">
        <f>G24+G25-G26</f>
        <v>0</v>
      </c>
    </row>
    <row r="28" spans="1:7" ht="3.75" customHeight="1">
      <c r="A28" s="111"/>
      <c r="B28" s="111"/>
      <c r="C28" s="111"/>
      <c r="D28" s="111"/>
      <c r="E28" s="111"/>
      <c r="F28" s="33"/>
      <c r="G28" s="33"/>
    </row>
    <row r="29" spans="1:7" ht="24" customHeight="1" thickBot="1">
      <c r="A29" s="339" t="s">
        <v>137</v>
      </c>
      <c r="B29" s="339"/>
      <c r="C29" s="339"/>
      <c r="D29" s="339"/>
      <c r="E29" s="339"/>
      <c r="F29" s="339"/>
    </row>
    <row r="30" spans="1:7" ht="24" customHeight="1">
      <c r="A30" s="340" t="s">
        <v>71</v>
      </c>
      <c r="B30" s="343" t="s">
        <v>61</v>
      </c>
      <c r="C30" s="343"/>
      <c r="D30" s="343"/>
      <c r="E30" s="54">
        <f>E27+1</f>
        <v>23</v>
      </c>
      <c r="F30" s="210"/>
      <c r="G30" s="110"/>
    </row>
    <row r="31" spans="1:7" ht="24" customHeight="1">
      <c r="A31" s="341"/>
      <c r="B31" s="344" t="s">
        <v>58</v>
      </c>
      <c r="C31" s="344"/>
      <c r="D31" s="344"/>
      <c r="E31" s="44">
        <f t="shared" si="0"/>
        <v>24</v>
      </c>
      <c r="F31" s="211"/>
      <c r="G31" s="32"/>
    </row>
    <row r="32" spans="1:7" ht="24" customHeight="1">
      <c r="A32" s="341"/>
      <c r="B32" s="344" t="s">
        <v>59</v>
      </c>
      <c r="C32" s="344"/>
      <c r="D32" s="344"/>
      <c r="E32" s="44">
        <f t="shared" si="0"/>
        <v>25</v>
      </c>
      <c r="F32" s="211"/>
      <c r="G32" s="32"/>
    </row>
    <row r="33" spans="1:7" ht="24" customHeight="1" thickBot="1">
      <c r="A33" s="342"/>
      <c r="B33" s="345" t="s">
        <v>144</v>
      </c>
      <c r="C33" s="345"/>
      <c r="D33" s="345"/>
      <c r="E33" s="45">
        <f t="shared" si="0"/>
        <v>26</v>
      </c>
      <c r="F33" s="205">
        <f>F30+F31-F32</f>
        <v>0</v>
      </c>
      <c r="G33" s="197">
        <f>G30+G31-G32</f>
        <v>0</v>
      </c>
    </row>
    <row r="34" spans="1:7" ht="15.75">
      <c r="A34" s="16"/>
      <c r="B34" s="16"/>
      <c r="C34" s="16"/>
      <c r="D34" s="16"/>
      <c r="E34" s="16"/>
      <c r="F34" s="33"/>
      <c r="G34" s="33"/>
    </row>
    <row r="35" spans="1:7" ht="39" customHeight="1">
      <c r="A35" s="80"/>
      <c r="B35" s="80"/>
      <c r="C35" s="80"/>
      <c r="D35" s="80"/>
      <c r="E35" s="80"/>
      <c r="F35" s="80"/>
      <c r="G35" s="80"/>
    </row>
    <row r="36" spans="1:7"/>
    <row r="37" spans="1:7"/>
    <row r="38" spans="1:7"/>
    <row r="39" spans="1:7"/>
    <row r="40" spans="1:7"/>
    <row r="41" spans="1:7"/>
    <row r="42" spans="1:7"/>
    <row r="43" spans="1:7"/>
  </sheetData>
  <sheetProtection algorithmName="SHA-512" hashValue="n2e7rYyXI0KFaQeictvboOcAbHITKZsUPYopSDuvCVlJowF6yYPK6mDzMz5i9wTM+gow9OyeIvml0VkAiiSDnw==" saltValue="UT7IVfmAp2Nw/ZGYLyanCw==" spinCount="100000" sheet="1" objects="1" scenarios="1"/>
  <mergeCells count="37">
    <mergeCell ref="A2:G2"/>
    <mergeCell ref="A4:E4"/>
    <mergeCell ref="A5:E5"/>
    <mergeCell ref="A6:A14"/>
    <mergeCell ref="B6:D6"/>
    <mergeCell ref="B7:D7"/>
    <mergeCell ref="B8:B10"/>
    <mergeCell ref="C8:D8"/>
    <mergeCell ref="C9:D9"/>
    <mergeCell ref="C10:D10"/>
    <mergeCell ref="B11:D11"/>
    <mergeCell ref="B12:B13"/>
    <mergeCell ref="C12:D12"/>
    <mergeCell ref="C13:D13"/>
    <mergeCell ref="B14:D14"/>
    <mergeCell ref="A15:A18"/>
    <mergeCell ref="B15:D15"/>
    <mergeCell ref="B16:D16"/>
    <mergeCell ref="B17:D17"/>
    <mergeCell ref="B18:D18"/>
    <mergeCell ref="A24:A27"/>
    <mergeCell ref="B24:D24"/>
    <mergeCell ref="B25:D25"/>
    <mergeCell ref="B26:D26"/>
    <mergeCell ref="A19:A23"/>
    <mergeCell ref="B19:D19"/>
    <mergeCell ref="B20:D20"/>
    <mergeCell ref="B22:D22"/>
    <mergeCell ref="B23:D23"/>
    <mergeCell ref="B27:D27"/>
    <mergeCell ref="B21:D21"/>
    <mergeCell ref="A29:F29"/>
    <mergeCell ref="A30:A33"/>
    <mergeCell ref="B30:D30"/>
    <mergeCell ref="B31:D31"/>
    <mergeCell ref="B32:D32"/>
    <mergeCell ref="B33:D33"/>
  </mergeCells>
  <conditionalFormatting sqref="F7">
    <cfRule type="cellIs" dxfId="31" priority="21" stopIfTrue="1" operator="lessThan">
      <formula>$F$8+$F$9+$F$10</formula>
    </cfRule>
  </conditionalFormatting>
  <conditionalFormatting sqref="F11">
    <cfRule type="cellIs" dxfId="30" priority="20" stopIfTrue="1" operator="lessThan">
      <formula>$F$12+$F$13</formula>
    </cfRule>
  </conditionalFormatting>
  <conditionalFormatting sqref="F8">
    <cfRule type="expression" dxfId="29" priority="10">
      <formula>IF($F$12&gt;0,$F$8&gt;0)</formula>
    </cfRule>
    <cfRule type="expression" dxfId="28" priority="11">
      <formula>IF($F$12=0,$F$8=0)</formula>
    </cfRule>
  </conditionalFormatting>
  <conditionalFormatting sqref="F20">
    <cfRule type="cellIs" dxfId="27" priority="9" operator="lessThan">
      <formula>$F$21</formula>
    </cfRule>
  </conditionalFormatting>
  <conditionalFormatting sqref="G7">
    <cfRule type="cellIs" dxfId="26" priority="6" stopIfTrue="1" operator="lessThan">
      <formula>$G$8+$G$9+$G$10</formula>
    </cfRule>
  </conditionalFormatting>
  <conditionalFormatting sqref="G11">
    <cfRule type="cellIs" dxfId="25" priority="5" stopIfTrue="1" operator="lessThan">
      <formula>$G$12+$G$13</formula>
    </cfRule>
  </conditionalFormatting>
  <conditionalFormatting sqref="G8">
    <cfRule type="expression" dxfId="24" priority="3">
      <formula>IF($G$12&gt;0,$G$8&gt;0)</formula>
    </cfRule>
    <cfRule type="expression" dxfId="23" priority="4">
      <formula>IF($F$12=0,$F$8=0)</formula>
    </cfRule>
  </conditionalFormatting>
  <conditionalFormatting sqref="G20">
    <cfRule type="cellIs" dxfId="22" priority="2" operator="lessThan">
      <formula>$G$21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F15:F17 F19:F20 F22 F6:F13 F30:F32 F24:F26">
      <formula1>MOD(F6*10,1)=0</formula1>
    </dataValidation>
  </dataValidations>
  <pageMargins left="0.70866141732283472" right="0.70866141732283472" top="0.55118110236220474" bottom="0.55118110236220474" header="0.31496062992125984" footer="0.31496062992125984"/>
  <pageSetup paperSize="9" scale="76" orientation="portrait" horizontalDpi="4294967295" verticalDpi="4294967295" r:id="rId1"/>
  <headerFooter>
    <oddFooter>&amp;C4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" operator="lessThan" id="{E3417FDF-79D9-4D55-9FDA-E5AB8C7CE001}">
            <xm:f>'dział I'!$E$50</xm:f>
            <x14:dxf>
              <fill>
                <patternFill>
                  <bgColor rgb="FFFF0000"/>
                </patternFill>
              </fill>
            </x14:dxf>
          </x14:cfRule>
          <xm:sqref>F16</xm:sqref>
        </x14:conditionalFormatting>
        <x14:conditionalFormatting xmlns:xm="http://schemas.microsoft.com/office/excel/2006/main">
          <x14:cfRule type="cellIs" priority="1" operator="lessThan" id="{AF247A66-049C-4914-9D6D-EA1C5D99DC37}">
            <xm:f>'dział I'!$F$50</xm:f>
            <x14:dxf>
              <fill>
                <patternFill>
                  <bgColor rgb="FFFF0000"/>
                </patternFill>
              </fill>
            </x14:dxf>
          </x14:cfRule>
          <xm:sqref>G16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IW34"/>
  <sheetViews>
    <sheetView view="pageBreakPreview" topLeftCell="A4" zoomScale="55" zoomScaleNormal="100" zoomScaleSheetLayoutView="55" workbookViewId="0">
      <selection activeCell="F25" sqref="F25"/>
    </sheetView>
  </sheetViews>
  <sheetFormatPr defaultColWidth="0" defaultRowHeight="12.75"/>
  <cols>
    <col min="1" max="1" width="6.5" style="1" customWidth="1"/>
    <col min="2" max="2" width="11.375" style="1" customWidth="1"/>
    <col min="3" max="3" width="26.125" style="1" customWidth="1"/>
    <col min="4" max="4" width="4.25" style="1" customWidth="1"/>
    <col min="5" max="5" width="15" style="1" customWidth="1"/>
    <col min="6" max="9" width="17.25" style="1" customWidth="1"/>
    <col min="10" max="11" width="19.875" style="1" customWidth="1"/>
    <col min="12" max="12" width="19.875" style="1" hidden="1" customWidth="1"/>
    <col min="13" max="14" width="21.25" style="1" hidden="1" customWidth="1"/>
    <col min="15" max="15" width="18" style="1" hidden="1" customWidth="1"/>
    <col min="16" max="16" width="24.25" style="1" hidden="1" customWidth="1"/>
    <col min="17" max="17" width="8.625" style="1" hidden="1" customWidth="1"/>
    <col min="18" max="257" width="0" style="1" hidden="1" customWidth="1"/>
    <col min="258" max="16384" width="7.625" style="1" hidden="1"/>
  </cols>
  <sheetData>
    <row r="1" spans="1:257" ht="17.25" customHeight="1">
      <c r="A1" s="73" t="str">
        <f>'dział I'!A3</f>
        <v>Proszę wpisać nazwę uczelni</v>
      </c>
      <c r="B1" s="68"/>
      <c r="C1" s="68"/>
      <c r="D1" s="68"/>
      <c r="E1" s="68"/>
      <c r="F1" s="68"/>
      <c r="G1" s="68"/>
      <c r="H1" s="68"/>
      <c r="I1" s="68"/>
      <c r="Q1" s="132"/>
    </row>
    <row r="2" spans="1:257" s="3" customFormat="1" ht="28.5" customHeight="1">
      <c r="A2" s="394" t="s">
        <v>94</v>
      </c>
      <c r="B2" s="394"/>
      <c r="C2" s="394"/>
      <c r="D2" s="394"/>
      <c r="E2" s="394"/>
      <c r="F2" s="394"/>
      <c r="G2" s="394"/>
      <c r="H2" s="394"/>
      <c r="I2" s="394"/>
      <c r="J2" s="2"/>
      <c r="K2" s="2"/>
      <c r="L2" s="2"/>
      <c r="M2" s="2"/>
      <c r="Q2" s="133"/>
    </row>
    <row r="3" spans="1:257" ht="8.25" customHeight="1" thickBot="1">
      <c r="A3" s="68"/>
      <c r="B3" s="68"/>
      <c r="C3" s="69"/>
      <c r="D3" s="69"/>
      <c r="E3" s="69"/>
      <c r="F3" s="69"/>
      <c r="G3" s="69"/>
      <c r="H3" s="69"/>
      <c r="I3" s="69"/>
      <c r="J3" s="4"/>
      <c r="K3" s="4"/>
      <c r="L3" s="4"/>
      <c r="M3" s="4"/>
      <c r="N3" s="4"/>
      <c r="O3" s="4"/>
      <c r="P3" s="4"/>
      <c r="Q3" s="132"/>
    </row>
    <row r="4" spans="1:257" ht="22.5" customHeight="1" thickBot="1">
      <c r="A4" s="395" t="s">
        <v>0</v>
      </c>
      <c r="B4" s="396"/>
      <c r="C4" s="396"/>
      <c r="D4" s="397"/>
      <c r="E4" s="401" t="s">
        <v>1</v>
      </c>
      <c r="F4" s="390" t="s">
        <v>74</v>
      </c>
      <c r="G4" s="392" t="s">
        <v>21</v>
      </c>
      <c r="H4" s="392"/>
      <c r="I4" s="393"/>
      <c r="J4" s="116"/>
      <c r="K4" s="116"/>
      <c r="L4" s="387"/>
      <c r="M4" s="387"/>
      <c r="N4" s="387"/>
      <c r="O4" s="116"/>
      <c r="P4" s="5"/>
      <c r="Q4" s="134"/>
    </row>
    <row r="5" spans="1:257" ht="15.75" customHeight="1" thickBot="1">
      <c r="A5" s="398"/>
      <c r="B5" s="399"/>
      <c r="C5" s="399"/>
      <c r="D5" s="400"/>
      <c r="E5" s="402"/>
      <c r="F5" s="391"/>
      <c r="G5" s="388" t="s">
        <v>2</v>
      </c>
      <c r="H5" s="142" t="s">
        <v>3</v>
      </c>
      <c r="I5" s="372" t="s">
        <v>4</v>
      </c>
      <c r="J5" s="116"/>
      <c r="K5" s="116"/>
      <c r="L5" s="116"/>
      <c r="M5" s="116"/>
      <c r="N5" s="116"/>
      <c r="O5" s="52"/>
      <c r="P5" s="116"/>
      <c r="Q5" s="134"/>
    </row>
    <row r="6" spans="1:257" ht="32.25" customHeight="1">
      <c r="A6" s="398"/>
      <c r="B6" s="399"/>
      <c r="C6" s="399"/>
      <c r="D6" s="400"/>
      <c r="E6" s="402"/>
      <c r="F6" s="391"/>
      <c r="G6" s="388"/>
      <c r="H6" s="48" t="s">
        <v>5</v>
      </c>
      <c r="I6" s="373"/>
      <c r="J6" s="116"/>
      <c r="K6" s="116"/>
      <c r="L6" s="116"/>
      <c r="M6" s="116"/>
      <c r="N6" s="116"/>
      <c r="O6" s="52"/>
      <c r="P6" s="116"/>
      <c r="Q6" s="134"/>
    </row>
    <row r="7" spans="1:257" ht="19.5" customHeight="1">
      <c r="A7" s="374">
        <v>1</v>
      </c>
      <c r="B7" s="375"/>
      <c r="C7" s="375"/>
      <c r="D7" s="376"/>
      <c r="E7" s="49">
        <v>2</v>
      </c>
      <c r="F7" s="51">
        <v>3</v>
      </c>
      <c r="G7" s="50">
        <v>4</v>
      </c>
      <c r="H7" s="51">
        <v>5</v>
      </c>
      <c r="I7" s="145">
        <v>6</v>
      </c>
      <c r="J7" s="5"/>
      <c r="K7" s="5"/>
      <c r="L7" s="5"/>
      <c r="M7" s="116"/>
      <c r="N7" s="5"/>
      <c r="O7" s="5"/>
      <c r="P7" s="5"/>
      <c r="Q7" s="134"/>
    </row>
    <row r="8" spans="1:257" s="136" customFormat="1" ht="24" customHeight="1">
      <c r="A8" s="377" t="s">
        <v>182</v>
      </c>
      <c r="B8" s="378"/>
      <c r="C8" s="378"/>
      <c r="D8" s="378"/>
      <c r="E8" s="378"/>
      <c r="F8" s="378"/>
      <c r="G8" s="378"/>
      <c r="H8" s="378"/>
      <c r="I8" s="379"/>
      <c r="J8" s="6"/>
      <c r="K8" s="6"/>
      <c r="L8" s="6"/>
      <c r="M8" s="7"/>
      <c r="N8" s="6"/>
      <c r="O8" s="6"/>
      <c r="P8" s="6"/>
      <c r="Q8" s="135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  <c r="IR8" s="137"/>
      <c r="IS8" s="137"/>
      <c r="IT8" s="137"/>
      <c r="IU8" s="137"/>
      <c r="IV8" s="137"/>
      <c r="IW8" s="137"/>
    </row>
    <row r="9" spans="1:257" s="136" customFormat="1" ht="37.5" customHeight="1">
      <c r="A9" s="380" t="s">
        <v>7</v>
      </c>
      <c r="B9" s="381"/>
      <c r="C9" s="381"/>
      <c r="D9" s="85" t="s">
        <v>6</v>
      </c>
      <c r="E9" s="86">
        <f>E10+E15</f>
        <v>0</v>
      </c>
      <c r="F9" s="87">
        <f>F10+F15</f>
        <v>0</v>
      </c>
      <c r="G9" s="87">
        <f>G10+G15</f>
        <v>0</v>
      </c>
      <c r="H9" s="87">
        <f>H10+H15</f>
        <v>0</v>
      </c>
      <c r="I9" s="146">
        <f>I10+I15</f>
        <v>0</v>
      </c>
      <c r="J9" s="6"/>
      <c r="K9" s="6"/>
      <c r="L9" s="6"/>
      <c r="M9" s="7"/>
      <c r="N9" s="6"/>
      <c r="O9" s="6"/>
      <c r="P9" s="6"/>
      <c r="Q9" s="135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ht="33.950000000000003" customHeight="1">
      <c r="A10" s="382" t="s">
        <v>21</v>
      </c>
      <c r="B10" s="381" t="s">
        <v>9</v>
      </c>
      <c r="C10" s="381"/>
      <c r="D10" s="85" t="s">
        <v>8</v>
      </c>
      <c r="E10" s="87">
        <f>E11+E13+E12+E14</f>
        <v>0</v>
      </c>
      <c r="F10" s="87">
        <f t="shared" ref="F10:G10" si="0">F11+F13+F12+F14</f>
        <v>0</v>
      </c>
      <c r="G10" s="87">
        <f t="shared" si="0"/>
        <v>0</v>
      </c>
      <c r="H10" s="88"/>
      <c r="I10" s="146">
        <f>I11+I13+I12+I14</f>
        <v>0</v>
      </c>
      <c r="J10" s="5"/>
      <c r="K10" s="8"/>
      <c r="L10" s="9"/>
      <c r="M10" s="116"/>
      <c r="N10" s="5"/>
      <c r="O10" s="5"/>
      <c r="P10" s="5"/>
      <c r="Q10" s="134"/>
    </row>
    <row r="11" spans="1:257" ht="33.950000000000003" customHeight="1">
      <c r="A11" s="383"/>
      <c r="B11" s="385" t="s">
        <v>72</v>
      </c>
      <c r="C11" s="84" t="s">
        <v>11</v>
      </c>
      <c r="D11" s="85" t="s">
        <v>10</v>
      </c>
      <c r="E11" s="42"/>
      <c r="F11" s="89">
        <f>G11+I11</f>
        <v>0</v>
      </c>
      <c r="G11" s="42"/>
      <c r="H11" s="70"/>
      <c r="I11" s="147"/>
      <c r="J11" s="5"/>
      <c r="K11" s="5"/>
      <c r="L11" s="9"/>
      <c r="M11" s="116"/>
      <c r="N11" s="5"/>
      <c r="O11" s="5"/>
      <c r="P11" s="5"/>
      <c r="Q11" s="134"/>
    </row>
    <row r="12" spans="1:257" ht="33.950000000000003" customHeight="1">
      <c r="A12" s="383"/>
      <c r="B12" s="385"/>
      <c r="C12" s="84" t="s">
        <v>138</v>
      </c>
      <c r="D12" s="85" t="s">
        <v>12</v>
      </c>
      <c r="E12" s="42"/>
      <c r="F12" s="89">
        <f>G12+I12</f>
        <v>0</v>
      </c>
      <c r="G12" s="42"/>
      <c r="H12" s="70"/>
      <c r="I12" s="147"/>
      <c r="J12" s="5"/>
      <c r="K12" s="5"/>
      <c r="L12" s="9"/>
      <c r="M12" s="141"/>
      <c r="N12" s="5"/>
      <c r="O12" s="5"/>
      <c r="P12" s="5"/>
      <c r="Q12" s="134"/>
    </row>
    <row r="13" spans="1:257" ht="33.950000000000003" customHeight="1">
      <c r="A13" s="383"/>
      <c r="B13" s="385"/>
      <c r="C13" s="84" t="s">
        <v>139</v>
      </c>
      <c r="D13" s="85" t="s">
        <v>13</v>
      </c>
      <c r="E13" s="42"/>
      <c r="F13" s="89">
        <f>G13+I13</f>
        <v>0</v>
      </c>
      <c r="G13" s="42"/>
      <c r="H13" s="70"/>
      <c r="I13" s="147"/>
      <c r="J13" s="5"/>
      <c r="K13" s="10"/>
      <c r="L13" s="9"/>
      <c r="M13" s="116"/>
      <c r="N13" s="5"/>
      <c r="O13" s="5"/>
      <c r="P13" s="5"/>
      <c r="Q13" s="134"/>
    </row>
    <row r="14" spans="1:257" ht="33.950000000000003" customHeight="1">
      <c r="A14" s="383"/>
      <c r="B14" s="385"/>
      <c r="C14" s="84" t="s">
        <v>140</v>
      </c>
      <c r="D14" s="85" t="s">
        <v>14</v>
      </c>
      <c r="E14" s="42"/>
      <c r="F14" s="89">
        <f t="shared" ref="F14" si="1">G14+I14</f>
        <v>0</v>
      </c>
      <c r="G14" s="42"/>
      <c r="H14" s="70"/>
      <c r="I14" s="147"/>
      <c r="J14" s="5"/>
      <c r="K14" s="5"/>
      <c r="L14" s="5"/>
      <c r="M14" s="116"/>
      <c r="N14" s="5"/>
      <c r="O14" s="5"/>
      <c r="P14" s="5"/>
      <c r="Q14" s="134"/>
    </row>
    <row r="15" spans="1:257" ht="33.950000000000003" customHeight="1" thickBot="1">
      <c r="A15" s="384"/>
      <c r="B15" s="386" t="s">
        <v>15</v>
      </c>
      <c r="C15" s="386"/>
      <c r="D15" s="148" t="s">
        <v>16</v>
      </c>
      <c r="E15" s="149"/>
      <c r="F15" s="150">
        <f>G15+I15</f>
        <v>0</v>
      </c>
      <c r="G15" s="151"/>
      <c r="H15" s="152"/>
      <c r="I15" s="153"/>
      <c r="J15" s="5"/>
      <c r="K15" s="5"/>
      <c r="L15" s="5"/>
      <c r="M15" s="116"/>
      <c r="N15" s="5"/>
      <c r="O15" s="5"/>
      <c r="P15" s="5"/>
      <c r="Q15" s="134"/>
    </row>
    <row r="16" spans="1:257" ht="14.25" customHeight="1">
      <c r="A16" s="68"/>
      <c r="B16" s="68"/>
      <c r="C16" s="69"/>
      <c r="D16" s="69"/>
      <c r="E16" s="69"/>
      <c r="F16" s="69"/>
      <c r="G16" s="69"/>
      <c r="H16" s="69"/>
      <c r="I16" s="69"/>
      <c r="J16" s="4"/>
      <c r="K16" s="4"/>
      <c r="L16" s="4"/>
      <c r="M16" s="4"/>
      <c r="N16" s="4"/>
      <c r="O16" s="4"/>
      <c r="P16" s="4"/>
    </row>
    <row r="17" spans="1:16" ht="15.75" customHeight="1" thickBot="1">
      <c r="J17" s="4"/>
      <c r="K17" s="4"/>
      <c r="L17" s="4"/>
      <c r="M17" s="4"/>
      <c r="N17" s="4"/>
      <c r="O17" s="4"/>
      <c r="P17" s="4"/>
    </row>
    <row r="18" spans="1:16" ht="16.5" thickBot="1">
      <c r="A18" s="395" t="s">
        <v>0</v>
      </c>
      <c r="B18" s="396"/>
      <c r="C18" s="396"/>
      <c r="D18" s="397"/>
      <c r="E18" s="401" t="s">
        <v>1</v>
      </c>
      <c r="F18" s="390" t="s">
        <v>74</v>
      </c>
      <c r="G18" s="392" t="s">
        <v>21</v>
      </c>
      <c r="H18" s="392"/>
      <c r="I18" s="393"/>
      <c r="J18" s="4"/>
      <c r="K18" s="4"/>
      <c r="L18" s="4"/>
      <c r="M18" s="4"/>
      <c r="N18" s="4"/>
      <c r="O18" s="4"/>
      <c r="P18" s="4"/>
    </row>
    <row r="19" spans="1:16" ht="16.5" thickBot="1">
      <c r="A19" s="398"/>
      <c r="B19" s="399"/>
      <c r="C19" s="399"/>
      <c r="D19" s="400"/>
      <c r="E19" s="402"/>
      <c r="F19" s="391"/>
      <c r="G19" s="388" t="s">
        <v>2</v>
      </c>
      <c r="H19" s="171" t="s">
        <v>3</v>
      </c>
      <c r="I19" s="372" t="s">
        <v>4</v>
      </c>
      <c r="J19" s="4"/>
      <c r="K19" s="4"/>
      <c r="L19" s="4"/>
      <c r="M19" s="4"/>
      <c r="N19" s="4"/>
      <c r="O19" s="4"/>
      <c r="P19" s="4"/>
    </row>
    <row r="20" spans="1:16" ht="32.1" customHeight="1">
      <c r="A20" s="398"/>
      <c r="B20" s="399"/>
      <c r="C20" s="399"/>
      <c r="D20" s="400"/>
      <c r="E20" s="402"/>
      <c r="F20" s="391"/>
      <c r="G20" s="388"/>
      <c r="H20" s="48" t="s">
        <v>5</v>
      </c>
      <c r="I20" s="373"/>
    </row>
    <row r="21" spans="1:16" ht="18.95" customHeight="1">
      <c r="A21" s="374">
        <v>1</v>
      </c>
      <c r="B21" s="375"/>
      <c r="C21" s="375"/>
      <c r="D21" s="376"/>
      <c r="E21" s="49">
        <v>2</v>
      </c>
      <c r="F21" s="51">
        <v>3</v>
      </c>
      <c r="G21" s="50">
        <v>4</v>
      </c>
      <c r="H21" s="51">
        <v>5</v>
      </c>
      <c r="I21" s="145">
        <v>6</v>
      </c>
    </row>
    <row r="22" spans="1:16" ht="24" customHeight="1">
      <c r="A22" s="377" t="s">
        <v>183</v>
      </c>
      <c r="B22" s="378"/>
      <c r="C22" s="378"/>
      <c r="D22" s="378"/>
      <c r="E22" s="378"/>
      <c r="F22" s="378"/>
      <c r="G22" s="378"/>
      <c r="H22" s="378"/>
      <c r="I22" s="379"/>
    </row>
    <row r="23" spans="1:16" ht="33.950000000000003" customHeight="1">
      <c r="A23" s="380" t="s">
        <v>7</v>
      </c>
      <c r="B23" s="381"/>
      <c r="C23" s="381"/>
      <c r="D23" s="85" t="s">
        <v>6</v>
      </c>
      <c r="E23" s="86">
        <f>E24+E29</f>
        <v>0</v>
      </c>
      <c r="F23" s="87">
        <f>F24+F29</f>
        <v>0</v>
      </c>
      <c r="G23" s="87">
        <f>G24+G29</f>
        <v>0</v>
      </c>
      <c r="H23" s="87">
        <f>H24+H29</f>
        <v>0</v>
      </c>
      <c r="I23" s="146">
        <f>I24+I29</f>
        <v>0</v>
      </c>
    </row>
    <row r="24" spans="1:16" ht="33.950000000000003" customHeight="1">
      <c r="A24" s="382" t="s">
        <v>21</v>
      </c>
      <c r="B24" s="381" t="s">
        <v>9</v>
      </c>
      <c r="C24" s="381"/>
      <c r="D24" s="85" t="s">
        <v>8</v>
      </c>
      <c r="E24" s="87">
        <f>E25+E27+E26+E28</f>
        <v>0</v>
      </c>
      <c r="F24" s="87">
        <f t="shared" ref="F24:G24" si="2">F25+F27+F26+F28</f>
        <v>0</v>
      </c>
      <c r="G24" s="87">
        <f t="shared" si="2"/>
        <v>0</v>
      </c>
      <c r="H24" s="88"/>
      <c r="I24" s="146">
        <f>I25+I27+I26+I28</f>
        <v>0</v>
      </c>
    </row>
    <row r="25" spans="1:16" ht="33.950000000000003" customHeight="1">
      <c r="A25" s="383"/>
      <c r="B25" s="385" t="s">
        <v>72</v>
      </c>
      <c r="C25" s="84" t="s">
        <v>11</v>
      </c>
      <c r="D25" s="85" t="s">
        <v>10</v>
      </c>
      <c r="E25" s="42"/>
      <c r="F25" s="89">
        <f>G25+I25</f>
        <v>0</v>
      </c>
      <c r="G25" s="42"/>
      <c r="H25" s="70"/>
      <c r="I25" s="147"/>
    </row>
    <row r="26" spans="1:16" ht="33.950000000000003" customHeight="1">
      <c r="A26" s="383"/>
      <c r="B26" s="385"/>
      <c r="C26" s="84" t="s">
        <v>138</v>
      </c>
      <c r="D26" s="85" t="s">
        <v>12</v>
      </c>
      <c r="E26" s="42"/>
      <c r="F26" s="89">
        <f>G26+I26</f>
        <v>0</v>
      </c>
      <c r="G26" s="42"/>
      <c r="H26" s="70"/>
      <c r="I26" s="147"/>
    </row>
    <row r="27" spans="1:16" ht="33.950000000000003" customHeight="1">
      <c r="A27" s="383"/>
      <c r="B27" s="385"/>
      <c r="C27" s="84" t="s">
        <v>139</v>
      </c>
      <c r="D27" s="85" t="s">
        <v>13</v>
      </c>
      <c r="E27" s="42"/>
      <c r="F27" s="89">
        <f>G27+I27</f>
        <v>0</v>
      </c>
      <c r="G27" s="42"/>
      <c r="H27" s="70"/>
      <c r="I27" s="147"/>
    </row>
    <row r="28" spans="1:16" ht="33.950000000000003" customHeight="1">
      <c r="A28" s="383"/>
      <c r="B28" s="385"/>
      <c r="C28" s="84" t="s">
        <v>140</v>
      </c>
      <c r="D28" s="85" t="s">
        <v>14</v>
      </c>
      <c r="E28" s="42"/>
      <c r="F28" s="89">
        <f t="shared" ref="F28" si="3">G28+I28</f>
        <v>0</v>
      </c>
      <c r="G28" s="42"/>
      <c r="H28" s="70"/>
      <c r="I28" s="147"/>
    </row>
    <row r="29" spans="1:16" ht="33.950000000000003" customHeight="1" thickBot="1">
      <c r="A29" s="384"/>
      <c r="B29" s="386" t="s">
        <v>15</v>
      </c>
      <c r="C29" s="386"/>
      <c r="D29" s="148" t="s">
        <v>16</v>
      </c>
      <c r="E29" s="149"/>
      <c r="F29" s="150">
        <f>G29+I29</f>
        <v>0</v>
      </c>
      <c r="G29" s="151"/>
      <c r="H29" s="152"/>
      <c r="I29" s="153"/>
    </row>
    <row r="30" spans="1:16" ht="15">
      <c r="A30" s="138"/>
    </row>
    <row r="31" spans="1:16" ht="15.75">
      <c r="A31" s="71" t="s">
        <v>17</v>
      </c>
      <c r="B31" s="68"/>
      <c r="C31" s="69"/>
      <c r="D31" s="69"/>
      <c r="E31" s="69"/>
      <c r="F31" s="69"/>
      <c r="G31" s="69"/>
      <c r="H31" s="69"/>
      <c r="I31" s="69"/>
    </row>
    <row r="32" spans="1:16" ht="15.75">
      <c r="A32" s="72" t="s">
        <v>88</v>
      </c>
      <c r="B32" s="68"/>
      <c r="C32" s="69"/>
      <c r="D32" s="69"/>
      <c r="E32" s="69"/>
      <c r="F32" s="69"/>
      <c r="G32" s="69"/>
      <c r="H32" s="69"/>
      <c r="I32" s="69"/>
    </row>
    <row r="33" spans="1:9" ht="15">
      <c r="A33" s="389" t="s">
        <v>97</v>
      </c>
      <c r="B33" s="389"/>
      <c r="C33" s="389"/>
      <c r="D33" s="389"/>
      <c r="E33" s="389"/>
      <c r="F33" s="389"/>
      <c r="G33" s="389"/>
      <c r="H33" s="389"/>
      <c r="I33" s="389"/>
    </row>
    <row r="34" spans="1:9" ht="15.75">
      <c r="A34" s="72" t="s">
        <v>93</v>
      </c>
      <c r="B34" s="68"/>
      <c r="C34" s="68"/>
      <c r="D34" s="68"/>
      <c r="E34" s="68"/>
      <c r="F34" s="68"/>
      <c r="G34" s="68"/>
      <c r="H34" s="68"/>
      <c r="I34" s="68"/>
    </row>
  </sheetData>
  <sheetProtection algorithmName="SHA-512" hashValue="01y7PvZwG5a4UE7aHNAFuJACcKmnxzVBxyM/JIcNo2djLtPHSUV4uU4cpa88hDwPnoQQ3fCq0Sb3AfKtfzscfQ==" saltValue="IIOGAdFojbjmtuiQ5uGpTQ==" spinCount="100000" sheet="1" objects="1" scenarios="1"/>
  <mergeCells count="29">
    <mergeCell ref="A33:I33"/>
    <mergeCell ref="F4:F6"/>
    <mergeCell ref="G4:I4"/>
    <mergeCell ref="A2:I2"/>
    <mergeCell ref="B15:C15"/>
    <mergeCell ref="A4:D6"/>
    <mergeCell ref="A7:D7"/>
    <mergeCell ref="A8:I8"/>
    <mergeCell ref="A9:C9"/>
    <mergeCell ref="A10:A15"/>
    <mergeCell ref="E4:E6"/>
    <mergeCell ref="A18:D20"/>
    <mergeCell ref="E18:E20"/>
    <mergeCell ref="F18:F20"/>
    <mergeCell ref="G18:I18"/>
    <mergeCell ref="G19:G20"/>
    <mergeCell ref="L4:N4"/>
    <mergeCell ref="G5:G6"/>
    <mergeCell ref="I5:I6"/>
    <mergeCell ref="B10:C10"/>
    <mergeCell ref="B11:B14"/>
    <mergeCell ref="I19:I20"/>
    <mergeCell ref="A21:D21"/>
    <mergeCell ref="A22:I22"/>
    <mergeCell ref="A23:C23"/>
    <mergeCell ref="A24:A29"/>
    <mergeCell ref="B24:C24"/>
    <mergeCell ref="B25:B28"/>
    <mergeCell ref="B29:C29"/>
  </mergeCells>
  <conditionalFormatting sqref="I11:I15">
    <cfRule type="cellIs" dxfId="19" priority="8" operator="greaterThan">
      <formula>G11*0.1</formula>
    </cfRule>
  </conditionalFormatting>
  <conditionalFormatting sqref="I25:I29">
    <cfRule type="cellIs" dxfId="18" priority="1" operator="greaterThan">
      <formula>G25*0.1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G11:G15 H10 H15:I15 I11:I14 G25:G29 H24 H29:I29 I25:I28">
      <formula1>MOD(G10*10,1)=0</formula1>
    </dataValidation>
    <dataValidation type="custom" allowBlank="1" showInputMessage="1" showErrorMessage="1" errorTitle="Znaki po przecinku" error="Wpisujemy zatrudnienie w pełnych etatach bez miejsc po przecinku." sqref="E11:E15 E25:E29">
      <formula1>MOD(E11*10,1)=0</formula1>
    </dataValidation>
    <dataValidation type="custom" allowBlank="1" showInputMessage="1" showErrorMessage="1" sqref="F11:F15 F25:F29">
      <formula1>MOD(F11*10,1)=0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65" firstPageNumber="5" orientation="portrait" useFirstPageNumber="1" horizontalDpi="4294967295" verticalDpi="4294967295" r:id="rId1"/>
  <headerFooter alignWithMargins="0">
    <oddFooter>&amp;C&amp;12&amp;P</oddFooter>
  </headerFooter>
  <colBreaks count="1" manualBreakCount="1">
    <brk id="9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5" id="{EC61218D-8718-4B4F-AEAA-96338A3E213E}">
            <xm:f>'dział I'!$E$46&gt;$F$9</xm:f>
            <x14:dxf>
              <fill>
                <patternFill>
                  <bgColor rgb="FFFF0000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2" id="{111A829A-FECB-43F9-A679-B3589CC5E935}">
            <xm:f>'dział I'!$F$46&gt;$F$23</xm:f>
            <x14:dxf>
              <fill>
                <patternFill>
                  <bgColor rgb="FFFF0000"/>
                </patternFill>
              </fill>
            </x14:dxf>
          </x14:cfRule>
          <xm:sqref>F23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>
    <pageSetUpPr fitToPage="1"/>
  </sheetPr>
  <dimension ref="A1:Q66"/>
  <sheetViews>
    <sheetView tabSelected="1" view="pageBreakPreview" zoomScale="60" zoomScaleNormal="85" workbookViewId="0">
      <selection activeCell="G4" sqref="G4"/>
    </sheetView>
  </sheetViews>
  <sheetFormatPr defaultColWidth="0" defaultRowHeight="12.75" zeroHeight="1"/>
  <cols>
    <col min="1" max="2" width="7.625" style="1" customWidth="1"/>
    <col min="3" max="3" width="3.375" style="1" customWidth="1"/>
    <col min="4" max="4" width="57" style="1" customWidth="1"/>
    <col min="5" max="5" width="4.875" style="1" customWidth="1"/>
    <col min="6" max="6" width="9.375" style="1" customWidth="1"/>
    <col min="7" max="7" width="15.25" style="1" customWidth="1"/>
    <col min="8" max="8" width="15.375" style="1" customWidth="1"/>
    <col min="9" max="10" width="7.625" style="1" customWidth="1"/>
    <col min="11" max="17" width="0" style="1" hidden="1" customWidth="1"/>
    <col min="18" max="16384" width="7.625" style="1" hidden="1"/>
  </cols>
  <sheetData>
    <row r="1" spans="1:8" s="68" customFormat="1" ht="20.25" customHeight="1">
      <c r="A1" s="73" t="str">
        <f>'dział I'!A3</f>
        <v>Proszę wpisać nazwę uczelni</v>
      </c>
      <c r="B1" s="74"/>
      <c r="C1" s="74"/>
      <c r="D1" s="75"/>
      <c r="E1" s="75"/>
      <c r="F1" s="76"/>
    </row>
    <row r="2" spans="1:8" s="77" customFormat="1" ht="22.5" customHeight="1">
      <c r="A2" s="428" t="s">
        <v>66</v>
      </c>
      <c r="B2" s="428"/>
      <c r="C2" s="428"/>
      <c r="D2" s="428"/>
      <c r="E2" s="428"/>
      <c r="F2" s="428"/>
    </row>
    <row r="3" spans="1:8" s="68" customFormat="1" ht="4.5" customHeight="1" thickBot="1">
      <c r="A3" s="78"/>
      <c r="B3" s="78"/>
      <c r="C3" s="78"/>
      <c r="D3" s="78"/>
      <c r="E3" s="78"/>
      <c r="F3" s="78"/>
    </row>
    <row r="4" spans="1:8" s="68" customFormat="1" ht="60" customHeight="1">
      <c r="A4" s="395" t="s">
        <v>0</v>
      </c>
      <c r="B4" s="396"/>
      <c r="C4" s="396"/>
      <c r="D4" s="396"/>
      <c r="E4" s="397"/>
      <c r="F4" s="156" t="s">
        <v>19</v>
      </c>
      <c r="G4" s="184" t="s">
        <v>182</v>
      </c>
      <c r="H4" s="174" t="s">
        <v>184</v>
      </c>
    </row>
    <row r="5" spans="1:8" s="68" customFormat="1" ht="14.25" customHeight="1">
      <c r="A5" s="429">
        <v>1</v>
      </c>
      <c r="B5" s="430"/>
      <c r="C5" s="430"/>
      <c r="D5" s="430"/>
      <c r="E5" s="430"/>
      <c r="F5" s="47">
        <v>2</v>
      </c>
      <c r="G5" s="185">
        <v>3</v>
      </c>
      <c r="H5" s="175">
        <v>4</v>
      </c>
    </row>
    <row r="6" spans="1:8" s="68" customFormat="1" ht="27.95" customHeight="1">
      <c r="A6" s="431" t="s">
        <v>145</v>
      </c>
      <c r="B6" s="411"/>
      <c r="C6" s="411"/>
      <c r="D6" s="411"/>
      <c r="E6" s="48" t="s">
        <v>6</v>
      </c>
      <c r="F6" s="48" t="s">
        <v>20</v>
      </c>
      <c r="G6" s="186">
        <f>G7+G8</f>
        <v>0</v>
      </c>
      <c r="H6" s="176">
        <f>H7+H8</f>
        <v>0</v>
      </c>
    </row>
    <row r="7" spans="1:8" ht="24.95" customHeight="1">
      <c r="A7" s="431" t="s">
        <v>21</v>
      </c>
      <c r="B7" s="433" t="s">
        <v>22</v>
      </c>
      <c r="C7" s="434"/>
      <c r="D7" s="435"/>
      <c r="E7" s="48" t="s">
        <v>8</v>
      </c>
      <c r="F7" s="48" t="s">
        <v>20</v>
      </c>
      <c r="G7" s="187"/>
      <c r="H7" s="177"/>
    </row>
    <row r="8" spans="1:8" ht="24.95" customHeight="1">
      <c r="A8" s="431"/>
      <c r="B8" s="436" t="s">
        <v>23</v>
      </c>
      <c r="C8" s="434"/>
      <c r="D8" s="435"/>
      <c r="E8" s="85" t="s">
        <v>10</v>
      </c>
      <c r="F8" s="48" t="s">
        <v>20</v>
      </c>
      <c r="G8" s="188"/>
      <c r="H8" s="178"/>
    </row>
    <row r="9" spans="1:8" ht="36.6" customHeight="1">
      <c r="A9" s="432"/>
      <c r="B9" s="172" t="s">
        <v>3</v>
      </c>
      <c r="C9" s="434" t="s">
        <v>180</v>
      </c>
      <c r="D9" s="435"/>
      <c r="E9" s="48" t="s">
        <v>12</v>
      </c>
      <c r="F9" s="170" t="s">
        <v>20</v>
      </c>
      <c r="G9" s="189"/>
      <c r="H9" s="179"/>
    </row>
    <row r="10" spans="1:8" ht="24.95" customHeight="1">
      <c r="A10" s="409" t="s">
        <v>25</v>
      </c>
      <c r="B10" s="410"/>
      <c r="C10" s="411"/>
      <c r="D10" s="411"/>
      <c r="E10" s="48" t="s">
        <v>13</v>
      </c>
      <c r="F10" s="48" t="s">
        <v>20</v>
      </c>
      <c r="G10" s="190"/>
      <c r="H10" s="180"/>
    </row>
    <row r="11" spans="1:8" ht="24.95" customHeight="1">
      <c r="A11" s="414" t="s">
        <v>3</v>
      </c>
      <c r="B11" s="412" t="s">
        <v>148</v>
      </c>
      <c r="C11" s="412"/>
      <c r="D11" s="413"/>
      <c r="E11" s="171" t="s">
        <v>14</v>
      </c>
      <c r="F11" s="48" t="s">
        <v>20</v>
      </c>
      <c r="G11" s="187"/>
      <c r="H11" s="177"/>
    </row>
    <row r="12" spans="1:8" ht="36.75" customHeight="1">
      <c r="A12" s="415"/>
      <c r="B12" s="164" t="s">
        <v>3</v>
      </c>
      <c r="C12" s="417" t="s">
        <v>146</v>
      </c>
      <c r="D12" s="418"/>
      <c r="E12" s="48" t="s">
        <v>16</v>
      </c>
      <c r="F12" s="48" t="s">
        <v>20</v>
      </c>
      <c r="G12" s="187"/>
      <c r="H12" s="177"/>
    </row>
    <row r="13" spans="1:8" ht="24" customHeight="1">
      <c r="A13" s="415"/>
      <c r="B13" s="407" t="s">
        <v>149</v>
      </c>
      <c r="C13" s="407"/>
      <c r="D13" s="408"/>
      <c r="E13" s="171" t="s">
        <v>24</v>
      </c>
      <c r="F13" s="48" t="s">
        <v>20</v>
      </c>
      <c r="G13" s="187"/>
      <c r="H13" s="177"/>
    </row>
    <row r="14" spans="1:8" ht="36.75" customHeight="1">
      <c r="A14" s="415"/>
      <c r="B14" s="164" t="s">
        <v>3</v>
      </c>
      <c r="C14" s="417" t="s">
        <v>147</v>
      </c>
      <c r="D14" s="418"/>
      <c r="E14" s="171" t="s">
        <v>26</v>
      </c>
      <c r="F14" s="48" t="s">
        <v>20</v>
      </c>
      <c r="G14" s="187"/>
      <c r="H14" s="177"/>
    </row>
    <row r="15" spans="1:8" ht="50.45" customHeight="1">
      <c r="A15" s="416"/>
      <c r="B15" s="419" t="s">
        <v>3</v>
      </c>
      <c r="C15" s="420"/>
      <c r="D15" s="165" t="s">
        <v>172</v>
      </c>
      <c r="E15" s="171">
        <v>10</v>
      </c>
      <c r="F15" s="48" t="s">
        <v>20</v>
      </c>
      <c r="G15" s="187"/>
      <c r="H15" s="177"/>
    </row>
    <row r="16" spans="1:8" ht="36.75" customHeight="1">
      <c r="A16" s="405" t="s">
        <v>173</v>
      </c>
      <c r="B16" s="326"/>
      <c r="C16" s="326"/>
      <c r="D16" s="406"/>
      <c r="E16" s="48">
        <v>11</v>
      </c>
      <c r="F16" s="112" t="s">
        <v>27</v>
      </c>
      <c r="G16" s="191"/>
      <c r="H16" s="181"/>
    </row>
    <row r="17" spans="1:8" ht="32.25" customHeight="1">
      <c r="A17" s="405" t="s">
        <v>142</v>
      </c>
      <c r="B17" s="326"/>
      <c r="C17" s="326"/>
      <c r="D17" s="406"/>
      <c r="E17" s="171">
        <v>12</v>
      </c>
      <c r="F17" s="112" t="s">
        <v>27</v>
      </c>
      <c r="G17" s="191"/>
      <c r="H17" s="181"/>
    </row>
    <row r="18" spans="1:8" ht="32.25" customHeight="1">
      <c r="A18" s="422" t="s">
        <v>141</v>
      </c>
      <c r="B18" s="406"/>
      <c r="C18" s="406"/>
      <c r="D18" s="406"/>
      <c r="E18" s="171">
        <v>13</v>
      </c>
      <c r="F18" s="112" t="s">
        <v>27</v>
      </c>
      <c r="G18" s="191"/>
      <c r="H18" s="181"/>
    </row>
    <row r="19" spans="1:8" ht="24.95" customHeight="1">
      <c r="A19" s="422" t="s">
        <v>175</v>
      </c>
      <c r="B19" s="406"/>
      <c r="C19" s="406"/>
      <c r="D19" s="406"/>
      <c r="E19" s="50">
        <v>14</v>
      </c>
      <c r="F19" s="112" t="s">
        <v>27</v>
      </c>
      <c r="G19" s="191"/>
      <c r="H19" s="181"/>
    </row>
    <row r="20" spans="1:8" ht="31.5" customHeight="1">
      <c r="A20" s="438" t="s">
        <v>83</v>
      </c>
      <c r="B20" s="439"/>
      <c r="C20" s="439"/>
      <c r="D20" s="440"/>
      <c r="E20" s="167">
        <v>15</v>
      </c>
      <c r="F20" s="139" t="s">
        <v>27</v>
      </c>
      <c r="G20" s="192"/>
      <c r="H20" s="182"/>
    </row>
    <row r="21" spans="1:8" ht="46.5" customHeight="1">
      <c r="A21" s="437" t="s">
        <v>186</v>
      </c>
      <c r="B21" s="330"/>
      <c r="C21" s="330"/>
      <c r="D21" s="330"/>
      <c r="E21" s="167">
        <v>16</v>
      </c>
      <c r="F21" s="169" t="s">
        <v>27</v>
      </c>
      <c r="G21" s="192"/>
      <c r="H21" s="182"/>
    </row>
    <row r="22" spans="1:8" ht="36.75" customHeight="1">
      <c r="A22" s="437" t="s">
        <v>176</v>
      </c>
      <c r="B22" s="330"/>
      <c r="C22" s="330"/>
      <c r="D22" s="330"/>
      <c r="E22" s="168">
        <v>17</v>
      </c>
      <c r="F22" s="166" t="s">
        <v>27</v>
      </c>
      <c r="G22" s="192"/>
      <c r="H22" s="182"/>
    </row>
    <row r="23" spans="1:8" ht="44.25" customHeight="1">
      <c r="A23" s="437" t="s">
        <v>177</v>
      </c>
      <c r="B23" s="330"/>
      <c r="C23" s="330"/>
      <c r="D23" s="330"/>
      <c r="E23" s="167">
        <v>18</v>
      </c>
      <c r="F23" s="139" t="s">
        <v>27</v>
      </c>
      <c r="G23" s="192"/>
      <c r="H23" s="182"/>
    </row>
    <row r="24" spans="1:8" ht="36.75" customHeight="1">
      <c r="A24" s="437" t="s">
        <v>178</v>
      </c>
      <c r="B24" s="330"/>
      <c r="C24" s="330"/>
      <c r="D24" s="330"/>
      <c r="E24" s="167">
        <v>19</v>
      </c>
      <c r="F24" s="166" t="s">
        <v>27</v>
      </c>
      <c r="G24" s="192"/>
      <c r="H24" s="182"/>
    </row>
    <row r="25" spans="1:8" ht="48" customHeight="1">
      <c r="A25" s="422" t="s">
        <v>179</v>
      </c>
      <c r="B25" s="311"/>
      <c r="C25" s="311"/>
      <c r="D25" s="311"/>
      <c r="E25" s="168">
        <v>20</v>
      </c>
      <c r="F25" s="139" t="s">
        <v>27</v>
      </c>
      <c r="G25" s="191"/>
      <c r="H25" s="181"/>
    </row>
    <row r="26" spans="1:8" ht="23.25" customHeight="1">
      <c r="A26" s="423" t="s">
        <v>84</v>
      </c>
      <c r="B26" s="424"/>
      <c r="C26" s="424"/>
      <c r="D26" s="425"/>
      <c r="E26" s="167">
        <v>21</v>
      </c>
      <c r="F26" s="169" t="s">
        <v>27</v>
      </c>
      <c r="G26" s="192"/>
      <c r="H26" s="182"/>
    </row>
    <row r="27" spans="1:8" ht="36.950000000000003" customHeight="1" thickBot="1">
      <c r="A27" s="426" t="s">
        <v>181</v>
      </c>
      <c r="B27" s="427"/>
      <c r="C27" s="427"/>
      <c r="D27" s="427"/>
      <c r="E27" s="173">
        <v>22</v>
      </c>
      <c r="F27" s="144" t="s">
        <v>27</v>
      </c>
      <c r="G27" s="193"/>
      <c r="H27" s="183"/>
    </row>
    <row r="28" spans="1:8" ht="28.5" customHeight="1"/>
    <row r="29" spans="1:8" ht="63" customHeight="1">
      <c r="A29" s="403" t="s">
        <v>62</v>
      </c>
      <c r="B29" s="421"/>
      <c r="C29" s="159"/>
      <c r="D29" s="160" t="s">
        <v>28</v>
      </c>
      <c r="E29" s="11"/>
      <c r="F29" s="403" t="s">
        <v>89</v>
      </c>
      <c r="G29" s="403"/>
      <c r="H29" s="403"/>
    </row>
    <row r="30" spans="1:8" ht="14.25" customHeight="1">
      <c r="A30" s="35" t="s">
        <v>64</v>
      </c>
      <c r="B30" s="35"/>
      <c r="C30" s="35"/>
      <c r="D30" s="12" t="s">
        <v>65</v>
      </c>
      <c r="E30" s="13"/>
      <c r="F30" s="404" t="s">
        <v>29</v>
      </c>
      <c r="G30" s="404"/>
      <c r="H30" s="404"/>
    </row>
    <row r="31" spans="1:8" ht="14.25" customHeight="1">
      <c r="A31" s="35" t="s">
        <v>63</v>
      </c>
      <c r="B31" s="35"/>
      <c r="C31" s="35"/>
      <c r="D31" s="36"/>
      <c r="E31" s="36"/>
      <c r="G31" s="13"/>
      <c r="H31" s="14"/>
    </row>
    <row r="32" spans="1:8"/>
    <row r="33" spans="1:3"/>
    <row r="34" spans="1:3">
      <c r="A34" s="52"/>
      <c r="B34" s="52"/>
      <c r="C34" s="52"/>
    </row>
    <row r="35" spans="1:3"/>
    <row r="36" spans="1:3"/>
    <row r="37" spans="1:3" hidden="1"/>
    <row r="38" spans="1:3" hidden="1"/>
    <row r="39" spans="1:3" hidden="1"/>
    <row r="40" spans="1:3" hidden="1"/>
    <row r="41" spans="1:3" hidden="1"/>
    <row r="42" spans="1:3" hidden="1"/>
    <row r="43" spans="1:3" hidden="1"/>
    <row r="44" spans="1:3" hidden="1"/>
    <row r="45" spans="1:3" hidden="1"/>
    <row r="46" spans="1:3" hidden="1"/>
    <row r="47" spans="1:3" hidden="1"/>
    <row r="48" spans="1:3" hidden="1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</sheetData>
  <sheetProtection algorithmName="SHA-512" hashValue="FD6uNLB+plcMtBwPJPjXVr/5/p6HmATPpEcVvLJe2n6pBwtXlBSFVmZaNtmRmiD1o+4zbrpC0b5gqnkOVdfTQA==" saltValue="t5W407Nut3opqFdbsKt2EA==" spinCount="100000" sheet="1" objects="1" scenarios="1"/>
  <mergeCells count="30">
    <mergeCell ref="A23:D23"/>
    <mergeCell ref="A24:D24"/>
    <mergeCell ref="A20:D20"/>
    <mergeCell ref="A18:D18"/>
    <mergeCell ref="A19:D19"/>
    <mergeCell ref="A21:D21"/>
    <mergeCell ref="A2:F2"/>
    <mergeCell ref="A4:E4"/>
    <mergeCell ref="A5:E5"/>
    <mergeCell ref="A6:D6"/>
    <mergeCell ref="A7:A9"/>
    <mergeCell ref="B7:D7"/>
    <mergeCell ref="B8:D8"/>
    <mergeCell ref="C9:D9"/>
    <mergeCell ref="F29:H29"/>
    <mergeCell ref="F30:H30"/>
    <mergeCell ref="A16:D16"/>
    <mergeCell ref="B13:D13"/>
    <mergeCell ref="A10:D10"/>
    <mergeCell ref="B11:D11"/>
    <mergeCell ref="A11:A15"/>
    <mergeCell ref="C12:D12"/>
    <mergeCell ref="C14:D14"/>
    <mergeCell ref="B15:C15"/>
    <mergeCell ref="A29:B29"/>
    <mergeCell ref="A25:D25"/>
    <mergeCell ref="A26:D26"/>
    <mergeCell ref="A27:D27"/>
    <mergeCell ref="A17:D17"/>
    <mergeCell ref="A22:D22"/>
  </mergeCells>
  <conditionalFormatting sqref="G8">
    <cfRule type="expression" dxfId="15" priority="34">
      <formula>$G$8-$G$9&gt;$G$7</formula>
    </cfRule>
  </conditionalFormatting>
  <conditionalFormatting sqref="G26">
    <cfRule type="cellIs" dxfId="14" priority="32" operator="greaterThan">
      <formula>$G$25</formula>
    </cfRule>
  </conditionalFormatting>
  <conditionalFormatting sqref="G20">
    <cfRule type="cellIs" dxfId="13" priority="31" operator="greaterThan">
      <formula>$G$19</formula>
    </cfRule>
  </conditionalFormatting>
  <conditionalFormatting sqref="G10">
    <cfRule type="expression" dxfId="12" priority="15">
      <formula>$G$10&lt;$G$11+$G$13</formula>
    </cfRule>
  </conditionalFormatting>
  <conditionalFormatting sqref="G12">
    <cfRule type="expression" dxfId="11" priority="14">
      <formula>$G$11&lt;$G$12</formula>
    </cfRule>
  </conditionalFormatting>
  <conditionalFormatting sqref="G15">
    <cfRule type="expression" dxfId="10" priority="9">
      <formula>$G$15&gt;$G$13</formula>
    </cfRule>
    <cfRule type="expression" dxfId="9" priority="11">
      <formula>$G$15&gt;$G$14</formula>
    </cfRule>
  </conditionalFormatting>
  <conditionalFormatting sqref="G14">
    <cfRule type="expression" dxfId="8" priority="10">
      <formula>$G$14&gt;$G$13</formula>
    </cfRule>
  </conditionalFormatting>
  <conditionalFormatting sqref="H8">
    <cfRule type="expression" dxfId="7" priority="8">
      <formula>$H$8-$H$9&gt;$H$7</formula>
    </cfRule>
  </conditionalFormatting>
  <conditionalFormatting sqref="H26">
    <cfRule type="cellIs" dxfId="6" priority="7" operator="greaterThan">
      <formula>$H$25</formula>
    </cfRule>
  </conditionalFormatting>
  <conditionalFormatting sqref="H20">
    <cfRule type="cellIs" dxfId="5" priority="6" operator="greaterThan">
      <formula>$H$19</formula>
    </cfRule>
  </conditionalFormatting>
  <conditionalFormatting sqref="H10">
    <cfRule type="expression" dxfId="4" priority="5">
      <formula>$H$10&lt;$H$11+$H$13</formula>
    </cfRule>
  </conditionalFormatting>
  <conditionalFormatting sqref="H12">
    <cfRule type="expression" dxfId="3" priority="4">
      <formula>$H$11&lt;$H$12</formula>
    </cfRule>
  </conditionalFormatting>
  <conditionalFormatting sqref="H15">
    <cfRule type="expression" dxfId="2" priority="1">
      <formula>$H$15&gt;$H$13</formula>
    </cfRule>
    <cfRule type="expression" dxfId="1" priority="3">
      <formula>$H$15&gt;$H$14</formula>
    </cfRule>
  </conditionalFormatting>
  <conditionalFormatting sqref="H14">
    <cfRule type="expression" dxfId="0" priority="2">
      <formula>$H$14&gt;$H$13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G16:H27">
      <formula1>MOD(G16*10,1)=0</formula1>
    </dataValidation>
    <dataValidation type="custom" allowBlank="1" showInputMessage="1" showErrorMessage="1" errorTitle="Znaki po przecinku" error="Wpisujemy bez miejsc po przecinku." sqref="G7:H8 G10:H15">
      <formula1>MOD(G7,1)=0</formula1>
    </dataValidation>
    <dataValidation type="whole" operator="greaterThanOrEqual" allowBlank="1" showInputMessage="1" showErrorMessage="1" error="Wpisujemy bez miejsc po przecinku" sqref="G9:H9">
      <formula1>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72" firstPageNumber="6" orientation="portrait" useFirstPageNumber="1" horizontalDpi="4294967295" verticalDpi="4294967295" r:id="rId1"/>
  <headerFooter alignWithMargins="0">
    <oddFooter>&amp;C&amp;10&amp;P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7</vt:i4>
      </vt:variant>
    </vt:vector>
  </HeadingPairs>
  <TitlesOfParts>
    <vt:vector size="12" baseType="lpstr">
      <vt:lpstr>dział I</vt:lpstr>
      <vt:lpstr>dzial II</vt:lpstr>
      <vt:lpstr>dział III</vt:lpstr>
      <vt:lpstr>dzial IV</vt:lpstr>
      <vt:lpstr>dział V</vt:lpstr>
      <vt:lpstr>__xlnm.Print_Area_3</vt:lpstr>
      <vt:lpstr>__xlnm.Print_Area_4</vt:lpstr>
      <vt:lpstr>nazwa_uczelni</vt:lpstr>
      <vt:lpstr>'dzial II'!Obszar_wydruku</vt:lpstr>
      <vt:lpstr>'dzial IV'!Obszar_wydruku</vt:lpstr>
      <vt:lpstr>'dział V'!Obszar_wydruku</vt:lpstr>
      <vt:lpstr>Uniwersytet_w_Białymstoku</vt:lpstr>
    </vt:vector>
  </TitlesOfParts>
  <Company>MNiSzW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Jagielski</dc:creator>
  <cp:lastModifiedBy>Żarnowska Hanna</cp:lastModifiedBy>
  <cp:lastPrinted>2019-02-28T15:26:00Z</cp:lastPrinted>
  <dcterms:created xsi:type="dcterms:W3CDTF">2011-03-10T10:03:26Z</dcterms:created>
  <dcterms:modified xsi:type="dcterms:W3CDTF">2020-05-07T11:37:28Z</dcterms:modified>
</cp:coreProperties>
</file>