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/>
  <mc:AlternateContent xmlns:mc="http://schemas.openxmlformats.org/markup-compatibility/2006">
    <mc:Choice Requires="x15">
      <x15ac:absPath xmlns:x15ac="http://schemas.microsoft.com/office/spreadsheetml/2010/11/ac" url="C:\Users\dpietrzak\AppData\Local\Temp\ezdpuw\20230329095248357\"/>
    </mc:Choice>
  </mc:AlternateContent>
  <xr:revisionPtr revIDLastSave="0" documentId="13_ncr:1_{D52B89A6-2897-4C72-B392-6A5197FCCC35}" xr6:coauthVersionLast="36" xr6:coauthVersionMax="36" xr10:uidLastSave="{00000000-0000-0000-0000-000000000000}"/>
  <bookViews>
    <workbookView xWindow="0" yWindow="0" windowWidth="13836" windowHeight="11832" tabRatio="627" xr2:uid="{00000000-000D-0000-FFFF-FFFF00000000}"/>
  </bookViews>
  <sheets>
    <sheet name="Zawartość" sheetId="10" r:id="rId1"/>
    <sheet name="Grupa 1" sheetId="3" r:id="rId2"/>
    <sheet name="Grupa 2" sheetId="4" r:id="rId3"/>
    <sheet name="Grupa 3" sheetId="5" r:id="rId4"/>
    <sheet name="Grupa 4" sheetId="6" r:id="rId5"/>
    <sheet name="Grupa 5" sheetId="7" r:id="rId6"/>
    <sheet name="Grupa 5A" sheetId="8" r:id="rId7"/>
    <sheet name="Grupa 6" sheetId="9" r:id="rId8"/>
  </sheets>
  <definedNames>
    <definedName name="_xlnm._FilterDatabase" localSheetId="1" hidden="1">'Grupa 1'!$A$9:$M$16</definedName>
    <definedName name="_xlnm._FilterDatabase" localSheetId="2" hidden="1">'Grupa 2'!$A$10:$O$17</definedName>
    <definedName name="_xlnm._FilterDatabase" localSheetId="3" hidden="1">'Grupa 3'!$A$10:$Y$17</definedName>
    <definedName name="_xlnm._FilterDatabase" localSheetId="4" hidden="1">'Grupa 4'!#REF!</definedName>
    <definedName name="_xlnm._FilterDatabase" localSheetId="5" hidden="1">'Grupa 5'!$A$9:$U$16</definedName>
    <definedName name="_xlnm._FilterDatabase" localSheetId="6" hidden="1">'Grupa 5A'!$A$8:$F$15</definedName>
    <definedName name="_xlnm.Print_Area" localSheetId="1">'Grupa 1'!$A$1:$M$71</definedName>
    <definedName name="_xlnm.Print_Area" localSheetId="2">'Grupa 2'!$A$1:$O$75</definedName>
    <definedName name="_xlnm.Print_Area" localSheetId="3">'Grupa 3'!$A$1:$Y$78</definedName>
    <definedName name="_xlnm.Print_Area" localSheetId="4">'Grupa 4'!#REF!</definedName>
    <definedName name="_xlnm.Print_Area" localSheetId="5">'Grupa 5'!$A$1:$U$74</definedName>
    <definedName name="_xlnm.Print_Area" localSheetId="6">'Grupa 5A'!$A$1:$F$67</definedName>
    <definedName name="_xlnm.Print_Titles" localSheetId="1">'Grupa 1'!$1:$1</definedName>
    <definedName name="_xlnm.Print_Titles" localSheetId="2">'Grupa 2'!$1:$1</definedName>
    <definedName name="_xlnm.Print_Titles" localSheetId="3">'Grupa 3'!$1:$1</definedName>
    <definedName name="_xlnm.Print_Titles" localSheetId="4">'Grupa 4'!$1:$1</definedName>
    <definedName name="_xlnm.Print_Titles" localSheetId="5">'Grupa 5'!$1:$1</definedName>
    <definedName name="_xlnm.Print_Titles" localSheetId="6">'Grupa 5A'!$1:$1</definedName>
  </definedNames>
  <calcPr calcId="191029"/>
</workbook>
</file>

<file path=xl/calcChain.xml><?xml version="1.0" encoding="utf-8"?>
<calcChain xmlns="http://schemas.openxmlformats.org/spreadsheetml/2006/main">
  <c r="E15" i="6" l="1"/>
  <c r="C70" i="6" l="1"/>
  <c r="C40" i="6" l="1"/>
  <c r="C52" i="6"/>
  <c r="C15" i="6"/>
  <c r="B70" i="6" l="1"/>
  <c r="B52" i="6"/>
  <c r="B40" i="6"/>
  <c r="B15" i="6"/>
  <c r="C56" i="4" l="1"/>
  <c r="D56" i="4"/>
  <c r="E56" i="4"/>
  <c r="F56" i="4"/>
  <c r="G56" i="4"/>
  <c r="H56" i="4"/>
  <c r="I56" i="4"/>
  <c r="J56" i="4"/>
  <c r="K56" i="4"/>
  <c r="L56" i="4"/>
  <c r="M56" i="4"/>
  <c r="N56" i="4"/>
  <c r="O56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H63" i="9" l="1"/>
  <c r="F63" i="9"/>
  <c r="D63" i="9"/>
  <c r="B63" i="9"/>
  <c r="H47" i="9"/>
  <c r="F47" i="9"/>
  <c r="D47" i="9"/>
  <c r="B47" i="9"/>
  <c r="H37" i="9"/>
  <c r="F37" i="9"/>
  <c r="D37" i="9"/>
  <c r="B37" i="9"/>
  <c r="H14" i="9"/>
  <c r="F14" i="9"/>
  <c r="D14" i="9"/>
  <c r="B14" i="9"/>
  <c r="C74" i="7" l="1"/>
  <c r="D74" i="7"/>
  <c r="E74" i="7"/>
  <c r="F74" i="7"/>
  <c r="G74" i="7"/>
  <c r="H74" i="7"/>
  <c r="I74" i="7"/>
  <c r="J74" i="7"/>
  <c r="K74" i="7"/>
  <c r="L74" i="7"/>
  <c r="M74" i="7"/>
  <c r="N74" i="7"/>
  <c r="O74" i="7"/>
  <c r="P74" i="7"/>
  <c r="Q74" i="7"/>
  <c r="R74" i="7"/>
  <c r="S74" i="7"/>
  <c r="T74" i="7"/>
  <c r="U74" i="7"/>
  <c r="C55" i="7"/>
  <c r="D55" i="7"/>
  <c r="E55" i="7"/>
  <c r="F55" i="7"/>
  <c r="G55" i="7"/>
  <c r="H55" i="7"/>
  <c r="I55" i="7"/>
  <c r="J55" i="7"/>
  <c r="K55" i="7"/>
  <c r="L55" i="7"/>
  <c r="M55" i="7"/>
  <c r="N55" i="7"/>
  <c r="O55" i="7"/>
  <c r="P55" i="7"/>
  <c r="Q55" i="7"/>
  <c r="R55" i="7"/>
  <c r="S55" i="7"/>
  <c r="B55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U26" i="7"/>
  <c r="B42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E62" i="6"/>
  <c r="E63" i="6"/>
  <c r="E64" i="6"/>
  <c r="E65" i="6"/>
  <c r="E66" i="6"/>
  <c r="E67" i="6"/>
  <c r="E68" i="6"/>
  <c r="E69" i="6"/>
  <c r="E61" i="6"/>
  <c r="D62" i="6"/>
  <c r="D63" i="6"/>
  <c r="D64" i="6"/>
  <c r="D65" i="6"/>
  <c r="D66" i="6"/>
  <c r="D67" i="6"/>
  <c r="D68" i="6"/>
  <c r="D69" i="6"/>
  <c r="D61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E50" i="6"/>
  <c r="E52" i="6" s="1"/>
  <c r="E51" i="6"/>
  <c r="E49" i="6"/>
  <c r="D50" i="6"/>
  <c r="D52" i="6" s="1"/>
  <c r="D51" i="6"/>
  <c r="D49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24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E10" i="6"/>
  <c r="E11" i="6"/>
  <c r="E12" i="6"/>
  <c r="E13" i="6"/>
  <c r="E14" i="6"/>
  <c r="E9" i="6"/>
  <c r="D10" i="6"/>
  <c r="D11" i="6"/>
  <c r="D12" i="6"/>
  <c r="D13" i="6"/>
  <c r="D14" i="6"/>
  <c r="D9" i="6"/>
  <c r="E40" i="6" l="1"/>
  <c r="D15" i="6"/>
  <c r="D40" i="6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C71" i="3"/>
  <c r="D71" i="3"/>
  <c r="E71" i="3"/>
  <c r="F71" i="3"/>
  <c r="G71" i="3"/>
  <c r="H71" i="3"/>
  <c r="I71" i="3"/>
  <c r="J71" i="3"/>
  <c r="K71" i="3"/>
  <c r="L71" i="3"/>
  <c r="M71" i="3"/>
  <c r="C53" i="3"/>
  <c r="D53" i="3"/>
  <c r="E53" i="3"/>
  <c r="F53" i="3"/>
  <c r="G53" i="3"/>
  <c r="H53" i="3"/>
  <c r="I53" i="3"/>
  <c r="J53" i="3"/>
  <c r="K53" i="3"/>
  <c r="L53" i="3"/>
  <c r="M53" i="3"/>
  <c r="C41" i="3"/>
  <c r="D41" i="3"/>
  <c r="E41" i="3"/>
  <c r="F41" i="3"/>
  <c r="G41" i="3"/>
  <c r="H41" i="3"/>
  <c r="I41" i="3"/>
  <c r="J41" i="3"/>
  <c r="K41" i="3"/>
  <c r="L41" i="3"/>
  <c r="M41" i="3"/>
  <c r="B16" i="3"/>
  <c r="C16" i="3"/>
  <c r="D16" i="3"/>
  <c r="E16" i="3"/>
  <c r="F16" i="3"/>
  <c r="G16" i="3"/>
  <c r="H16" i="3"/>
  <c r="I16" i="3"/>
  <c r="J16" i="3"/>
  <c r="K16" i="3"/>
  <c r="L16" i="3"/>
  <c r="M16" i="3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Z44" i="5"/>
  <c r="C17" i="5" l="1"/>
  <c r="B78" i="5" l="1"/>
  <c r="B58" i="5"/>
  <c r="X44" i="5"/>
  <c r="V44" i="5"/>
  <c r="T44" i="5"/>
  <c r="R44" i="5"/>
  <c r="P44" i="5"/>
  <c r="N44" i="5"/>
  <c r="L44" i="5"/>
  <c r="J44" i="5"/>
  <c r="H44" i="5"/>
  <c r="F44" i="5"/>
  <c r="D44" i="5"/>
  <c r="B44" i="5"/>
  <c r="B17" i="5"/>
  <c r="F67" i="8" l="1"/>
  <c r="E67" i="8"/>
  <c r="D67" i="8"/>
  <c r="C67" i="8"/>
  <c r="B67" i="8"/>
  <c r="F50" i="8"/>
  <c r="E50" i="8"/>
  <c r="D50" i="8"/>
  <c r="C50" i="8"/>
  <c r="B50" i="8"/>
  <c r="F39" i="8"/>
  <c r="E39" i="8"/>
  <c r="D39" i="8"/>
  <c r="C39" i="8"/>
  <c r="B39" i="8"/>
  <c r="F15" i="8"/>
  <c r="E15" i="8"/>
  <c r="D15" i="8"/>
  <c r="C15" i="8"/>
  <c r="B15" i="8"/>
  <c r="B74" i="7"/>
  <c r="B16" i="7"/>
  <c r="D70" i="6" l="1"/>
  <c r="B75" i="4" l="1"/>
  <c r="B56" i="4"/>
  <c r="B43" i="4"/>
  <c r="B17" i="4"/>
  <c r="B71" i="3"/>
  <c r="B53" i="3"/>
  <c r="B41" i="3"/>
  <c r="T26" i="7" l="1"/>
  <c r="U15" i="7"/>
  <c r="U27" i="7" l="1"/>
  <c r="U52" i="7"/>
  <c r="T66" i="7" l="1"/>
  <c r="T28" i="7"/>
  <c r="T14" i="7"/>
  <c r="T11" i="7"/>
  <c r="T12" i="7"/>
  <c r="T13" i="7"/>
  <c r="T15" i="7"/>
  <c r="T10" i="7"/>
  <c r="T16" i="7" s="1"/>
  <c r="U69" i="7" l="1"/>
  <c r="U66" i="7"/>
  <c r="T67" i="7"/>
  <c r="U67" i="7"/>
  <c r="T68" i="7"/>
  <c r="U68" i="7"/>
  <c r="T69" i="7"/>
  <c r="T70" i="7"/>
  <c r="U70" i="7"/>
  <c r="T71" i="7"/>
  <c r="U71" i="7"/>
  <c r="T72" i="7"/>
  <c r="U72" i="7"/>
  <c r="T73" i="7"/>
  <c r="U73" i="7"/>
  <c r="U65" i="7"/>
  <c r="T65" i="7"/>
  <c r="T53" i="7"/>
  <c r="U53" i="7"/>
  <c r="U55" i="7" s="1"/>
  <c r="T54" i="7"/>
  <c r="U54" i="7"/>
  <c r="T52" i="7"/>
  <c r="T27" i="7"/>
  <c r="U28" i="7"/>
  <c r="T29" i="7"/>
  <c r="U29" i="7"/>
  <c r="T30" i="7"/>
  <c r="U30" i="7"/>
  <c r="T31" i="7"/>
  <c r="U31" i="7"/>
  <c r="T32" i="7"/>
  <c r="U32" i="7"/>
  <c r="T33" i="7"/>
  <c r="U33" i="7"/>
  <c r="T34" i="7"/>
  <c r="U34" i="7"/>
  <c r="T35" i="7"/>
  <c r="U35" i="7"/>
  <c r="T36" i="7"/>
  <c r="U36" i="7"/>
  <c r="T37" i="7"/>
  <c r="U37" i="7"/>
  <c r="T38" i="7"/>
  <c r="U38" i="7"/>
  <c r="T39" i="7"/>
  <c r="U39" i="7"/>
  <c r="T40" i="7"/>
  <c r="U40" i="7"/>
  <c r="T41" i="7"/>
  <c r="U41" i="7"/>
  <c r="U11" i="7"/>
  <c r="U12" i="7"/>
  <c r="U13" i="7"/>
  <c r="U14" i="7"/>
  <c r="U10" i="7"/>
  <c r="U42" i="7" l="1"/>
  <c r="U16" i="7"/>
  <c r="T55" i="7"/>
  <c r="T42" i="7"/>
</calcChain>
</file>

<file path=xl/sharedStrings.xml><?xml version="1.0" encoding="utf-8"?>
<sst xmlns="http://schemas.openxmlformats.org/spreadsheetml/2006/main" count="807" uniqueCount="191">
  <si>
    <t>Odra</t>
  </si>
  <si>
    <t>Wisła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</si>
  <si>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</si>
  <si>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</si>
  <si>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</si>
  <si>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</si>
  <si>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</si>
  <si>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</si>
  <si>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</si>
  <si>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</si>
  <si>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Podlaskie</t>
  </si>
  <si>
    <t>Podkarpackie</t>
  </si>
  <si>
    <t>Pomorskie</t>
  </si>
  <si>
    <t>Śląskie</t>
  </si>
  <si>
    <t>Świętokrzyskie</t>
  </si>
  <si>
    <t>Warmińsko-Mazurskie</t>
  </si>
  <si>
    <t>Zachodniopomorskie</t>
  </si>
  <si>
    <t>≥ 15 000 &lt; 100 000</t>
  </si>
  <si>
    <t>Region Małej Wisły</t>
  </si>
  <si>
    <t>Region Górnej Wisły</t>
  </si>
  <si>
    <t>Region Środkowej Wisły</t>
  </si>
  <si>
    <t>Region Dolnej Wisły</t>
  </si>
  <si>
    <t>Region Górnej Odry</t>
  </si>
  <si>
    <t>Region Środkowej Odry</t>
  </si>
  <si>
    <t>Region Warty</t>
  </si>
  <si>
    <t>Region Dolnej Odry i Przymorza</t>
  </si>
  <si>
    <t>RAZEM</t>
  </si>
  <si>
    <t>AGLOMERACJE - DANE PODSTAWOWE - PODZIAŁ NA REGIONY WODNE</t>
  </si>
  <si>
    <t>AGLOMERACJE - DANE PODSTAWOWE - PODZIAŁ NA WOJEWÓDZTWA</t>
  </si>
  <si>
    <t>Tabela 1. Realizacja zbiorczych sieci kanalizacyjnych na terenie aglomeracji – podział na przedziały RLM</t>
  </si>
  <si>
    <t>ogółem</t>
  </si>
  <si>
    <t>w tym sieci grawitacyjnej</t>
  </si>
  <si>
    <t>[km]</t>
  </si>
  <si>
    <t>ZBIORCZE SIECI KANALIZACYJNYE - PODZIAŁ NA REGIONY WODNE</t>
  </si>
  <si>
    <t>BN</t>
  </si>
  <si>
    <t>M</t>
  </si>
  <si>
    <t>MO</t>
  </si>
  <si>
    <t>R</t>
  </si>
  <si>
    <t>RM</t>
  </si>
  <si>
    <t>GOSPODARKA OSADOWA - PODZIAŁ NA PRZEDZIAŁY RLM</t>
  </si>
  <si>
    <t>Tabela 1. Poniesione nakłady finansowe na zbiorcze sieci kanalizacyjne oraz oczyszczalnie ścieków komunalnych – podział na grupy RLM</t>
  </si>
  <si>
    <t>NAKŁADY FINANSOWE - PODZIAŁ NA PRZEDZIAŁY RLM</t>
  </si>
  <si>
    <t>w tym koszty związane
 z wybudowaniem sieci</t>
  </si>
  <si>
    <t>w tym koszty związane
 z modernizacją sieci</t>
  </si>
  <si>
    <t>w tym koszty związane
 z przeróbką osadu 
na oczyszczalni</t>
  </si>
  <si>
    <t>w tym koszty związane
 z zagospodarowaniem osadu</t>
  </si>
  <si>
    <t xml:space="preserve"> [tys. zł] </t>
  </si>
  <si>
    <t>NAKŁADY FINANSOWE - PODZIAŁ NA WOJEWÓDZTWA</t>
  </si>
  <si>
    <t xml:space="preserve">NAKŁADY FINANSOWE - PODZIAŁ NA DORZECZA </t>
  </si>
  <si>
    <t>NAKŁADY FINANSOWE - PODZIAŁ NA REGIONY WODNE</t>
  </si>
  <si>
    <t>ŹRÓDŁA POCHODZENIA NAKŁADÓW FINANSOWYCH - PODZIAŁ NA PRZEDZIAŁY RLM</t>
  </si>
  <si>
    <t>Narodowy Fundusz Ochrony Środowiska
 i Gospodarki Wodnej</t>
  </si>
  <si>
    <t>Wojewódzkie Fundusze Ochrony Środowiska
 i Gospodarki Wodnej</t>
  </si>
  <si>
    <t>ŹRÓDŁA POCHODZENIA NAKŁADÓW FINANSOWYCH - PODZIAŁ NA WOJEWÓDZTWA</t>
  </si>
  <si>
    <t xml:space="preserve">ŹRÓDŁA POCHODZENIA NAKŁADÓW FINANSOWYCH - PODZIAŁ NA DORZECZA </t>
  </si>
  <si>
    <t>ŹRÓDŁA POCHODZENIA NAKŁADÓW FINANSOWYCH - PODZIAŁ NA REGIONY WODNE</t>
  </si>
  <si>
    <t>Inne</t>
  </si>
  <si>
    <t>Wielkoposkie</t>
  </si>
  <si>
    <t>Dorzecze</t>
  </si>
  <si>
    <t xml:space="preserve">Odra </t>
  </si>
  <si>
    <t>Region wodny</t>
  </si>
  <si>
    <t>w tym koszty związane z wykonywaniem dokumentacji projektowej</t>
  </si>
  <si>
    <t>OCZYSZCZALNIE ŚCIEKÓW KOMUNALNYCH - PODZIAŁ NA DORZECZA</t>
  </si>
  <si>
    <t>OCZYSZCZALNIE ŚCIEKÓW KOMUNALNYCH - PODZIAŁ NA REGIONY WODNE</t>
  </si>
  <si>
    <t>≥ 150 000</t>
  </si>
  <si>
    <t>≥ 100 000 &lt; 150 000</t>
  </si>
  <si>
    <t>Tabela 2. Realizacja zbiorczych sieci kanalizacyjnych na terenie aglomeracji – podział na województwa</t>
  </si>
  <si>
    <t>Tabela 3. Realizacja zbiorczych sieci kanalizacyjnych na terenie aglomeracji – podział na dorzecza</t>
  </si>
  <si>
    <t>Tabela 4. Realizacja zbiorczych sieci kanalizacyjnych na terenie aglomeracji – podział na regiony wodne</t>
  </si>
  <si>
    <t>Tabela 2. Poniesione nakłady finansowe na zbiorcze sieci kanalizacyjne oraz oczyszczalnie ścieków komunalnych – podział na województwa</t>
  </si>
  <si>
    <t>Tabela 3. Poniesione nakłady finansowe na zbiorcze sieci kanalizacyjne oraz oczyszczalnie ścieków komunalnych – podział na dorzecza</t>
  </si>
  <si>
    <t>Tabela 4. Poniesione nakłady finansowe na zbiorcze sieci kanalizacyjne oraz oczyszczalnie ścieków komunalnych – podział na regiony wodne</t>
  </si>
  <si>
    <t>RLMrz aglomeracji</t>
  </si>
  <si>
    <t xml:space="preserve">Liczba rzeczywistych mieszkańców 
w aglomeracji </t>
  </si>
  <si>
    <t xml:space="preserve">Liczba mieszkańców korzystających 
z systemu kanalizacyjnego </t>
  </si>
  <si>
    <t>Liczba mieszkańców obsługiwanych przez tabor asenizacyjny</t>
  </si>
  <si>
    <t xml:space="preserve">Liczba mieszkańców obsługiwanych przez systemy indywidualne </t>
  </si>
  <si>
    <t>Województwo</t>
  </si>
  <si>
    <t xml:space="preserve">Długość sieci kanalizacyjnej ogółem (sanitarnej
 i ogólnospławnej) w aglomeracji                                   </t>
  </si>
  <si>
    <t>Długość wybudowanej sieci kanalizacyjnej</t>
  </si>
  <si>
    <t>Długość zmodernizowanej sieci kanalizacyjnej</t>
  </si>
  <si>
    <t xml:space="preserve">Długość sieci kanalizacyjnej ogółem (sanitarnej
 i ogólnospławnej) w aglomeracji                    </t>
  </si>
  <si>
    <t>Ilość ścieków komunalnych odprowadzanych zbiorczym systemem kanalizacyjnym do oczyszczalni</t>
  </si>
  <si>
    <r>
      <t>Przyrost liczby mieszkańców rzeczywistych korzystających 
z usług kanalizacyjnych 
w wyniku wybudowania sieci kanalizacyjnej</t>
    </r>
    <r>
      <rPr>
        <b/>
        <u/>
        <sz val="9"/>
        <color indexed="8"/>
        <rFont val="Arial"/>
        <family val="2"/>
        <charset val="238"/>
      </rPr>
      <t/>
    </r>
  </si>
  <si>
    <t>Ilość oczyszczanych ścieków komunalnych ogółem w ciągu roku</t>
  </si>
  <si>
    <t>Zbiorcze systemy kanalizacyjne</t>
  </si>
  <si>
    <t>Oczyszczalnia ścieków komunalnych</t>
  </si>
  <si>
    <t>w tym koszty związane z inwestycjami na oczyszczalni</t>
  </si>
  <si>
    <t>Środki własne samorządów gmin oraz środki przedsiębiorstw wodociągowo-kanalizacyjnych</t>
  </si>
  <si>
    <t xml:space="preserve">Fundusze ekologiczne </t>
  </si>
  <si>
    <t xml:space="preserve">Fundusze zagraniczne  </t>
  </si>
  <si>
    <t>Inne źródła finansowania (banki, środki prywatne, agencje)</t>
  </si>
  <si>
    <t>&lt; 2 000</t>
  </si>
  <si>
    <t>Przedział RLM
(wg RLMrz)</t>
  </si>
  <si>
    <t>Liczba aktywnych aglomeracji</t>
  </si>
  <si>
    <t xml:space="preserve">≥ 10 000 &lt; 15 000 </t>
  </si>
  <si>
    <t>Liczba aktywnych oczyszczalni</t>
  </si>
  <si>
    <t>przeznaczenie na inne cele</t>
  </si>
  <si>
    <t>Ilość ścieków komunalnych powstających w aglomeracji ogółem</t>
  </si>
  <si>
    <t>ZAŁĄCZNIK – GRUPA 5: NAKŁADY FINANSOWE</t>
  </si>
  <si>
    <t>ZAŁĄCZNIK – GRUPA 4: GOSPODARKA OSADOWA</t>
  </si>
  <si>
    <t>ZAŁĄCZNIK – GRUPA 3: OCZYSZCZALNIE ŚCIEKÓW KOMUNALNYCH</t>
  </si>
  <si>
    <t>ZAŁĄCZNIK – GRUPA 2: ZBIORCZE SIECI KANALIZACYJNE</t>
  </si>
  <si>
    <t>Tabela 1. Dane podstawowe dotyczące aglomeracji – podział na przedziały RLM</t>
  </si>
  <si>
    <t>Tabela 2. Dane podstawowe dotyczące aglomeracji – podział na województwa</t>
  </si>
  <si>
    <t>Tabela 3. Dane podstawowe dotyczące aglomeracji – podział na dorzecza</t>
  </si>
  <si>
    <t>Tabela 4. Dane podstawowe dotyczące aglomeracji – podział na regiony wodne</t>
  </si>
  <si>
    <t>ZAŁĄCZNIK – GRUPA 5A: ŹRÓDŁA POCHODZENIA NAKŁADÓW FINANSOWYCH</t>
  </si>
  <si>
    <t>zastosowanie do produkcji kompostu
[R3]</t>
  </si>
  <si>
    <t>zastosowanie do rekultywacji terenów
[R10]</t>
  </si>
  <si>
    <t>zastosowanie do uprawy roślin przeznaczonych na kompost
[R10]</t>
  </si>
  <si>
    <t>zastosowanie w rolnictwie, w tym do uprawy roślin do produkcji pasz
[R10]</t>
  </si>
  <si>
    <t>poddanie wysuszeniu
[D9]</t>
  </si>
  <si>
    <t>poddanie termicznemu przekształceniu
[D10]</t>
  </si>
  <si>
    <t>zastosowanie przez wykorzystanie lub wymianę osadów (przeróbka w instalacji) za wyjątkiem przekazania do innej oczyszczalni ścieków [R11 lub R12]</t>
  </si>
  <si>
    <t>Ilość suchej masy osadów z podziałem na procesy unieszkodliwiania i odzysku [Mg/a]</t>
  </si>
  <si>
    <t>bilans osadów zmagazynowanych na terenie oczyszczalni wraz z osadem wywiezionym i przyjętym z innej oczyszczalni</t>
  </si>
  <si>
    <t>2021</t>
  </si>
  <si>
    <t>2020</t>
  </si>
  <si>
    <t>Tabela 1. Gospodarka osadowa – podział na przedziały RLM</t>
  </si>
  <si>
    <t>Tabela 4. Gospodarka osadowa – podział na regiony wodne</t>
  </si>
  <si>
    <t>Tabela 3. Gospodarka osadowa – podział na dorzecza</t>
  </si>
  <si>
    <t>Tabela 2. Gospodarka osadowa – podział na województwa</t>
  </si>
  <si>
    <t>L</t>
  </si>
  <si>
    <t>≥ 2 000 &lt; 10 000</t>
  </si>
  <si>
    <t>Tabela 1. Źródła pochodzenia nakładów finansowych w roku 2020 – podział na grupy RLM</t>
  </si>
  <si>
    <t>Tabela 3. Źródła pochodzenia nakładów finansowych w roku 2020 – podział na województwa</t>
  </si>
  <si>
    <t>Tabela 5. Źródła pochodzenia nakładów finansowych w roku 2020 – podział na dorzecza</t>
  </si>
  <si>
    <t>Tabela 7. Źródła pochodzenia nakładów finansowych w roku 2020 – podział na regiony wodne</t>
  </si>
  <si>
    <t>Fundusze ekologiczne (dotacje bezzwrotne)</t>
  </si>
  <si>
    <t>Pozostałe źródła finansowania (banki, środki prywatne, agencje)</t>
  </si>
  <si>
    <t>≥ 2 000 &lt; 10000</t>
  </si>
  <si>
    <t>Tabela 2. Źródła pochodzenia nakładów finansowych w roku 2021 – podział na grupy RLM</t>
  </si>
  <si>
    <t>Tabela 4. Źródła pochodzenia nakładów finansowych w roku 2021 – podział na województwa</t>
  </si>
  <si>
    <t>Tabela 6. Źródła pochodzenia nakładów finansowych w roku 2021 – podział na dorzecza</t>
  </si>
  <si>
    <t>Tabela 8. Źródła pochodzenia nakładów finansowych w roku 2021 – podział na regiony wodne</t>
  </si>
  <si>
    <t>Kredyty i pożyczki krajowe w tym bankowe, NFOŚiGW oraz WFOŚiGW</t>
  </si>
  <si>
    <t>ZAŁĄCZNIK – GRUPA 6: ZGODNOŚĆ Z WARUNKAMI DYREKTYWY 91/271/EWG</t>
  </si>
  <si>
    <t>AGLOMERACJE - ZGODNOŚĆ Z WARUNKAMI DYREKTYWY RADY 91/271/EWG (Z UWZGLĘDNIENIEM ZASADY HIERARCHICZNOŚCI)</t>
  </si>
  <si>
    <t>Tabela 1. Spełnienie warunków zgodności z dyrektywą 91/271/EWG – podział na przedziały RLM</t>
  </si>
  <si>
    <t>Tabela 2. Spełnienie warunków zgodności z dyrektywą 91/271/EWG – podział na województwa</t>
  </si>
  <si>
    <t>Tabela 3. Spełnienie warunków zgodności z dyrektywą 91/271/EWG – podział na dorzecza</t>
  </si>
  <si>
    <t>Tabela 4. Spełnienie warunków zgodności z dyrektywą 91/271/EWG – podział na regiony wodne</t>
  </si>
  <si>
    <t>Warunek I
stopień skanalizowania
(zgodność z art. 3 dyrektywy)</t>
  </si>
  <si>
    <t>Warunek II
wydajność oczyszczalni
(zgodność z art. 10 dyrektywy)</t>
  </si>
  <si>
    <t>Warunek III
standardy oczyszczania
 (zgodność z art. 4 i 5 dyrektywy)</t>
  </si>
  <si>
    <t>Spełnienie łącznie 3 warunków
zgodności z dyrektywą
(art. 3, 4, 5.2 oraz 10)</t>
  </si>
  <si>
    <t>OPIS ZAWARTOŚCI</t>
  </si>
  <si>
    <t>Arkusz "Grupa 1"</t>
  </si>
  <si>
    <t>Arkusz "Grupa 2"</t>
  </si>
  <si>
    <t>Arkusz "Grupa 3"</t>
  </si>
  <si>
    <t>Arkusz "Grupa 4"</t>
  </si>
  <si>
    <t>Arkusz "Grupa 5"</t>
  </si>
  <si>
    <t>Arkusz "Grupa 5A"</t>
  </si>
  <si>
    <t>Arkusz "Grupa 6"</t>
  </si>
  <si>
    <t>Załącznik do sprawozdania z wykonania Krajowego programu oczyszczania ścieków komunalnych w latach 2020 i 2021</t>
  </si>
  <si>
    <t>Aglomeracje – dane podstawowe</t>
  </si>
  <si>
    <t>Zbiorcze sieci kanalizacyjne</t>
  </si>
  <si>
    <t>Oczyszczalnie ścieków komunalnych</t>
  </si>
  <si>
    <t>Gospodarka osadowa</t>
  </si>
  <si>
    <t>Nakłady finansowe</t>
  </si>
  <si>
    <t>Źródła pochodzenia nakładów finansowych</t>
  </si>
  <si>
    <t>Zgodność z warunkami dyrektywy 91/271/EWG</t>
  </si>
  <si>
    <t>ZAŁĄCZNIK – GRUPA 1: AGLOMERACJE – DANE PODSTAWOWE</t>
  </si>
  <si>
    <t>ZBIORCZE SIECI KANALIZACYJNE - PODZIAŁ NA PRZEDZIAŁY RLM</t>
  </si>
  <si>
    <t>AGLOMERACJE - DANE PODSTAWOWE - PODZIAŁ NA PRZEDZIAŁY RLM</t>
  </si>
  <si>
    <t>OCZYSZCZALNIE ŚCIEKÓW KOMUNALNYCH - PODZIAŁ NA WOJEWÓDZTWA</t>
  </si>
  <si>
    <t>OCZYSZCZALNIE ŚCIEKÓW KOMUNALNYCH - PODZIAŁ NA PRZEDZIAŁY RLM</t>
  </si>
  <si>
    <t>ZBIORCZE SIECI KANALIZACYJNYE - PODZIAŁ NA WOJEWÓDZTWA</t>
  </si>
  <si>
    <t>ZBIORCZE SIECI KANALIZACYJNYE - PODZIAŁ NA DORZECZA</t>
  </si>
  <si>
    <t>AGLOMERACJE - DANE PODSTAWOWE - PODZIAŁ NA DORZECZA</t>
  </si>
  <si>
    <t>GOSPODARKA OSADOWA - PODZIAŁ NA WOJEWÓDZTWA</t>
  </si>
  <si>
    <t>GOSPODARKA OSADOWA - PODZIAŁ NA DORZECZA</t>
  </si>
  <si>
    <t>GOSPODARKA OSADOWA - PODZIAŁ NA REGIONY WODNE</t>
  </si>
  <si>
    <r>
      <t xml:space="preserve"> [tys. m</t>
    </r>
    <r>
      <rPr>
        <vertAlign val="superscript"/>
        <sz val="10"/>
        <color indexed="8"/>
        <rFont val="Calibri"/>
        <family val="2"/>
        <charset val="238"/>
        <scheme val="minor"/>
      </rPr>
      <t>3</t>
    </r>
    <r>
      <rPr>
        <sz val="10"/>
        <color indexed="8"/>
        <rFont val="Calibri"/>
        <family val="2"/>
        <charset val="238"/>
        <scheme val="minor"/>
      </rPr>
      <t>/r]</t>
    </r>
  </si>
  <si>
    <r>
      <t>w tym PUB</t>
    </r>
    <r>
      <rPr>
        <vertAlign val="superscript"/>
        <sz val="10"/>
        <color indexed="8"/>
        <rFont val="Calibri"/>
        <family val="2"/>
        <charset val="238"/>
        <scheme val="minor"/>
      </rPr>
      <t>1)</t>
    </r>
  </si>
  <si>
    <r>
      <t>w tym B</t>
    </r>
    <r>
      <rPr>
        <vertAlign val="superscript"/>
        <sz val="10"/>
        <color indexed="8"/>
        <rFont val="Calibri"/>
        <family val="2"/>
        <charset val="238"/>
        <scheme val="minor"/>
      </rPr>
      <t>2)</t>
    </r>
  </si>
  <si>
    <r>
      <t>w tym ilość oczyszczalni spełniających wymagania rozporządzenia</t>
    </r>
    <r>
      <rPr>
        <vertAlign val="superscript"/>
        <sz val="10"/>
        <color indexed="8"/>
        <rFont val="Calibri"/>
        <family val="2"/>
        <charset val="238"/>
        <scheme val="minor"/>
      </rPr>
      <t>3)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</si>
  <si>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[tys. m</t>
    </r>
    <r>
      <rPr>
        <vertAlign val="superscript"/>
        <sz val="10"/>
        <color indexed="8"/>
        <rFont val="Calibri"/>
        <family val="2"/>
        <charset val="238"/>
        <scheme val="minor"/>
      </rPr>
      <t>3</t>
    </r>
    <r>
      <rPr>
        <sz val="10"/>
        <color indexed="8"/>
        <rFont val="Calibri"/>
        <family val="2"/>
        <charset val="238"/>
        <scheme val="minor"/>
      </rPr>
      <t>/r]</t>
    </r>
  </si>
  <si>
    <r>
      <t xml:space="preserve">1) </t>
    </r>
    <r>
      <rPr>
        <sz val="9"/>
        <color indexed="8"/>
        <rFont val="Calibri"/>
        <family val="2"/>
        <charset val="238"/>
        <scheme val="minor"/>
      </rPr>
      <t xml:space="preserve">PUB – oczyszczalnia biologiczna z podwyższonym usuwaniem związków azotu (N), fosforu (P).
</t>
    </r>
    <r>
      <rPr>
        <vertAlign val="superscript"/>
        <sz val="9"/>
        <color indexed="8"/>
        <rFont val="Calibri"/>
        <family val="2"/>
        <charset val="238"/>
        <scheme val="minor"/>
      </rPr>
      <t xml:space="preserve">2) </t>
    </r>
    <r>
      <rPr>
        <sz val="9"/>
        <color indexed="8"/>
        <rFont val="Calibri"/>
        <family val="2"/>
        <charset val="238"/>
        <scheme val="minor"/>
      </rPr>
      <t xml:space="preserve">B – oczyszczalnia biologiczna.
</t>
    </r>
    <r>
      <rPr>
        <vertAlign val="superscript"/>
        <sz val="9"/>
        <color indexed="8"/>
        <rFont val="Calibri"/>
        <family val="2"/>
        <charset val="238"/>
        <scheme val="minor"/>
      </rPr>
      <t>3)</t>
    </r>
    <r>
      <rPr>
        <sz val="9"/>
        <color indexed="8"/>
        <rFont val="Calibri"/>
        <family val="2"/>
        <charset val="238"/>
        <scheme val="minor"/>
      </rPr>
      <t xml:space="preserve"> Rozporządzenie Ministra Gospodarki Morskiej i Żeglugi Śródlądowej z dnia 12 lipca 2019 r. w sprawie substancji szczególnie szkodliwych dla środowiska wodnego oraz warunków, jakie należy spełnić przy wprowadzaniu do wód lub do ziemi ścieków, a także przy odprowadzaniu wód opadowych lub roztopowych do wód lub do urządzeń wodnych (Dz. U. z 2019 r. poz. 1311).
</t>
    </r>
    <r>
      <rPr>
        <vertAlign val="superscript"/>
        <sz val="9"/>
        <color rgb="FF000000"/>
        <rFont val="Calibri"/>
        <family val="2"/>
        <charset val="238"/>
        <scheme val="minor"/>
      </rPr>
      <t>4)</t>
    </r>
    <r>
      <rPr>
        <sz val="9"/>
        <color indexed="8"/>
        <rFont val="Calibri"/>
        <family val="2"/>
        <charset val="238"/>
        <scheme val="minor"/>
      </rPr>
      <t xml:space="preserve"> BN – budowa nowej oczyszczalni ścieków, M – modernizacja oczyszczalni ścieków, MO – modernizacja tylko części osadowej oczyszczalni, R – rozbudowa oczyszczalni ścieków, RM – rozbudowa i modernizacja oczyszczalni ścieków, L - likwidacja oczyszczalni ścieków.
</t>
    </r>
  </si>
  <si>
    <r>
      <t>Ilość osadów zagospodarowanych w przeliczeniu na suchą masę</t>
    </r>
    <r>
      <rPr>
        <vertAlign val="superscript"/>
        <sz val="10"/>
        <color rgb="FF000000"/>
        <rFont val="Calibri"/>
        <family val="2"/>
        <charset val="238"/>
        <scheme val="minor"/>
      </rPr>
      <t>1)</t>
    </r>
  </si>
  <si>
    <r>
      <t>Łącznie nakłady poniesione</t>
    </r>
    <r>
      <rPr>
        <vertAlign val="superscript"/>
        <sz val="10"/>
        <color rgb="FF000000"/>
        <rFont val="Calibri"/>
        <family val="2"/>
        <charset val="238"/>
        <scheme val="minor"/>
      </rPr>
      <t>1)</t>
    </r>
  </si>
  <si>
    <r>
      <rPr>
        <vertAlign val="superscript"/>
        <sz val="10"/>
        <rFont val="Calibri"/>
        <family val="2"/>
        <charset val="238"/>
        <scheme val="minor"/>
      </rPr>
      <t>1)</t>
    </r>
    <r>
      <rPr>
        <sz val="10"/>
        <rFont val="Calibri"/>
        <family val="2"/>
        <charset val="238"/>
        <scheme val="minor"/>
      </rPr>
      <t xml:space="preserve"> Różnice pomiędzy wielkością nakładów finansowych poniesionych na realizację inwestycji a wielkością nakładów finansowych pod względem źródła ich pochodzenia wynikają przede wszystkim z odmiennych terminów realizacji płatności dla wykonawców zadań w stosunku do pozyskiwania środków oraz dezagregacji i przejmowania na stan posiadania środków trwałych przez inwestorów.</t>
    </r>
  </si>
  <si>
    <t>zastosowanie do uprawy roślin nieprzeznaczonych do spożycia i produkcji pasz
[R10]</t>
  </si>
  <si>
    <t>Tabela 1. Inwestycje na oczyszczalniach ścieków na terenie aglomeracji – podział na przedziały RLM</t>
  </si>
  <si>
    <t>Tabela 2. Inwestycje na oczyszczalniach ścieków na terenie aglomeracji – podział na województwa</t>
  </si>
  <si>
    <t>Tabela 3. Inwestycje na oczyszczalniach ścieków na terenie aglomeracji – podział na dorzecza</t>
  </si>
  <si>
    <t>Tabela 4. Inwestycje na oczyszczalniach ścieków na terenie aglomeracji – podział na regiony wodne</t>
  </si>
  <si>
    <r>
      <t>Rodzaj i liczba inwestycji na oczyszczalniach ścieków
(BN, M, MO, R, RM, L)</t>
    </r>
    <r>
      <rPr>
        <vertAlign val="superscript"/>
        <sz val="10"/>
        <rFont val="Calibri"/>
        <family val="2"/>
        <charset val="238"/>
        <scheme val="minor"/>
      </rPr>
      <t>4)</t>
    </r>
  </si>
  <si>
    <t>Ilość suchej masy osadów powstających na oczyszczalni</t>
  </si>
  <si>
    <r>
      <rPr>
        <vertAlign val="superscript"/>
        <sz val="10"/>
        <rFont val="Calibri"/>
        <family val="2"/>
        <charset val="238"/>
        <scheme val="minor"/>
      </rPr>
      <t xml:space="preserve">1) </t>
    </r>
    <r>
      <rPr>
        <sz val="10"/>
        <rFont val="Calibri"/>
        <family val="2"/>
        <charset val="238"/>
        <scheme val="minor"/>
      </rPr>
      <t>Dla roku 2020 podana wartość stanowi sumę kolumn 6, 8, 10, 12, 14, 16, 20 i 22. Dla roku 2021 podana wartość stanowi sumę kolumn 7, 9, 11, 13, 15, 19, 21 i 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</si>
</sst>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"/>
    <numFmt numFmtId="165" formatCode="#,##0.000000"/>
  </numFmts>
  <fonts count="4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u/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8"/>
      <name val="Arial CE"/>
      <family val="2"/>
      <charset val="238"/>
    </font>
    <font>
      <sz val="11"/>
      <color rgb="FF0061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vertAlign val="superscript"/>
      <sz val="9"/>
      <color indexed="8"/>
      <name val="Calibri"/>
      <family val="2"/>
      <charset val="238"/>
      <scheme val="minor"/>
    </font>
    <font>
      <vertAlign val="superscript"/>
      <sz val="9"/>
      <color rgb="FF000000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vertAlign val="superscript"/>
      <sz val="10"/>
      <color rgb="FF00000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i/>
      <sz val="8"/>
      <color indexed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1">
    <xf numFmtId="0" fontId="0" fillId="0" borderId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43" fontId="11" fillId="0" borderId="0" applyFont="0" applyFill="0" applyBorder="0" applyAlignment="0" applyProtection="0"/>
    <xf numFmtId="0" fontId="5" fillId="0" borderId="0"/>
    <xf numFmtId="0" fontId="7" fillId="0" borderId="0"/>
    <xf numFmtId="0" fontId="8" fillId="2" borderId="0" applyNumberFormat="0" applyBorder="0" applyAlignment="0" applyProtection="0"/>
    <xf numFmtId="0" fontId="12" fillId="5" borderId="0" applyNumberFormat="0" applyFont="0" applyBorder="0" applyAlignment="0" applyProtection="0"/>
    <xf numFmtId="0" fontId="12" fillId="5" borderId="0" applyNumberFormat="0" applyFont="0" applyBorder="0" applyAlignment="0" applyProtection="0"/>
    <xf numFmtId="0" fontId="5" fillId="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5" fillId="0" borderId="0"/>
    <xf numFmtId="0" fontId="13" fillId="0" borderId="0"/>
    <xf numFmtId="0" fontId="11" fillId="0" borderId="0"/>
    <xf numFmtId="0" fontId="3" fillId="0" borderId="0"/>
    <xf numFmtId="0" fontId="4" fillId="0" borderId="0"/>
    <xf numFmtId="0" fontId="14" fillId="0" borderId="0"/>
    <xf numFmtId="0" fontId="5" fillId="0" borderId="0"/>
    <xf numFmtId="0" fontId="2" fillId="0" borderId="0"/>
    <xf numFmtId="0" fontId="5" fillId="0" borderId="0"/>
    <xf numFmtId="44" fontId="2" fillId="0" borderId="0" applyFont="0" applyFill="0" applyBorder="0" applyAlignment="0" applyProtection="0"/>
    <xf numFmtId="0" fontId="15" fillId="6" borderId="0" applyNumberFormat="0" applyFont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</cellStyleXfs>
  <cellXfs count="278">
    <xf numFmtId="0" fontId="0" fillId="0" borderId="0" xfId="0"/>
    <xf numFmtId="3" fontId="16" fillId="7" borderId="1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3" fontId="16" fillId="0" borderId="1" xfId="22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6" fillId="7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0" fillId="9" borderId="0" xfId="0" applyFont="1" applyFill="1" applyBorder="1"/>
    <xf numFmtId="0" fontId="19" fillId="9" borderId="0" xfId="0" applyFont="1" applyFill="1" applyBorder="1" applyAlignment="1">
      <alignment horizontal="left" vertical="top"/>
    </xf>
    <xf numFmtId="0" fontId="19" fillId="9" borderId="0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64" fontId="16" fillId="0" borderId="4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6" fillId="9" borderId="0" xfId="0" applyFont="1" applyFill="1" applyBorder="1"/>
    <xf numFmtId="0" fontId="16" fillId="9" borderId="0" xfId="0" applyFont="1" applyFill="1"/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0" fontId="22" fillId="0" borderId="0" xfId="0" applyFont="1" applyBorder="1"/>
    <xf numFmtId="0" fontId="22" fillId="0" borderId="0" xfId="0" applyFont="1"/>
    <xf numFmtId="0" fontId="22" fillId="0" borderId="3" xfId="0" applyFont="1" applyFill="1" applyBorder="1" applyAlignment="1">
      <alignment horizontal="left"/>
    </xf>
    <xf numFmtId="0" fontId="22" fillId="0" borderId="3" xfId="0" applyFont="1" applyFill="1" applyBorder="1" applyAlignment="1">
      <alignment horizontal="center"/>
    </xf>
    <xf numFmtId="0" fontId="22" fillId="0" borderId="0" xfId="0" applyFont="1" applyFill="1" applyBorder="1"/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/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0" xfId="0" applyNumberFormat="1" applyFont="1" applyFill="1" applyBorder="1"/>
    <xf numFmtId="1" fontId="22" fillId="0" borderId="0" xfId="0" applyNumberFormat="1" applyFont="1" applyFill="1"/>
    <xf numFmtId="1" fontId="22" fillId="0" borderId="0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0" xfId="0" applyFont="1" applyFill="1" applyBorder="1"/>
    <xf numFmtId="0" fontId="25" fillId="0" borderId="0" xfId="0" applyFont="1" applyFill="1"/>
    <xf numFmtId="0" fontId="25" fillId="0" borderId="0" xfId="0" applyFont="1" applyFill="1" applyBorder="1" applyAlignment="1">
      <alignment wrapText="1"/>
    </xf>
    <xf numFmtId="3" fontId="22" fillId="0" borderId="1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/>
    </xf>
    <xf numFmtId="3" fontId="22" fillId="0" borderId="0" xfId="0" applyNumberFormat="1" applyFont="1" applyFill="1" applyAlignment="1">
      <alignment horizontal="center" vertical="center"/>
    </xf>
    <xf numFmtId="3" fontId="25" fillId="0" borderId="0" xfId="0" applyNumberFormat="1" applyFont="1" applyFill="1" applyBorder="1"/>
    <xf numFmtId="3" fontId="22" fillId="0" borderId="0" xfId="0" applyNumberFormat="1" applyFont="1" applyBorder="1" applyAlignment="1">
      <alignment horizontal="center" vertical="center"/>
    </xf>
    <xf numFmtId="3" fontId="25" fillId="0" borderId="0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/>
    <xf numFmtId="164" fontId="22" fillId="0" borderId="0" xfId="0" applyNumberFormat="1" applyFont="1" applyFill="1"/>
    <xf numFmtId="3" fontId="22" fillId="0" borderId="0" xfId="0" applyNumberFormat="1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wrapText="1"/>
    </xf>
    <xf numFmtId="3" fontId="22" fillId="8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right" vertical="center" wrapText="1"/>
    </xf>
    <xf numFmtId="3" fontId="22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/>
    <xf numFmtId="0" fontId="26" fillId="0" borderId="0" xfId="0" applyFont="1" applyBorder="1" applyAlignment="1"/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center"/>
    </xf>
    <xf numFmtId="3" fontId="26" fillId="0" borderId="0" xfId="0" applyNumberFormat="1" applyFont="1" applyAlignment="1"/>
    <xf numFmtId="3" fontId="22" fillId="0" borderId="1" xfId="2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3" fontId="22" fillId="0" borderId="0" xfId="0" applyNumberFormat="1" applyFont="1" applyFill="1"/>
    <xf numFmtId="0" fontId="22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/>
    <xf numFmtId="0" fontId="24" fillId="0" borderId="0" xfId="0" applyFont="1" applyFill="1"/>
    <xf numFmtId="0" fontId="22" fillId="0" borderId="2" xfId="0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/>
    </xf>
    <xf numFmtId="3" fontId="22" fillId="0" borderId="0" xfId="17" applyNumberFormat="1" applyFont="1" applyFill="1" applyAlignment="1">
      <alignment horizontal="left" vertical="center" wrapText="1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/>
    <xf numFmtId="164" fontId="22" fillId="0" borderId="0" xfId="0" applyNumberFormat="1" applyFont="1" applyAlignment="1">
      <alignment horizontal="center"/>
    </xf>
    <xf numFmtId="164" fontId="22" fillId="0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3" fontId="22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1" fontId="28" fillId="0" borderId="1" xfId="0" applyNumberFormat="1" applyFont="1" applyFill="1" applyBorder="1" applyAlignment="1">
      <alignment horizontal="center" vertical="center" wrapText="1"/>
    </xf>
    <xf numFmtId="1" fontId="22" fillId="0" borderId="0" xfId="0" applyNumberFormat="1" applyFont="1" applyFill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3" fontId="24" fillId="0" borderId="1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2" fillId="0" borderId="0" xfId="0" applyNumberFormat="1" applyFont="1" applyFill="1" applyBorder="1" applyAlignment="1">
      <alignment horizontal="center"/>
    </xf>
    <xf numFmtId="3" fontId="22" fillId="8" borderId="1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49" fontId="22" fillId="8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3" fontId="22" fillId="0" borderId="0" xfId="0" applyNumberFormat="1" applyFont="1" applyAlignment="1">
      <alignment horizontal="center" vertical="center"/>
    </xf>
    <xf numFmtId="165" fontId="22" fillId="0" borderId="0" xfId="0" applyNumberFormat="1" applyFont="1"/>
    <xf numFmtId="164" fontId="22" fillId="0" borderId="0" xfId="0" applyNumberFormat="1" applyFont="1"/>
    <xf numFmtId="165" fontId="22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0" fontId="16" fillId="0" borderId="0" xfId="0" applyFont="1" applyFill="1" applyBorder="1"/>
    <xf numFmtId="0" fontId="16" fillId="0" borderId="0" xfId="0" applyFont="1" applyFill="1"/>
    <xf numFmtId="165" fontId="22" fillId="0" borderId="0" xfId="0" applyNumberFormat="1" applyFont="1" applyFill="1" applyBorder="1"/>
    <xf numFmtId="165" fontId="22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" fontId="16" fillId="0" borderId="0" xfId="0" applyNumberFormat="1" applyFont="1" applyFill="1" applyBorder="1"/>
    <xf numFmtId="1" fontId="16" fillId="0" borderId="0" xfId="0" applyNumberFormat="1" applyFont="1" applyFill="1"/>
    <xf numFmtId="0" fontId="30" fillId="0" borderId="0" xfId="0" applyFont="1" applyFill="1" applyBorder="1"/>
    <xf numFmtId="0" fontId="30" fillId="0" borderId="0" xfId="0" applyFont="1" applyFill="1"/>
    <xf numFmtId="3" fontId="16" fillId="0" borderId="1" xfId="26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vertical="center"/>
    </xf>
    <xf numFmtId="164" fontId="16" fillId="0" borderId="0" xfId="0" applyNumberFormat="1" applyFont="1" applyFill="1" applyBorder="1"/>
    <xf numFmtId="164" fontId="16" fillId="0" borderId="0" xfId="0" applyNumberFormat="1" applyFont="1" applyFill="1"/>
    <xf numFmtId="3" fontId="16" fillId="8" borderId="1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top" wrapText="1"/>
    </xf>
    <xf numFmtId="165" fontId="35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 vertical="center"/>
    </xf>
    <xf numFmtId="165" fontId="16" fillId="0" borderId="0" xfId="0" applyNumberFormat="1" applyFont="1" applyFill="1" applyBorder="1"/>
    <xf numFmtId="165" fontId="17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right" vertical="center" wrapText="1"/>
    </xf>
    <xf numFmtId="0" fontId="16" fillId="8" borderId="0" xfId="0" applyFont="1" applyFill="1" applyBorder="1" applyAlignment="1">
      <alignment horizontal="center" vertical="center"/>
    </xf>
    <xf numFmtId="3" fontId="16" fillId="8" borderId="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165" fontId="16" fillId="0" borderId="0" xfId="0" applyNumberFormat="1" applyFont="1"/>
    <xf numFmtId="164" fontId="16" fillId="0" borderId="0" xfId="0" applyNumberFormat="1" applyFont="1"/>
    <xf numFmtId="165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1" fontId="16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22" fillId="0" borderId="1" xfId="0" applyFont="1" applyBorder="1" applyAlignment="1">
      <alignment horizontal="center" vertical="center"/>
    </xf>
    <xf numFmtId="0" fontId="37" fillId="0" borderId="0" xfId="0" applyFont="1" applyAlignment="1"/>
    <xf numFmtId="0" fontId="36" fillId="0" borderId="0" xfId="0" applyFont="1" applyAlignment="1">
      <alignment horizontal="left" vertical="center"/>
    </xf>
    <xf numFmtId="0" fontId="16" fillId="0" borderId="0" xfId="0" applyFont="1" applyBorder="1"/>
    <xf numFmtId="49" fontId="39" fillId="0" borderId="1" xfId="0" applyNumberFormat="1" applyFont="1" applyFill="1" applyBorder="1" applyAlignment="1">
      <alignment horizontal="center" vertical="center" wrapText="1"/>
    </xf>
    <xf numFmtId="1" fontId="40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Border="1"/>
    <xf numFmtId="0" fontId="18" fillId="0" borderId="0" xfId="0" applyFont="1" applyFill="1"/>
    <xf numFmtId="164" fontId="16" fillId="8" borderId="1" xfId="0" applyNumberFormat="1" applyFont="1" applyFill="1" applyBorder="1" applyAlignment="1">
      <alignment horizontal="center" vertical="center" wrapText="1"/>
    </xf>
    <xf numFmtId="3" fontId="16" fillId="8" borderId="1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/>
    <xf numFmtId="0" fontId="16" fillId="0" borderId="3" xfId="0" applyFont="1" applyFill="1" applyBorder="1" applyAlignment="1">
      <alignment horizontal="left"/>
    </xf>
    <xf numFmtId="3" fontId="16" fillId="0" borderId="4" xfId="0" applyNumberFormat="1" applyFont="1" applyFill="1" applyBorder="1" applyAlignment="1">
      <alignment horizontal="center" vertical="center"/>
    </xf>
    <xf numFmtId="1" fontId="30" fillId="0" borderId="0" xfId="0" applyNumberFormat="1" applyFont="1" applyFill="1" applyBorder="1" applyAlignment="1">
      <alignment horizontal="center" vertical="center"/>
    </xf>
    <xf numFmtId="1" fontId="30" fillId="0" borderId="1" xfId="0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3" fontId="40" fillId="0" borderId="1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3" fontId="16" fillId="0" borderId="0" xfId="0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 wrapText="1"/>
    </xf>
    <xf numFmtId="49" fontId="16" fillId="8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64" fontId="16" fillId="0" borderId="0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164" fontId="16" fillId="0" borderId="0" xfId="0" applyNumberFormat="1" applyFont="1" applyBorder="1"/>
    <xf numFmtId="164" fontId="16" fillId="0" borderId="0" xfId="0" applyNumberFormat="1" applyFont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3" fontId="16" fillId="0" borderId="4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 wrapText="1"/>
    </xf>
    <xf numFmtId="3" fontId="22" fillId="0" borderId="4" xfId="0" applyNumberFormat="1" applyFont="1" applyFill="1" applyBorder="1" applyAlignment="1">
      <alignment horizontal="center" vertical="center" wrapText="1"/>
    </xf>
    <xf numFmtId="3" fontId="22" fillId="0" borderId="4" xfId="0" applyNumberFormat="1" applyFont="1" applyFill="1" applyBorder="1" applyAlignment="1">
      <alignment horizontal="center" vertical="center"/>
    </xf>
    <xf numFmtId="3" fontId="22" fillId="0" borderId="4" xfId="22" applyNumberFormat="1" applyFont="1" applyFill="1" applyBorder="1" applyAlignment="1">
      <alignment horizontal="center" vertical="center" wrapText="1"/>
    </xf>
    <xf numFmtId="0" fontId="16" fillId="9" borderId="0" xfId="0" applyFont="1" applyFill="1" applyAlignment="1">
      <alignment horizontal="left"/>
    </xf>
    <xf numFmtId="0" fontId="19" fillId="9" borderId="0" xfId="0" applyFont="1" applyFill="1" applyBorder="1" applyAlignment="1">
      <alignment horizontal="center" vertical="center" wrapText="1"/>
    </xf>
    <xf numFmtId="0" fontId="16" fillId="9" borderId="0" xfId="0" applyFont="1" applyFill="1" applyBorder="1" applyAlignment="1">
      <alignment horizontal="left" vertical="top" wrapText="1"/>
    </xf>
    <xf numFmtId="3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center" vertical="center" wrapText="1"/>
    </xf>
    <xf numFmtId="3" fontId="22" fillId="0" borderId="11" xfId="0" applyNumberFormat="1" applyFont="1" applyFill="1" applyBorder="1" applyAlignment="1">
      <alignment horizontal="center" vertical="center" wrapText="1"/>
    </xf>
    <xf numFmtId="3" fontId="22" fillId="0" borderId="15" xfId="0" applyNumberFormat="1" applyFont="1" applyFill="1" applyBorder="1" applyAlignment="1">
      <alignment horizontal="center" vertical="center" wrapText="1"/>
    </xf>
    <xf numFmtId="3" fontId="22" fillId="0" borderId="10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left" vertical="top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4" fontId="16" fillId="0" borderId="6" xfId="24" applyFont="1" applyFill="1" applyBorder="1" applyAlignment="1">
      <alignment horizontal="center" vertical="center"/>
    </xf>
    <xf numFmtId="44" fontId="16" fillId="0" borderId="8" xfId="24" applyFont="1" applyFill="1" applyBorder="1" applyAlignment="1">
      <alignment horizontal="center" vertical="center"/>
    </xf>
    <xf numFmtId="44" fontId="16" fillId="0" borderId="7" xfId="24" applyFont="1" applyFill="1" applyBorder="1" applyAlignment="1">
      <alignment horizontal="center" vertical="center"/>
    </xf>
    <xf numFmtId="3" fontId="17" fillId="0" borderId="12" xfId="0" applyNumberFormat="1" applyFont="1" applyFill="1" applyBorder="1" applyAlignment="1">
      <alignment horizontal="center" vertical="center" wrapText="1"/>
    </xf>
    <xf numFmtId="3" fontId="17" fillId="0" borderId="13" xfId="0" applyNumberFormat="1" applyFont="1" applyFill="1" applyBorder="1" applyAlignment="1">
      <alignment horizontal="center" vertical="center" wrapText="1"/>
    </xf>
    <xf numFmtId="3" fontId="17" fillId="0" borderId="11" xfId="0" applyNumberFormat="1" applyFont="1" applyFill="1" applyBorder="1" applyAlignment="1">
      <alignment horizontal="center" vertical="center" wrapText="1"/>
    </xf>
    <xf numFmtId="3" fontId="17" fillId="0" borderId="15" xfId="0" applyNumberFormat="1" applyFont="1" applyFill="1" applyBorder="1" applyAlignment="1">
      <alignment horizontal="center" vertical="center" wrapText="1"/>
    </xf>
    <xf numFmtId="3" fontId="17" fillId="0" borderId="10" xfId="0" applyNumberFormat="1" applyFont="1" applyFill="1" applyBorder="1" applyAlignment="1">
      <alignment horizontal="center" vertical="center" wrapText="1"/>
    </xf>
    <xf numFmtId="3" fontId="17" fillId="0" borderId="14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164" fontId="16" fillId="0" borderId="12" xfId="0" applyNumberFormat="1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 wrapText="1"/>
    </xf>
    <xf numFmtId="164" fontId="16" fillId="0" borderId="13" xfId="0" applyNumberFormat="1" applyFont="1" applyFill="1" applyBorder="1" applyAlignment="1">
      <alignment horizontal="center" vertical="center" wrapText="1"/>
    </xf>
    <xf numFmtId="164" fontId="16" fillId="0" borderId="10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center" vertical="center" wrapText="1"/>
    </xf>
    <xf numFmtId="164" fontId="16" fillId="0" borderId="14" xfId="0" applyNumberFormat="1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49" fontId="16" fillId="0" borderId="7" xfId="0" applyNumberFormat="1" applyFont="1" applyFill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 vertical="center"/>
    </xf>
    <xf numFmtId="3" fontId="17" fillId="0" borderId="12" xfId="0" applyNumberFormat="1" applyFont="1" applyFill="1" applyBorder="1" applyAlignment="1">
      <alignment horizontal="center" vertical="center"/>
    </xf>
    <xf numFmtId="3" fontId="17" fillId="0" borderId="13" xfId="0" applyNumberFormat="1" applyFont="1" applyFill="1" applyBorder="1" applyAlignment="1">
      <alignment horizontal="center" vertical="center"/>
    </xf>
    <xf numFmtId="3" fontId="17" fillId="0" borderId="11" xfId="0" applyNumberFormat="1" applyFont="1" applyFill="1" applyBorder="1" applyAlignment="1">
      <alignment horizontal="center" vertical="center"/>
    </xf>
    <xf numFmtId="3" fontId="17" fillId="0" borderId="15" xfId="0" applyNumberFormat="1" applyFont="1" applyFill="1" applyBorder="1" applyAlignment="1">
      <alignment horizontal="center" vertical="center"/>
    </xf>
    <xf numFmtId="3" fontId="17" fillId="0" borderId="10" xfId="0" applyNumberFormat="1" applyFont="1" applyFill="1" applyBorder="1" applyAlignment="1">
      <alignment horizontal="center" vertical="center"/>
    </xf>
    <xf numFmtId="3" fontId="17" fillId="0" borderId="14" xfId="0" applyNumberFormat="1" applyFont="1" applyFill="1" applyBorder="1" applyAlignment="1">
      <alignment horizontal="center" vertical="center"/>
    </xf>
    <xf numFmtId="1" fontId="17" fillId="0" borderId="12" xfId="0" applyNumberFormat="1" applyFont="1" applyFill="1" applyBorder="1" applyAlignment="1">
      <alignment horizontal="center" vertical="center" wrapText="1"/>
    </xf>
    <xf numFmtId="1" fontId="17" fillId="0" borderId="13" xfId="0" applyNumberFormat="1" applyFont="1" applyFill="1" applyBorder="1" applyAlignment="1">
      <alignment horizontal="center" vertical="center" wrapText="1"/>
    </xf>
    <xf numFmtId="1" fontId="17" fillId="0" borderId="10" xfId="0" applyNumberFormat="1" applyFont="1" applyFill="1" applyBorder="1" applyAlignment="1">
      <alignment horizontal="center" vertical="center" wrapText="1"/>
    </xf>
    <xf numFmtId="1" fontId="17" fillId="0" borderId="14" xfId="0" applyNumberFormat="1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164" fontId="17" fillId="0" borderId="12" xfId="0" applyNumberFormat="1" applyFont="1" applyFill="1" applyBorder="1" applyAlignment="1">
      <alignment horizontal="center" vertical="center" wrapText="1"/>
    </xf>
    <xf numFmtId="164" fontId="17" fillId="0" borderId="13" xfId="0" applyNumberFormat="1" applyFont="1" applyFill="1" applyBorder="1" applyAlignment="1">
      <alignment horizontal="center" vertical="center" wrapText="1"/>
    </xf>
    <xf numFmtId="164" fontId="17" fillId="0" borderId="11" xfId="0" applyNumberFormat="1" applyFont="1" applyFill="1" applyBorder="1" applyAlignment="1">
      <alignment horizontal="center" vertical="center" wrapText="1"/>
    </xf>
    <xf numFmtId="164" fontId="17" fillId="0" borderId="15" xfId="0" applyNumberFormat="1" applyFont="1" applyFill="1" applyBorder="1" applyAlignment="1">
      <alignment horizontal="center" vertical="center" wrapText="1"/>
    </xf>
    <xf numFmtId="164" fontId="17" fillId="0" borderId="10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top"/>
    </xf>
    <xf numFmtId="164" fontId="17" fillId="0" borderId="5" xfId="0" applyNumberFormat="1" applyFont="1" applyFill="1" applyBorder="1" applyAlignment="1">
      <alignment horizontal="center" vertical="center" wrapText="1"/>
    </xf>
    <xf numFmtId="164" fontId="17" fillId="0" borderId="9" xfId="0" applyNumberFormat="1" applyFont="1" applyFill="1" applyBorder="1" applyAlignment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44" fontId="17" fillId="0" borderId="1" xfId="24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" fontId="16" fillId="0" borderId="6" xfId="0" applyNumberFormat="1" applyFont="1" applyFill="1" applyBorder="1" applyAlignment="1">
      <alignment horizontal="center" vertical="center" wrapText="1"/>
    </xf>
    <xf numFmtId="1" fontId="16" fillId="0" borderId="8" xfId="0" applyNumberFormat="1" applyFont="1" applyFill="1" applyBorder="1" applyAlignment="1">
      <alignment horizontal="center" vertical="center" wrapText="1"/>
    </xf>
    <xf numFmtId="1" fontId="16" fillId="0" borderId="7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" fontId="16" fillId="0" borderId="5" xfId="0" applyNumberFormat="1" applyFont="1" applyFill="1" applyBorder="1" applyAlignment="1">
      <alignment horizontal="center" vertical="center" wrapText="1"/>
    </xf>
    <xf numFmtId="1" fontId="16" fillId="0" borderId="4" xfId="0" applyNumberFormat="1" applyFont="1" applyFill="1" applyBorder="1" applyAlignment="1">
      <alignment horizontal="center" vertical="center" wrapText="1"/>
    </xf>
    <xf numFmtId="164" fontId="16" fillId="0" borderId="5" xfId="0" applyNumberFormat="1" applyFont="1" applyFill="1" applyBorder="1" applyAlignment="1">
      <alignment horizontal="center" vertical="center" wrapText="1"/>
    </xf>
    <xf numFmtId="164" fontId="16" fillId="0" borderId="4" xfId="0" applyNumberFormat="1" applyFont="1" applyFill="1" applyBorder="1" applyAlignment="1">
      <alignment horizontal="center" vertical="center" wrapText="1"/>
    </xf>
    <xf numFmtId="164" fontId="16" fillId="0" borderId="6" xfId="0" applyNumberFormat="1" applyFont="1" applyFill="1" applyBorder="1" applyAlignment="1">
      <alignment horizontal="center" vertical="center" wrapText="1"/>
    </xf>
    <xf numFmtId="164" fontId="16" fillId="0" borderId="7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/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</cellXfs>
  <cellStyles count="31">
    <cellStyle name="Dobre 2" xfId="1" xr:uid="{00000000-0005-0000-0000-000000000000}"/>
    <cellStyle name="Dobry 2" xfId="2" xr:uid="{00000000-0005-0000-0000-000001000000}"/>
    <cellStyle name="Dziesiętny 2" xfId="3" xr:uid="{00000000-0005-0000-0000-000002000000}"/>
    <cellStyle name="Excel Built-in Normal" xfId="4" xr:uid="{00000000-0005-0000-0000-000003000000}"/>
    <cellStyle name="Excel Built-in Normal 2" xfId="5" xr:uid="{00000000-0005-0000-0000-000004000000}"/>
    <cellStyle name="Excel_BuiltIn_Dobre" xfId="6" xr:uid="{00000000-0005-0000-0000-000005000000}"/>
    <cellStyle name="Neutralne 2" xfId="7" xr:uid="{00000000-0005-0000-0000-000006000000}"/>
    <cellStyle name="Neutralny 2" xfId="8" xr:uid="{00000000-0005-0000-0000-000007000000}"/>
    <cellStyle name="Neutralny 2 2" xfId="9" xr:uid="{00000000-0005-0000-0000-000008000000}"/>
    <cellStyle name="Normalny" xfId="0" builtinId="0"/>
    <cellStyle name="Normalny 10" xfId="26" xr:uid="{00000000-0005-0000-0000-00000A000000}"/>
    <cellStyle name="Normalny 2" xfId="10" xr:uid="{00000000-0005-0000-0000-00000B000000}"/>
    <cellStyle name="Normalny 2 2" xfId="11" xr:uid="{00000000-0005-0000-0000-00000C000000}"/>
    <cellStyle name="Normalny 2 2 2" xfId="12" xr:uid="{00000000-0005-0000-0000-00000D000000}"/>
    <cellStyle name="Normalny 2 3" xfId="13" xr:uid="{00000000-0005-0000-0000-00000E000000}"/>
    <cellStyle name="Normalny 3" xfId="14" xr:uid="{00000000-0005-0000-0000-00000F000000}"/>
    <cellStyle name="Normalny 3 2" xfId="15" xr:uid="{00000000-0005-0000-0000-000010000000}"/>
    <cellStyle name="Normalny 4" xfId="16" xr:uid="{00000000-0005-0000-0000-000011000000}"/>
    <cellStyle name="Normalny 4 2" xfId="28" xr:uid="{00000000-0005-0000-0000-000012000000}"/>
    <cellStyle name="Normalny 5" xfId="17" xr:uid="{00000000-0005-0000-0000-000013000000}"/>
    <cellStyle name="Normalny 5 2" xfId="18" xr:uid="{00000000-0005-0000-0000-000014000000}"/>
    <cellStyle name="Normalny 5 2 2" xfId="29" xr:uid="{00000000-0005-0000-0000-000015000000}"/>
    <cellStyle name="Normalny 6" xfId="19" xr:uid="{00000000-0005-0000-0000-000016000000}"/>
    <cellStyle name="Normalny 7" xfId="20" xr:uid="{00000000-0005-0000-0000-000017000000}"/>
    <cellStyle name="Normalny 8" xfId="21" xr:uid="{00000000-0005-0000-0000-000018000000}"/>
    <cellStyle name="Normalny 9" xfId="27" xr:uid="{00000000-0005-0000-0000-000019000000}"/>
    <cellStyle name="Normalny_Arkusz1" xfId="22" xr:uid="{00000000-0005-0000-0000-00001A000000}"/>
    <cellStyle name="TableStyleLight1" xfId="23" xr:uid="{00000000-0005-0000-0000-00001B000000}"/>
    <cellStyle name="Walutowy" xfId="24" builtinId="4"/>
    <cellStyle name="Walutowy 2" xfId="30" xr:uid="{00000000-0005-0000-0000-00001D000000}"/>
    <cellStyle name="Zły 2" xfId="25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B06D0-DCE0-4CD8-9D3C-B1D21D4CB10A}">
  <dimension ref="A1:K18"/>
  <sheetViews>
    <sheetView tabSelected="1" workbookViewId="0">
      <selection sqref="A1:K8"/>
    </sheetView>
  </sheetViews>
  <sheetFormatPr defaultRowHeight="13.8" x14ac:dyDescent="0.3"/>
  <cols>
    <col min="1" max="1" width="26.6640625" style="18" customWidth="1"/>
    <col min="2" max="16384" width="8.88671875" style="18"/>
  </cols>
  <sheetData>
    <row r="1" spans="1:11" x14ac:dyDescent="0.3">
      <c r="A1" s="173" t="s">
        <v>155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x14ac:dyDescent="0.3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</row>
    <row r="3" spans="1:11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1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</row>
    <row r="5" spans="1:11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</row>
    <row r="6" spans="1:11" x14ac:dyDescent="0.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</row>
    <row r="7" spans="1:11" x14ac:dyDescent="0.3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</row>
    <row r="8" spans="1:11" x14ac:dyDescent="0.3">
      <c r="A8" s="173"/>
      <c r="B8" s="173"/>
      <c r="C8" s="173"/>
      <c r="D8" s="173"/>
      <c r="E8" s="173"/>
      <c r="F8" s="173"/>
      <c r="G8" s="173"/>
      <c r="H8" s="173"/>
      <c r="I8" s="173"/>
      <c r="J8" s="173"/>
      <c r="K8" s="173"/>
    </row>
    <row r="9" spans="1:11" ht="14.4" x14ac:dyDescent="0.3">
      <c r="A9" s="13" t="s">
        <v>147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14.4" x14ac:dyDescent="0.3">
      <c r="A10" s="13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ht="14.4" x14ac:dyDescent="0.3">
      <c r="A11" s="14" t="s">
        <v>148</v>
      </c>
      <c r="B11" s="174" t="s">
        <v>156</v>
      </c>
      <c r="C11" s="174"/>
      <c r="D11" s="174"/>
      <c r="E11" s="174"/>
      <c r="F11" s="174"/>
      <c r="G11" s="174"/>
      <c r="H11" s="174"/>
      <c r="I11" s="174"/>
      <c r="J11" s="174"/>
      <c r="K11" s="174"/>
    </row>
    <row r="12" spans="1:11" ht="14.4" x14ac:dyDescent="0.3">
      <c r="A12" s="14" t="s">
        <v>149</v>
      </c>
      <c r="B12" s="174" t="s">
        <v>157</v>
      </c>
      <c r="C12" s="174"/>
      <c r="D12" s="174"/>
      <c r="E12" s="174"/>
      <c r="F12" s="174"/>
      <c r="G12" s="174"/>
      <c r="H12" s="174"/>
      <c r="I12" s="174"/>
      <c r="J12" s="174"/>
      <c r="K12" s="174"/>
    </row>
    <row r="13" spans="1:11" ht="14.4" x14ac:dyDescent="0.3">
      <c r="A13" s="14" t="s">
        <v>150</v>
      </c>
      <c r="B13" s="172" t="s">
        <v>158</v>
      </c>
      <c r="C13" s="172"/>
      <c r="D13" s="172"/>
      <c r="E13" s="172"/>
      <c r="F13" s="172"/>
      <c r="G13" s="172"/>
      <c r="H13" s="172"/>
      <c r="I13" s="172"/>
      <c r="J13" s="172"/>
      <c r="K13" s="172"/>
    </row>
    <row r="14" spans="1:11" ht="14.4" x14ac:dyDescent="0.3">
      <c r="A14" s="14" t="s">
        <v>151</v>
      </c>
      <c r="B14" s="172" t="s">
        <v>159</v>
      </c>
      <c r="C14" s="172"/>
      <c r="D14" s="172"/>
      <c r="E14" s="172"/>
      <c r="F14" s="172"/>
      <c r="G14" s="172"/>
      <c r="H14" s="172"/>
      <c r="I14" s="172"/>
      <c r="J14" s="172"/>
      <c r="K14" s="172"/>
    </row>
    <row r="15" spans="1:11" ht="14.4" x14ac:dyDescent="0.3">
      <c r="A15" s="14" t="s">
        <v>152</v>
      </c>
      <c r="B15" s="172" t="s">
        <v>160</v>
      </c>
      <c r="C15" s="172"/>
      <c r="D15" s="172"/>
      <c r="E15" s="172"/>
      <c r="F15" s="172"/>
      <c r="G15" s="172"/>
      <c r="H15" s="172"/>
      <c r="I15" s="172"/>
      <c r="J15" s="172"/>
      <c r="K15" s="172"/>
    </row>
    <row r="16" spans="1:11" ht="14.4" x14ac:dyDescent="0.3">
      <c r="A16" s="14" t="s">
        <v>153</v>
      </c>
      <c r="B16" s="172" t="s">
        <v>161</v>
      </c>
      <c r="C16" s="172"/>
      <c r="D16" s="172"/>
      <c r="E16" s="172"/>
      <c r="F16" s="172"/>
      <c r="G16" s="172"/>
      <c r="H16" s="172"/>
      <c r="I16" s="172"/>
      <c r="J16" s="172"/>
      <c r="K16" s="172"/>
    </row>
    <row r="17" spans="1:11" ht="14.4" x14ac:dyDescent="0.3">
      <c r="A17" s="14" t="s">
        <v>154</v>
      </c>
      <c r="B17" s="172" t="s">
        <v>162</v>
      </c>
      <c r="C17" s="172"/>
      <c r="D17" s="172"/>
      <c r="E17" s="172"/>
      <c r="F17" s="172"/>
      <c r="G17" s="172"/>
      <c r="H17" s="172"/>
      <c r="I17" s="172"/>
      <c r="J17" s="172"/>
      <c r="K17" s="172"/>
    </row>
    <row r="18" spans="1:11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</sheetData>
  <mergeCells count="8">
    <mergeCell ref="B15:K15"/>
    <mergeCell ref="B16:K16"/>
    <mergeCell ref="B17:K17"/>
    <mergeCell ref="A1:K8"/>
    <mergeCell ref="B11:K11"/>
    <mergeCell ref="B12:K12"/>
    <mergeCell ref="B13:K13"/>
    <mergeCell ref="B14:K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2"/>
  <sheetViews>
    <sheetView zoomScale="70" zoomScaleNormal="70" workbookViewId="0">
      <pane ySplit="1" topLeftCell="A2" activePane="bottomLeft" state="frozenSplit"/>
      <selection pane="bottomLeft"/>
    </sheetView>
  </sheetViews>
  <sheetFormatPr defaultColWidth="9.109375" defaultRowHeight="13.8" x14ac:dyDescent="0.3"/>
  <cols>
    <col min="1" max="1" width="21.88671875" style="22" customWidth="1"/>
    <col min="2" max="3" width="12.6640625" style="22" customWidth="1"/>
    <col min="4" max="4" width="12.6640625" style="70" customWidth="1"/>
    <col min="5" max="6" width="12.6640625" style="23" customWidth="1"/>
    <col min="7" max="13" width="12.6640625" style="70" customWidth="1"/>
    <col min="14" max="14" width="9.109375" style="24"/>
    <col min="15" max="15" width="9.109375" style="25"/>
    <col min="16" max="16" width="11.5546875" style="25" bestFit="1" customWidth="1"/>
    <col min="17" max="20" width="13.33203125" style="25" customWidth="1"/>
    <col min="21" max="16384" width="9.109375" style="25"/>
  </cols>
  <sheetData>
    <row r="1" spans="1:22" ht="22.5" customHeight="1" x14ac:dyDescent="0.3">
      <c r="A1" s="21" t="s">
        <v>163</v>
      </c>
      <c r="D1" s="23"/>
      <c r="G1" s="23"/>
      <c r="H1" s="23"/>
      <c r="I1" s="23"/>
      <c r="J1" s="23"/>
      <c r="K1" s="23"/>
      <c r="L1" s="23"/>
      <c r="M1" s="23"/>
    </row>
    <row r="2" spans="1:22" ht="22.5" customHeight="1" x14ac:dyDescent="0.3">
      <c r="A2" s="21"/>
      <c r="D2" s="23"/>
      <c r="G2" s="23"/>
      <c r="H2" s="23"/>
      <c r="I2" s="23"/>
      <c r="J2" s="23"/>
      <c r="K2" s="23"/>
      <c r="L2" s="23"/>
      <c r="M2" s="23"/>
    </row>
    <row r="3" spans="1:22" s="28" customFormat="1" ht="22.5" customHeight="1" x14ac:dyDescent="0.3">
      <c r="A3" s="26" t="s">
        <v>103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22" s="28" customFormat="1" ht="22.5" customHeight="1" x14ac:dyDescent="0.3">
      <c r="A4" s="176" t="s">
        <v>165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</row>
    <row r="5" spans="1:22" s="28" customFormat="1" ht="22.5" customHeight="1" x14ac:dyDescent="0.3">
      <c r="A5" s="184" t="s">
        <v>93</v>
      </c>
      <c r="B5" s="187" t="s">
        <v>94</v>
      </c>
      <c r="C5" s="188"/>
      <c r="D5" s="178" t="s">
        <v>72</v>
      </c>
      <c r="E5" s="179"/>
      <c r="F5" s="178" t="s">
        <v>73</v>
      </c>
      <c r="G5" s="179"/>
      <c r="H5" s="178" t="s">
        <v>74</v>
      </c>
      <c r="I5" s="179"/>
      <c r="J5" s="178" t="s">
        <v>75</v>
      </c>
      <c r="K5" s="179"/>
      <c r="L5" s="178" t="s">
        <v>76</v>
      </c>
      <c r="M5" s="179"/>
    </row>
    <row r="6" spans="1:22" s="30" customFormat="1" ht="30.75" customHeight="1" x14ac:dyDescent="0.25">
      <c r="A6" s="185"/>
      <c r="B6" s="189"/>
      <c r="C6" s="190"/>
      <c r="D6" s="180"/>
      <c r="E6" s="181"/>
      <c r="F6" s="180"/>
      <c r="G6" s="181"/>
      <c r="H6" s="180"/>
      <c r="I6" s="181"/>
      <c r="J6" s="180"/>
      <c r="K6" s="181"/>
      <c r="L6" s="180"/>
      <c r="M6" s="181"/>
      <c r="N6" s="29"/>
    </row>
    <row r="7" spans="1:22" s="31" customFormat="1" ht="24" customHeight="1" x14ac:dyDescent="0.3">
      <c r="A7" s="185"/>
      <c r="B7" s="191"/>
      <c r="C7" s="192"/>
      <c r="D7" s="182"/>
      <c r="E7" s="183"/>
      <c r="F7" s="182"/>
      <c r="G7" s="183"/>
      <c r="H7" s="182"/>
      <c r="I7" s="183"/>
      <c r="J7" s="182"/>
      <c r="K7" s="183"/>
      <c r="L7" s="182"/>
      <c r="M7" s="183"/>
      <c r="N7" s="28"/>
    </row>
    <row r="8" spans="1:22" s="34" customFormat="1" ht="23.25" customHeight="1" x14ac:dyDescent="0.3">
      <c r="A8" s="186"/>
      <c r="B8" s="32">
        <v>2020</v>
      </c>
      <c r="C8" s="32">
        <v>2021</v>
      </c>
      <c r="D8" s="32">
        <v>2020</v>
      </c>
      <c r="E8" s="32">
        <v>2021</v>
      </c>
      <c r="F8" s="32">
        <v>2020</v>
      </c>
      <c r="G8" s="32">
        <v>2021</v>
      </c>
      <c r="H8" s="32">
        <v>2020</v>
      </c>
      <c r="I8" s="32">
        <v>2021</v>
      </c>
      <c r="J8" s="32">
        <v>2020</v>
      </c>
      <c r="K8" s="32">
        <v>2021</v>
      </c>
      <c r="L8" s="32">
        <v>2020</v>
      </c>
      <c r="M8" s="32">
        <v>2021</v>
      </c>
      <c r="N8" s="33"/>
      <c r="P8" s="33"/>
      <c r="Q8" s="35"/>
      <c r="R8" s="35"/>
      <c r="S8" s="35"/>
      <c r="T8" s="35"/>
      <c r="U8" s="33"/>
      <c r="V8" s="33"/>
    </row>
    <row r="9" spans="1:22" s="38" customFormat="1" ht="12.75" customHeight="1" x14ac:dyDescent="0.3">
      <c r="A9" s="36">
        <v>1</v>
      </c>
      <c r="B9" s="36">
        <v>2</v>
      </c>
      <c r="C9" s="36">
        <v>3</v>
      </c>
      <c r="D9" s="36">
        <v>4</v>
      </c>
      <c r="E9" s="36">
        <v>5</v>
      </c>
      <c r="F9" s="36">
        <v>6</v>
      </c>
      <c r="G9" s="36">
        <v>7</v>
      </c>
      <c r="H9" s="36">
        <v>8</v>
      </c>
      <c r="I9" s="36">
        <v>9</v>
      </c>
      <c r="J9" s="36">
        <v>10</v>
      </c>
      <c r="K9" s="36">
        <v>11</v>
      </c>
      <c r="L9" s="36">
        <v>12</v>
      </c>
      <c r="M9" s="36">
        <v>13</v>
      </c>
      <c r="N9" s="37"/>
      <c r="P9" s="37"/>
      <c r="Q9" s="39"/>
      <c r="R9" s="39"/>
      <c r="S9" s="39"/>
      <c r="T9" s="39"/>
      <c r="U9" s="39"/>
      <c r="V9" s="37"/>
    </row>
    <row r="10" spans="1:22" s="38" customFormat="1" ht="36" customHeight="1" x14ac:dyDescent="0.3">
      <c r="A10" s="40" t="s">
        <v>64</v>
      </c>
      <c r="B10" s="41">
        <v>39</v>
      </c>
      <c r="C10" s="6">
        <v>35</v>
      </c>
      <c r="D10" s="41">
        <v>15537541</v>
      </c>
      <c r="E10" s="6">
        <v>14903491</v>
      </c>
      <c r="F10" s="41">
        <v>11187883</v>
      </c>
      <c r="G10" s="6">
        <v>10659239</v>
      </c>
      <c r="H10" s="41">
        <v>10942998</v>
      </c>
      <c r="I10" s="6">
        <v>10452639</v>
      </c>
      <c r="J10" s="41">
        <v>227519</v>
      </c>
      <c r="K10" s="6">
        <v>190725</v>
      </c>
      <c r="L10" s="41">
        <v>17217</v>
      </c>
      <c r="M10" s="6">
        <v>15732</v>
      </c>
      <c r="N10" s="37"/>
      <c r="O10" s="42"/>
      <c r="P10" s="43"/>
      <c r="Q10" s="44"/>
      <c r="R10" s="44"/>
      <c r="S10" s="44"/>
      <c r="T10" s="44"/>
      <c r="U10" s="45"/>
      <c r="V10" s="37"/>
    </row>
    <row r="11" spans="1:22" s="30" customFormat="1" ht="36" customHeight="1" x14ac:dyDescent="0.3">
      <c r="A11" s="40" t="s">
        <v>65</v>
      </c>
      <c r="B11" s="41">
        <v>21</v>
      </c>
      <c r="C11" s="6">
        <v>24</v>
      </c>
      <c r="D11" s="41">
        <v>2580653</v>
      </c>
      <c r="E11" s="6">
        <v>2948510</v>
      </c>
      <c r="F11" s="41">
        <v>1821073</v>
      </c>
      <c r="G11" s="6">
        <v>2171939</v>
      </c>
      <c r="H11" s="41">
        <v>1777966</v>
      </c>
      <c r="I11" s="6">
        <v>2128837</v>
      </c>
      <c r="J11" s="41">
        <v>38468</v>
      </c>
      <c r="K11" s="6">
        <v>38923</v>
      </c>
      <c r="L11" s="41">
        <v>3608</v>
      </c>
      <c r="M11" s="6">
        <v>4106</v>
      </c>
      <c r="N11" s="29"/>
      <c r="O11" s="42"/>
      <c r="P11" s="43"/>
      <c r="Q11" s="44"/>
      <c r="R11" s="44"/>
      <c r="S11" s="44"/>
      <c r="T11" s="44"/>
      <c r="U11" s="45"/>
      <c r="V11" s="29"/>
    </row>
    <row r="12" spans="1:22" s="47" customFormat="1" ht="36" customHeight="1" x14ac:dyDescent="0.3">
      <c r="A12" s="40" t="s">
        <v>17</v>
      </c>
      <c r="B12" s="41">
        <v>355</v>
      </c>
      <c r="C12" s="6">
        <v>355</v>
      </c>
      <c r="D12" s="41">
        <v>12979843.740885844</v>
      </c>
      <c r="E12" s="6">
        <v>12962228</v>
      </c>
      <c r="F12" s="41">
        <v>9489690</v>
      </c>
      <c r="G12" s="6">
        <v>9375566</v>
      </c>
      <c r="H12" s="41">
        <v>9111772</v>
      </c>
      <c r="I12" s="6">
        <v>9026651</v>
      </c>
      <c r="J12" s="41">
        <v>330894</v>
      </c>
      <c r="K12" s="6">
        <v>280591</v>
      </c>
      <c r="L12" s="41">
        <v>38762</v>
      </c>
      <c r="M12" s="6">
        <v>38204</v>
      </c>
      <c r="N12" s="46"/>
      <c r="O12" s="42"/>
      <c r="P12" s="43"/>
      <c r="Q12" s="44"/>
      <c r="R12" s="44"/>
      <c r="S12" s="44"/>
      <c r="T12" s="44"/>
      <c r="U12" s="45"/>
      <c r="V12" s="46"/>
    </row>
    <row r="13" spans="1:22" s="47" customFormat="1" ht="36" customHeight="1" x14ac:dyDescent="0.3">
      <c r="A13" s="40" t="s">
        <v>95</v>
      </c>
      <c r="B13" s="41">
        <v>124</v>
      </c>
      <c r="C13" s="6">
        <v>122</v>
      </c>
      <c r="D13" s="41">
        <v>1479119</v>
      </c>
      <c r="E13" s="6">
        <v>1462748</v>
      </c>
      <c r="F13" s="41">
        <v>1282108</v>
      </c>
      <c r="G13" s="6">
        <v>1271855</v>
      </c>
      <c r="H13" s="41">
        <v>1164166</v>
      </c>
      <c r="I13" s="6">
        <v>1175948</v>
      </c>
      <c r="J13" s="41">
        <v>105590</v>
      </c>
      <c r="K13" s="6">
        <v>84695</v>
      </c>
      <c r="L13" s="41">
        <v>9421</v>
      </c>
      <c r="M13" s="6">
        <v>7661</v>
      </c>
      <c r="N13" s="46"/>
      <c r="O13" s="42"/>
      <c r="P13" s="43"/>
      <c r="Q13" s="44"/>
      <c r="R13" s="44"/>
      <c r="S13" s="44"/>
      <c r="T13" s="44"/>
      <c r="U13" s="45"/>
      <c r="V13" s="46"/>
    </row>
    <row r="14" spans="1:22" s="28" customFormat="1" ht="36" customHeight="1" x14ac:dyDescent="0.3">
      <c r="A14" s="40" t="s">
        <v>124</v>
      </c>
      <c r="B14" s="41">
        <v>988</v>
      </c>
      <c r="C14" s="6">
        <v>990</v>
      </c>
      <c r="D14" s="41">
        <v>4597464</v>
      </c>
      <c r="E14" s="6">
        <v>4648029</v>
      </c>
      <c r="F14" s="41">
        <v>4181449</v>
      </c>
      <c r="G14" s="6">
        <v>4228494</v>
      </c>
      <c r="H14" s="41">
        <v>3727786</v>
      </c>
      <c r="I14" s="6">
        <v>3827703</v>
      </c>
      <c r="J14" s="41">
        <v>407042</v>
      </c>
      <c r="K14" s="6">
        <v>356553</v>
      </c>
      <c r="L14" s="41">
        <v>28937</v>
      </c>
      <c r="M14" s="6">
        <v>30656</v>
      </c>
      <c r="O14" s="48"/>
      <c r="P14" s="43"/>
      <c r="Q14" s="44"/>
      <c r="R14" s="44"/>
      <c r="S14" s="44"/>
      <c r="T14" s="44"/>
      <c r="U14" s="45"/>
    </row>
    <row r="15" spans="1:22" s="28" customFormat="1" ht="36" customHeight="1" x14ac:dyDescent="0.3">
      <c r="A15" s="40" t="s">
        <v>92</v>
      </c>
      <c r="B15" s="41">
        <v>27</v>
      </c>
      <c r="C15" s="6">
        <v>8</v>
      </c>
      <c r="D15" s="41">
        <v>47884</v>
      </c>
      <c r="E15" s="6">
        <v>14377</v>
      </c>
      <c r="F15" s="41">
        <v>45060</v>
      </c>
      <c r="G15" s="6">
        <v>12785</v>
      </c>
      <c r="H15" s="41">
        <v>33481</v>
      </c>
      <c r="I15" s="6">
        <v>12551</v>
      </c>
      <c r="J15" s="41">
        <v>8716</v>
      </c>
      <c r="K15" s="6">
        <v>194</v>
      </c>
      <c r="L15" s="41">
        <v>2588</v>
      </c>
      <c r="M15" s="6">
        <v>40</v>
      </c>
      <c r="O15" s="48"/>
      <c r="P15" s="43"/>
      <c r="Q15" s="44"/>
      <c r="R15" s="44"/>
      <c r="S15" s="44"/>
      <c r="T15" s="44"/>
      <c r="U15" s="45"/>
    </row>
    <row r="16" spans="1:22" s="28" customFormat="1" ht="36" customHeight="1" x14ac:dyDescent="0.3">
      <c r="A16" s="49" t="s">
        <v>26</v>
      </c>
      <c r="B16" s="50">
        <f t="shared" ref="B16:M16" si="0">SUM(B10:B15)</f>
        <v>1554</v>
      </c>
      <c r="C16" s="50">
        <f t="shared" si="0"/>
        <v>1534</v>
      </c>
      <c r="D16" s="50">
        <f t="shared" si="0"/>
        <v>37222504.740885846</v>
      </c>
      <c r="E16" s="50">
        <f t="shared" si="0"/>
        <v>36939383</v>
      </c>
      <c r="F16" s="50">
        <f t="shared" si="0"/>
        <v>28007263</v>
      </c>
      <c r="G16" s="50">
        <f t="shared" si="0"/>
        <v>27719878</v>
      </c>
      <c r="H16" s="50">
        <f t="shared" si="0"/>
        <v>26758169</v>
      </c>
      <c r="I16" s="50">
        <f t="shared" si="0"/>
        <v>26624329</v>
      </c>
      <c r="J16" s="50">
        <f t="shared" si="0"/>
        <v>1118229</v>
      </c>
      <c r="K16" s="50">
        <f t="shared" si="0"/>
        <v>951681</v>
      </c>
      <c r="L16" s="50">
        <f t="shared" si="0"/>
        <v>100533</v>
      </c>
      <c r="M16" s="50">
        <f t="shared" si="0"/>
        <v>96399</v>
      </c>
      <c r="O16" s="48"/>
      <c r="P16" s="43"/>
      <c r="Q16" s="44"/>
      <c r="R16" s="44"/>
      <c r="S16" s="44"/>
      <c r="T16" s="44"/>
      <c r="U16" s="45"/>
    </row>
    <row r="17" spans="1:19" s="28" customFormat="1" ht="22.5" customHeight="1" x14ac:dyDescent="0.3">
      <c r="A17" s="51"/>
      <c r="B17" s="52"/>
      <c r="C17" s="52"/>
      <c r="J17" s="52"/>
      <c r="K17" s="52"/>
      <c r="L17" s="52"/>
      <c r="M17" s="52"/>
      <c r="N17" s="53"/>
      <c r="O17" s="53"/>
      <c r="P17" s="54"/>
      <c r="Q17" s="54"/>
      <c r="R17" s="54"/>
    </row>
    <row r="18" spans="1:19" s="28" customFormat="1" ht="22.5" customHeight="1" x14ac:dyDescent="0.3">
      <c r="A18" s="55" t="s">
        <v>104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9" s="30" customFormat="1" ht="30.75" customHeight="1" x14ac:dyDescent="0.25">
      <c r="A19" s="176" t="s">
        <v>28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29"/>
    </row>
    <row r="20" spans="1:19" s="31" customFormat="1" ht="24" customHeight="1" x14ac:dyDescent="0.3">
      <c r="A20" s="184" t="s">
        <v>77</v>
      </c>
      <c r="B20" s="187" t="s">
        <v>94</v>
      </c>
      <c r="C20" s="188"/>
      <c r="D20" s="178" t="s">
        <v>72</v>
      </c>
      <c r="E20" s="179"/>
      <c r="F20" s="178" t="s">
        <v>73</v>
      </c>
      <c r="G20" s="179"/>
      <c r="H20" s="178" t="s">
        <v>74</v>
      </c>
      <c r="I20" s="179"/>
      <c r="J20" s="178" t="s">
        <v>75</v>
      </c>
      <c r="K20" s="179"/>
      <c r="L20" s="178" t="s">
        <v>76</v>
      </c>
      <c r="M20" s="179"/>
      <c r="N20" s="28"/>
    </row>
    <row r="21" spans="1:19" s="31" customFormat="1" ht="29.25" customHeight="1" x14ac:dyDescent="0.3">
      <c r="A21" s="185"/>
      <c r="B21" s="189"/>
      <c r="C21" s="190"/>
      <c r="D21" s="180"/>
      <c r="E21" s="181"/>
      <c r="F21" s="180"/>
      <c r="G21" s="181"/>
      <c r="H21" s="180"/>
      <c r="I21" s="181"/>
      <c r="J21" s="180"/>
      <c r="K21" s="181"/>
      <c r="L21" s="180"/>
      <c r="M21" s="181"/>
      <c r="N21" s="28"/>
    </row>
    <row r="22" spans="1:19" s="31" customFormat="1" ht="18.75" customHeight="1" x14ac:dyDescent="0.3">
      <c r="A22" s="185"/>
      <c r="B22" s="191"/>
      <c r="C22" s="192"/>
      <c r="D22" s="182"/>
      <c r="E22" s="183"/>
      <c r="F22" s="182"/>
      <c r="G22" s="183"/>
      <c r="H22" s="182"/>
      <c r="I22" s="183"/>
      <c r="J22" s="182"/>
      <c r="K22" s="183"/>
      <c r="L22" s="182"/>
      <c r="M22" s="183"/>
      <c r="N22" s="28"/>
    </row>
    <row r="23" spans="1:19" s="34" customFormat="1" ht="23.25" customHeight="1" x14ac:dyDescent="0.3">
      <c r="A23" s="186"/>
      <c r="B23" s="32">
        <v>2020</v>
      </c>
      <c r="C23" s="32">
        <v>2021</v>
      </c>
      <c r="D23" s="32">
        <v>2020</v>
      </c>
      <c r="E23" s="32">
        <v>2021</v>
      </c>
      <c r="F23" s="32">
        <v>2020</v>
      </c>
      <c r="G23" s="32">
        <v>2021</v>
      </c>
      <c r="H23" s="32">
        <v>2020</v>
      </c>
      <c r="I23" s="32">
        <v>2021</v>
      </c>
      <c r="J23" s="32">
        <v>2020</v>
      </c>
      <c r="K23" s="32">
        <v>2021</v>
      </c>
      <c r="L23" s="32">
        <v>2020</v>
      </c>
      <c r="M23" s="32">
        <v>2021</v>
      </c>
      <c r="N23" s="33"/>
    </row>
    <row r="24" spans="1:19" s="38" customFormat="1" ht="12.75" customHeight="1" x14ac:dyDescent="0.3">
      <c r="A24" s="36">
        <v>1</v>
      </c>
      <c r="B24" s="36">
        <v>2</v>
      </c>
      <c r="C24" s="36">
        <v>3</v>
      </c>
      <c r="D24" s="36">
        <v>4</v>
      </c>
      <c r="E24" s="36">
        <v>5</v>
      </c>
      <c r="F24" s="36">
        <v>6</v>
      </c>
      <c r="G24" s="36">
        <v>7</v>
      </c>
      <c r="H24" s="36">
        <v>8</v>
      </c>
      <c r="I24" s="36">
        <v>9</v>
      </c>
      <c r="J24" s="36">
        <v>10</v>
      </c>
      <c r="K24" s="36">
        <v>11</v>
      </c>
      <c r="L24" s="36">
        <v>12</v>
      </c>
      <c r="M24" s="36">
        <v>13</v>
      </c>
      <c r="N24" s="37"/>
    </row>
    <row r="25" spans="1:19" s="31" customFormat="1" ht="36" customHeight="1" x14ac:dyDescent="0.3">
      <c r="A25" s="40" t="s">
        <v>2</v>
      </c>
      <c r="B25" s="41">
        <v>124</v>
      </c>
      <c r="C25" s="6">
        <v>120</v>
      </c>
      <c r="D25" s="41">
        <v>2937073</v>
      </c>
      <c r="E25" s="6">
        <v>2889945</v>
      </c>
      <c r="F25" s="41">
        <v>2319624</v>
      </c>
      <c r="G25" s="6">
        <v>2211981</v>
      </c>
      <c r="H25" s="41">
        <v>2220797</v>
      </c>
      <c r="I25" s="6">
        <v>2117193</v>
      </c>
      <c r="J25" s="41">
        <v>85790</v>
      </c>
      <c r="K25" s="6">
        <v>82771</v>
      </c>
      <c r="L25" s="41">
        <v>8933</v>
      </c>
      <c r="M25" s="6">
        <v>8856</v>
      </c>
      <c r="N25" s="28"/>
      <c r="O25" s="53"/>
      <c r="P25" s="53"/>
      <c r="Q25" s="57"/>
      <c r="R25" s="53"/>
      <c r="S25" s="53"/>
    </row>
    <row r="26" spans="1:19" s="31" customFormat="1" ht="36" customHeight="1" x14ac:dyDescent="0.3">
      <c r="A26" s="40" t="s">
        <v>3</v>
      </c>
      <c r="B26" s="41">
        <v>85</v>
      </c>
      <c r="C26" s="6">
        <v>86</v>
      </c>
      <c r="D26" s="41">
        <v>1876557</v>
      </c>
      <c r="E26" s="6">
        <v>1852493</v>
      </c>
      <c r="F26" s="41">
        <v>1447077</v>
      </c>
      <c r="G26" s="6">
        <v>1437626</v>
      </c>
      <c r="H26" s="41">
        <v>1405840</v>
      </c>
      <c r="I26" s="6">
        <v>1405291</v>
      </c>
      <c r="J26" s="41">
        <v>34444</v>
      </c>
      <c r="K26" s="6">
        <v>26944</v>
      </c>
      <c r="L26" s="41">
        <v>6046</v>
      </c>
      <c r="M26" s="6">
        <v>4734</v>
      </c>
      <c r="N26" s="28"/>
      <c r="O26" s="53"/>
      <c r="P26" s="53"/>
      <c r="Q26" s="57"/>
      <c r="R26" s="53"/>
      <c r="S26" s="53"/>
    </row>
    <row r="27" spans="1:19" s="31" customFormat="1" ht="36" customHeight="1" x14ac:dyDescent="0.3">
      <c r="A27" s="41" t="s">
        <v>4</v>
      </c>
      <c r="B27" s="41">
        <v>87</v>
      </c>
      <c r="C27" s="6">
        <v>85</v>
      </c>
      <c r="D27" s="41">
        <v>1618746</v>
      </c>
      <c r="E27" s="6">
        <v>1647087</v>
      </c>
      <c r="F27" s="41">
        <v>1127188</v>
      </c>
      <c r="G27" s="6">
        <v>1135528</v>
      </c>
      <c r="H27" s="41">
        <v>1059969</v>
      </c>
      <c r="I27" s="6">
        <v>1077599</v>
      </c>
      <c r="J27" s="41">
        <v>59232</v>
      </c>
      <c r="K27" s="6">
        <v>51052</v>
      </c>
      <c r="L27" s="41">
        <v>7849</v>
      </c>
      <c r="M27" s="6">
        <v>6837</v>
      </c>
      <c r="N27" s="28"/>
      <c r="O27" s="53"/>
      <c r="P27" s="53"/>
      <c r="Q27" s="57"/>
      <c r="R27" s="53"/>
      <c r="S27" s="53"/>
    </row>
    <row r="28" spans="1:19" s="31" customFormat="1" ht="36" customHeight="1" x14ac:dyDescent="0.3">
      <c r="A28" s="58" t="s">
        <v>5</v>
      </c>
      <c r="B28" s="41">
        <v>58</v>
      </c>
      <c r="C28" s="6">
        <v>53</v>
      </c>
      <c r="D28" s="41">
        <v>994593</v>
      </c>
      <c r="E28" s="6">
        <v>924516</v>
      </c>
      <c r="F28" s="41">
        <v>805950</v>
      </c>
      <c r="G28" s="6">
        <v>740661</v>
      </c>
      <c r="H28" s="41">
        <v>782070</v>
      </c>
      <c r="I28" s="6">
        <v>722831</v>
      </c>
      <c r="J28" s="41">
        <v>18942</v>
      </c>
      <c r="K28" s="6">
        <v>13664</v>
      </c>
      <c r="L28" s="41">
        <v>4729</v>
      </c>
      <c r="M28" s="6">
        <v>3830</v>
      </c>
      <c r="N28" s="28"/>
      <c r="O28" s="53"/>
      <c r="P28" s="53"/>
      <c r="Q28" s="57"/>
      <c r="R28" s="53"/>
      <c r="S28" s="53"/>
    </row>
    <row r="29" spans="1:19" s="31" customFormat="1" ht="36" customHeight="1" x14ac:dyDescent="0.3">
      <c r="A29" s="58" t="s">
        <v>6</v>
      </c>
      <c r="B29" s="41">
        <v>62</v>
      </c>
      <c r="C29" s="6">
        <v>65</v>
      </c>
      <c r="D29" s="41">
        <v>2036655</v>
      </c>
      <c r="E29" s="6">
        <v>2068759</v>
      </c>
      <c r="F29" s="41">
        <v>1591661</v>
      </c>
      <c r="G29" s="6">
        <v>1587779</v>
      </c>
      <c r="H29" s="41">
        <v>1507385</v>
      </c>
      <c r="I29" s="6">
        <v>1496517</v>
      </c>
      <c r="J29" s="41">
        <v>74009</v>
      </c>
      <c r="K29" s="6">
        <v>55082</v>
      </c>
      <c r="L29" s="41">
        <v>7611</v>
      </c>
      <c r="M29" s="6">
        <v>7877</v>
      </c>
      <c r="N29" s="28"/>
      <c r="O29" s="53"/>
      <c r="P29" s="53"/>
      <c r="Q29" s="57"/>
      <c r="R29" s="53"/>
      <c r="S29" s="53"/>
    </row>
    <row r="30" spans="1:19" s="31" customFormat="1" ht="36" customHeight="1" x14ac:dyDescent="0.3">
      <c r="A30" s="40" t="s">
        <v>7</v>
      </c>
      <c r="B30" s="41">
        <v>151</v>
      </c>
      <c r="C30" s="6">
        <v>153</v>
      </c>
      <c r="D30" s="41">
        <v>3177555</v>
      </c>
      <c r="E30" s="6">
        <v>3176924</v>
      </c>
      <c r="F30" s="41">
        <v>2380234</v>
      </c>
      <c r="G30" s="6">
        <v>2358107</v>
      </c>
      <c r="H30" s="41">
        <v>2228776</v>
      </c>
      <c r="I30" s="6">
        <v>2235665</v>
      </c>
      <c r="J30" s="41">
        <v>142457</v>
      </c>
      <c r="K30" s="6">
        <v>116065</v>
      </c>
      <c r="L30" s="41">
        <v>7628</v>
      </c>
      <c r="M30" s="6">
        <v>7561</v>
      </c>
      <c r="N30" s="28"/>
      <c r="O30" s="53"/>
      <c r="P30" s="53"/>
      <c r="Q30" s="57"/>
      <c r="R30" s="53"/>
      <c r="S30" s="53"/>
    </row>
    <row r="31" spans="1:19" s="31" customFormat="1" ht="36" customHeight="1" x14ac:dyDescent="0.3">
      <c r="A31" s="40" t="s">
        <v>8</v>
      </c>
      <c r="B31" s="41">
        <v>141</v>
      </c>
      <c r="C31" s="6">
        <v>135</v>
      </c>
      <c r="D31" s="41">
        <v>5496674</v>
      </c>
      <c r="E31" s="6">
        <v>5526839</v>
      </c>
      <c r="F31" s="41">
        <v>3827737</v>
      </c>
      <c r="G31" s="6">
        <v>3875201</v>
      </c>
      <c r="H31" s="41">
        <v>3677611</v>
      </c>
      <c r="I31" s="6">
        <v>3751848</v>
      </c>
      <c r="J31" s="41">
        <v>142556</v>
      </c>
      <c r="K31" s="6">
        <v>113067</v>
      </c>
      <c r="L31" s="41">
        <v>7043</v>
      </c>
      <c r="M31" s="6">
        <v>8533</v>
      </c>
      <c r="N31" s="28"/>
      <c r="O31" s="53"/>
      <c r="P31" s="53"/>
      <c r="Q31" s="57"/>
      <c r="R31" s="53"/>
      <c r="S31" s="53"/>
    </row>
    <row r="32" spans="1:19" s="31" customFormat="1" ht="36" customHeight="1" x14ac:dyDescent="0.3">
      <c r="A32" s="40" t="s">
        <v>9</v>
      </c>
      <c r="B32" s="41">
        <v>41</v>
      </c>
      <c r="C32" s="6">
        <v>41</v>
      </c>
      <c r="D32" s="41">
        <v>955709</v>
      </c>
      <c r="E32" s="6">
        <v>961497</v>
      </c>
      <c r="F32" s="41">
        <v>723680</v>
      </c>
      <c r="G32" s="6">
        <v>717137</v>
      </c>
      <c r="H32" s="41">
        <v>705510</v>
      </c>
      <c r="I32" s="6">
        <v>703429</v>
      </c>
      <c r="J32" s="41">
        <v>14040</v>
      </c>
      <c r="K32" s="6">
        <v>10528</v>
      </c>
      <c r="L32" s="41">
        <v>3749</v>
      </c>
      <c r="M32" s="6">
        <v>3142</v>
      </c>
      <c r="N32" s="28"/>
      <c r="O32" s="53"/>
      <c r="P32" s="53"/>
      <c r="Q32" s="57"/>
      <c r="R32" s="53"/>
      <c r="S32" s="53"/>
    </row>
    <row r="33" spans="1:19" s="31" customFormat="1" ht="36" customHeight="1" x14ac:dyDescent="0.3">
      <c r="A33" s="40" t="s">
        <v>11</v>
      </c>
      <c r="B33" s="41">
        <v>150</v>
      </c>
      <c r="C33" s="6">
        <v>152</v>
      </c>
      <c r="D33" s="41">
        <v>1901900</v>
      </c>
      <c r="E33" s="6">
        <v>1890593</v>
      </c>
      <c r="F33" s="41">
        <v>1673667</v>
      </c>
      <c r="G33" s="6">
        <v>1683043</v>
      </c>
      <c r="H33" s="41">
        <v>1575544</v>
      </c>
      <c r="I33" s="6">
        <v>1600934</v>
      </c>
      <c r="J33" s="41">
        <v>94313</v>
      </c>
      <c r="K33" s="6">
        <v>78027</v>
      </c>
      <c r="L33" s="41">
        <v>3526</v>
      </c>
      <c r="M33" s="6">
        <v>3726</v>
      </c>
      <c r="N33" s="28"/>
      <c r="O33" s="53"/>
      <c r="P33" s="53"/>
      <c r="Q33" s="57"/>
      <c r="R33" s="53"/>
      <c r="S33" s="53"/>
    </row>
    <row r="34" spans="1:19" s="31" customFormat="1" ht="36" customHeight="1" x14ac:dyDescent="0.3">
      <c r="A34" s="40" t="s">
        <v>10</v>
      </c>
      <c r="B34" s="41">
        <v>34</v>
      </c>
      <c r="C34" s="6">
        <v>30</v>
      </c>
      <c r="D34" s="41">
        <v>1042780</v>
      </c>
      <c r="E34" s="6">
        <v>1006309</v>
      </c>
      <c r="F34" s="41">
        <v>738203</v>
      </c>
      <c r="G34" s="6">
        <v>700851</v>
      </c>
      <c r="H34" s="41">
        <v>718643</v>
      </c>
      <c r="I34" s="6">
        <v>689218</v>
      </c>
      <c r="J34" s="41">
        <v>16873</v>
      </c>
      <c r="K34" s="6">
        <v>10761</v>
      </c>
      <c r="L34" s="41">
        <v>2687</v>
      </c>
      <c r="M34" s="6">
        <v>872</v>
      </c>
      <c r="N34" s="28"/>
      <c r="O34" s="53"/>
      <c r="P34" s="53"/>
      <c r="Q34" s="57"/>
      <c r="R34" s="53"/>
      <c r="S34" s="53"/>
    </row>
    <row r="35" spans="1:19" s="31" customFormat="1" ht="36" customHeight="1" x14ac:dyDescent="0.3">
      <c r="A35" s="40" t="s">
        <v>12</v>
      </c>
      <c r="B35" s="41">
        <v>91</v>
      </c>
      <c r="C35" s="6">
        <v>92</v>
      </c>
      <c r="D35" s="41">
        <v>2808392</v>
      </c>
      <c r="E35" s="6">
        <v>2885808</v>
      </c>
      <c r="F35" s="41">
        <v>1926318</v>
      </c>
      <c r="G35" s="6">
        <v>1924845</v>
      </c>
      <c r="H35" s="41">
        <v>1878291</v>
      </c>
      <c r="I35" s="6">
        <v>1878044</v>
      </c>
      <c r="J35" s="41">
        <v>45332</v>
      </c>
      <c r="K35" s="6">
        <v>43794</v>
      </c>
      <c r="L35" s="41">
        <v>2690</v>
      </c>
      <c r="M35" s="6">
        <v>2831</v>
      </c>
      <c r="N35" s="28"/>
      <c r="O35" s="53"/>
      <c r="P35" s="53"/>
      <c r="Q35" s="57"/>
      <c r="R35" s="53"/>
      <c r="S35" s="53"/>
    </row>
    <row r="36" spans="1:19" s="31" customFormat="1" ht="36" customHeight="1" x14ac:dyDescent="0.3">
      <c r="A36" s="40" t="s">
        <v>13</v>
      </c>
      <c r="B36" s="41">
        <v>131</v>
      </c>
      <c r="C36" s="6">
        <v>134</v>
      </c>
      <c r="D36" s="41">
        <v>4289899.7408858445</v>
      </c>
      <c r="E36" s="6">
        <v>4230265</v>
      </c>
      <c r="F36" s="41">
        <v>3709697</v>
      </c>
      <c r="G36" s="6">
        <v>3677896</v>
      </c>
      <c r="H36" s="41">
        <v>3509311</v>
      </c>
      <c r="I36" s="6">
        <v>3495139</v>
      </c>
      <c r="J36" s="41">
        <v>184079</v>
      </c>
      <c r="K36" s="6">
        <v>168159</v>
      </c>
      <c r="L36" s="41">
        <v>12483</v>
      </c>
      <c r="M36" s="6">
        <v>12362</v>
      </c>
      <c r="N36" s="28"/>
      <c r="O36" s="53"/>
      <c r="P36" s="53"/>
      <c r="Q36" s="57"/>
      <c r="R36" s="53"/>
      <c r="S36" s="53"/>
    </row>
    <row r="37" spans="1:19" s="31" customFormat="1" ht="36" customHeight="1" x14ac:dyDescent="0.3">
      <c r="A37" s="40" t="s">
        <v>14</v>
      </c>
      <c r="B37" s="41">
        <v>72</v>
      </c>
      <c r="C37" s="6">
        <v>68</v>
      </c>
      <c r="D37" s="41">
        <v>962209</v>
      </c>
      <c r="E37" s="6">
        <v>941772</v>
      </c>
      <c r="F37" s="41">
        <v>836137</v>
      </c>
      <c r="G37" s="6">
        <v>817558</v>
      </c>
      <c r="H37" s="41">
        <v>770623</v>
      </c>
      <c r="I37" s="6">
        <v>759604</v>
      </c>
      <c r="J37" s="41">
        <v>60186</v>
      </c>
      <c r="K37" s="6">
        <v>54123</v>
      </c>
      <c r="L37" s="41">
        <v>3411</v>
      </c>
      <c r="M37" s="6">
        <v>3065</v>
      </c>
      <c r="N37" s="28"/>
      <c r="O37" s="53"/>
      <c r="P37" s="53"/>
      <c r="Q37" s="57"/>
      <c r="R37" s="53"/>
      <c r="S37" s="53"/>
    </row>
    <row r="38" spans="1:19" s="31" customFormat="1" ht="36" customHeight="1" x14ac:dyDescent="0.3">
      <c r="A38" s="59" t="s">
        <v>15</v>
      </c>
      <c r="B38" s="41">
        <v>67</v>
      </c>
      <c r="C38" s="6">
        <v>66</v>
      </c>
      <c r="D38" s="41">
        <v>1391742</v>
      </c>
      <c r="E38" s="6">
        <v>1353438</v>
      </c>
      <c r="F38" s="41">
        <v>1023492</v>
      </c>
      <c r="G38" s="6">
        <v>988696</v>
      </c>
      <c r="H38" s="41">
        <v>1010727</v>
      </c>
      <c r="I38" s="6">
        <v>974201</v>
      </c>
      <c r="J38" s="41">
        <v>9214</v>
      </c>
      <c r="K38" s="6">
        <v>9721</v>
      </c>
      <c r="L38" s="41">
        <v>2252</v>
      </c>
      <c r="M38" s="6">
        <v>3651</v>
      </c>
      <c r="N38" s="28"/>
      <c r="O38" s="53"/>
      <c r="P38" s="53"/>
      <c r="Q38" s="57"/>
      <c r="R38" s="53"/>
      <c r="S38" s="53"/>
    </row>
    <row r="39" spans="1:19" s="31" customFormat="1" ht="36" customHeight="1" x14ac:dyDescent="0.3">
      <c r="A39" s="59" t="s">
        <v>57</v>
      </c>
      <c r="B39" s="41">
        <v>175</v>
      </c>
      <c r="C39" s="6">
        <v>173</v>
      </c>
      <c r="D39" s="41">
        <v>3649993</v>
      </c>
      <c r="E39" s="6">
        <v>3644987</v>
      </c>
      <c r="F39" s="41">
        <v>2550014</v>
      </c>
      <c r="G39" s="6">
        <v>2549911</v>
      </c>
      <c r="H39" s="41">
        <v>2407613</v>
      </c>
      <c r="I39" s="6">
        <v>2429211</v>
      </c>
      <c r="J39" s="41">
        <v>119330</v>
      </c>
      <c r="K39" s="6">
        <v>100763</v>
      </c>
      <c r="L39" s="41">
        <v>12640</v>
      </c>
      <c r="M39" s="6">
        <v>12637</v>
      </c>
      <c r="N39" s="28"/>
      <c r="O39" s="53"/>
      <c r="P39" s="53"/>
      <c r="Q39" s="57"/>
      <c r="R39" s="53"/>
      <c r="S39" s="53"/>
    </row>
    <row r="40" spans="1:19" s="31" customFormat="1" ht="36" customHeight="1" x14ac:dyDescent="0.3">
      <c r="A40" s="59" t="s">
        <v>16</v>
      </c>
      <c r="B40" s="41">
        <v>85</v>
      </c>
      <c r="C40" s="6">
        <v>81</v>
      </c>
      <c r="D40" s="41">
        <v>2082027</v>
      </c>
      <c r="E40" s="6">
        <v>1938151</v>
      </c>
      <c r="F40" s="41">
        <v>1326584</v>
      </c>
      <c r="G40" s="6">
        <v>1313058</v>
      </c>
      <c r="H40" s="41">
        <v>1299459</v>
      </c>
      <c r="I40" s="6">
        <v>1287605</v>
      </c>
      <c r="J40" s="41">
        <v>17432</v>
      </c>
      <c r="K40" s="6">
        <v>17160</v>
      </c>
      <c r="L40" s="41">
        <v>7256</v>
      </c>
      <c r="M40" s="6">
        <v>5885</v>
      </c>
      <c r="N40" s="28"/>
      <c r="O40" s="53"/>
      <c r="P40" s="53"/>
      <c r="Q40" s="57"/>
      <c r="R40" s="53"/>
      <c r="S40" s="53"/>
    </row>
    <row r="41" spans="1:19" s="31" customFormat="1" ht="36" customHeight="1" x14ac:dyDescent="0.3">
      <c r="A41" s="49" t="s">
        <v>26</v>
      </c>
      <c r="B41" s="50">
        <f t="shared" ref="B41:M41" si="1">SUM(B25:B40)</f>
        <v>1554</v>
      </c>
      <c r="C41" s="50">
        <f t="shared" si="1"/>
        <v>1534</v>
      </c>
      <c r="D41" s="50">
        <f t="shared" si="1"/>
        <v>37222504.740885846</v>
      </c>
      <c r="E41" s="50">
        <f t="shared" si="1"/>
        <v>36939383</v>
      </c>
      <c r="F41" s="50">
        <f t="shared" si="1"/>
        <v>28007263</v>
      </c>
      <c r="G41" s="50">
        <f t="shared" si="1"/>
        <v>27719878</v>
      </c>
      <c r="H41" s="50">
        <f t="shared" si="1"/>
        <v>26758169</v>
      </c>
      <c r="I41" s="50">
        <f t="shared" si="1"/>
        <v>26624329</v>
      </c>
      <c r="J41" s="50">
        <f t="shared" si="1"/>
        <v>1118229</v>
      </c>
      <c r="K41" s="50">
        <f t="shared" si="1"/>
        <v>951681</v>
      </c>
      <c r="L41" s="50">
        <f t="shared" si="1"/>
        <v>100533</v>
      </c>
      <c r="M41" s="50">
        <f t="shared" si="1"/>
        <v>96399</v>
      </c>
      <c r="N41" s="28"/>
      <c r="Q41" s="60"/>
    </row>
    <row r="42" spans="1:19" s="28" customFormat="1" ht="22.5" customHeight="1" x14ac:dyDescent="0.3">
      <c r="A42" s="61"/>
      <c r="B42" s="61"/>
      <c r="H42" s="52"/>
      <c r="I42" s="52"/>
      <c r="J42" s="52"/>
      <c r="K42" s="52"/>
      <c r="L42" s="52"/>
      <c r="M42" s="52"/>
    </row>
    <row r="43" spans="1:19" s="28" customFormat="1" ht="22.5" customHeight="1" x14ac:dyDescent="0.3">
      <c r="A43" s="26" t="s">
        <v>105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1:19" s="30" customFormat="1" ht="30.75" customHeight="1" x14ac:dyDescent="0.25">
      <c r="A44" s="176" t="s">
        <v>170</v>
      </c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29"/>
    </row>
    <row r="45" spans="1:19" s="31" customFormat="1" ht="24" customHeight="1" x14ac:dyDescent="0.3">
      <c r="A45" s="184" t="s">
        <v>58</v>
      </c>
      <c r="B45" s="187" t="s">
        <v>94</v>
      </c>
      <c r="C45" s="188"/>
      <c r="D45" s="178" t="s">
        <v>72</v>
      </c>
      <c r="E45" s="179"/>
      <c r="F45" s="178" t="s">
        <v>73</v>
      </c>
      <c r="G45" s="179"/>
      <c r="H45" s="178" t="s">
        <v>74</v>
      </c>
      <c r="I45" s="179"/>
      <c r="J45" s="178" t="s">
        <v>75</v>
      </c>
      <c r="K45" s="179"/>
      <c r="L45" s="178" t="s">
        <v>76</v>
      </c>
      <c r="M45" s="179"/>
      <c r="N45" s="28"/>
    </row>
    <row r="46" spans="1:19" s="31" customFormat="1" ht="29.25" customHeight="1" x14ac:dyDescent="0.3">
      <c r="A46" s="185"/>
      <c r="B46" s="189"/>
      <c r="C46" s="190"/>
      <c r="D46" s="180"/>
      <c r="E46" s="181"/>
      <c r="F46" s="180"/>
      <c r="G46" s="181"/>
      <c r="H46" s="180"/>
      <c r="I46" s="181"/>
      <c r="J46" s="180"/>
      <c r="K46" s="181"/>
      <c r="L46" s="180"/>
      <c r="M46" s="181"/>
      <c r="N46" s="28"/>
    </row>
    <row r="47" spans="1:19" s="31" customFormat="1" ht="21.75" customHeight="1" x14ac:dyDescent="0.3">
      <c r="A47" s="185"/>
      <c r="B47" s="191"/>
      <c r="C47" s="192"/>
      <c r="D47" s="182"/>
      <c r="E47" s="183"/>
      <c r="F47" s="182"/>
      <c r="G47" s="183"/>
      <c r="H47" s="182"/>
      <c r="I47" s="183"/>
      <c r="J47" s="182"/>
      <c r="K47" s="183"/>
      <c r="L47" s="182"/>
      <c r="M47" s="183"/>
      <c r="N47" s="28"/>
    </row>
    <row r="48" spans="1:19" s="34" customFormat="1" ht="23.25" customHeight="1" x14ac:dyDescent="0.3">
      <c r="A48" s="186"/>
      <c r="B48" s="32">
        <v>2020</v>
      </c>
      <c r="C48" s="32">
        <v>2021</v>
      </c>
      <c r="D48" s="32">
        <v>2020</v>
      </c>
      <c r="E48" s="32">
        <v>2021</v>
      </c>
      <c r="F48" s="32">
        <v>2020</v>
      </c>
      <c r="G48" s="32">
        <v>2021</v>
      </c>
      <c r="H48" s="32">
        <v>2020</v>
      </c>
      <c r="I48" s="32">
        <v>2021</v>
      </c>
      <c r="J48" s="32">
        <v>2020</v>
      </c>
      <c r="K48" s="32">
        <v>2021</v>
      </c>
      <c r="L48" s="32">
        <v>2020</v>
      </c>
      <c r="M48" s="32">
        <v>2021</v>
      </c>
      <c r="N48" s="33"/>
    </row>
    <row r="49" spans="1:20" s="63" customFormat="1" ht="12.75" customHeight="1" x14ac:dyDescent="0.2">
      <c r="A49" s="36">
        <v>1</v>
      </c>
      <c r="B49" s="36">
        <v>2</v>
      </c>
      <c r="C49" s="36">
        <v>3</v>
      </c>
      <c r="D49" s="36">
        <v>4</v>
      </c>
      <c r="E49" s="36">
        <v>5</v>
      </c>
      <c r="F49" s="36">
        <v>6</v>
      </c>
      <c r="G49" s="36">
        <v>7</v>
      </c>
      <c r="H49" s="36">
        <v>8</v>
      </c>
      <c r="I49" s="36">
        <v>9</v>
      </c>
      <c r="J49" s="36">
        <v>10</v>
      </c>
      <c r="K49" s="36">
        <v>11</v>
      </c>
      <c r="L49" s="36">
        <v>12</v>
      </c>
      <c r="M49" s="36">
        <v>13</v>
      </c>
      <c r="N49" s="62"/>
    </row>
    <row r="50" spans="1:20" s="31" customFormat="1" ht="36" customHeight="1" x14ac:dyDescent="0.3">
      <c r="A50" s="59" t="s">
        <v>0</v>
      </c>
      <c r="B50" s="41">
        <v>611</v>
      </c>
      <c r="C50" s="6">
        <v>603</v>
      </c>
      <c r="D50" s="41">
        <v>14093263</v>
      </c>
      <c r="E50" s="6">
        <v>13758007</v>
      </c>
      <c r="F50" s="41">
        <v>10779319</v>
      </c>
      <c r="G50" s="6">
        <v>10564507</v>
      </c>
      <c r="H50" s="41">
        <v>10307849</v>
      </c>
      <c r="I50" s="6">
        <v>10122608</v>
      </c>
      <c r="J50" s="41">
        <v>398496</v>
      </c>
      <c r="K50" s="6">
        <v>348818</v>
      </c>
      <c r="L50" s="41">
        <v>50027</v>
      </c>
      <c r="M50" s="6">
        <v>47603</v>
      </c>
      <c r="N50" s="53"/>
      <c r="O50" s="53"/>
      <c r="P50" s="53"/>
      <c r="Q50" s="57"/>
      <c r="R50" s="53"/>
    </row>
    <row r="51" spans="1:20" s="31" customFormat="1" ht="36" customHeight="1" x14ac:dyDescent="0.3">
      <c r="A51" s="59" t="s">
        <v>1</v>
      </c>
      <c r="B51" s="41">
        <v>916</v>
      </c>
      <c r="C51" s="6">
        <v>904</v>
      </c>
      <c r="D51" s="41">
        <v>22502423.740885846</v>
      </c>
      <c r="E51" s="6">
        <v>22558282</v>
      </c>
      <c r="F51" s="41">
        <v>16747852</v>
      </c>
      <c r="G51" s="6">
        <v>16679637</v>
      </c>
      <c r="H51" s="41">
        <v>15977192</v>
      </c>
      <c r="I51" s="6">
        <v>16033243</v>
      </c>
      <c r="J51" s="41">
        <v>714735</v>
      </c>
      <c r="K51" s="6">
        <v>598467</v>
      </c>
      <c r="L51" s="41">
        <v>49476</v>
      </c>
      <c r="M51" s="6">
        <v>47670</v>
      </c>
      <c r="N51" s="53"/>
      <c r="O51" s="53"/>
      <c r="P51" s="53"/>
      <c r="Q51" s="57"/>
      <c r="R51" s="53"/>
    </row>
    <row r="52" spans="1:20" s="31" customFormat="1" ht="36" customHeight="1" x14ac:dyDescent="0.3">
      <c r="A52" s="59" t="s">
        <v>56</v>
      </c>
      <c r="B52" s="41">
        <v>27</v>
      </c>
      <c r="C52" s="6">
        <v>27</v>
      </c>
      <c r="D52" s="41">
        <v>626818</v>
      </c>
      <c r="E52" s="6">
        <v>623094</v>
      </c>
      <c r="F52" s="41">
        <v>480092</v>
      </c>
      <c r="G52" s="6">
        <v>475734</v>
      </c>
      <c r="H52" s="41">
        <v>473128</v>
      </c>
      <c r="I52" s="6">
        <v>468478</v>
      </c>
      <c r="J52" s="41">
        <v>4998</v>
      </c>
      <c r="K52" s="6">
        <v>4396</v>
      </c>
      <c r="L52" s="41">
        <v>1030</v>
      </c>
      <c r="M52" s="6">
        <v>1126</v>
      </c>
      <c r="N52" s="53"/>
      <c r="O52" s="53"/>
      <c r="P52" s="53"/>
      <c r="Q52" s="53"/>
      <c r="R52" s="53"/>
    </row>
    <row r="53" spans="1:20" s="31" customFormat="1" ht="36" customHeight="1" x14ac:dyDescent="0.3">
      <c r="A53" s="49" t="s">
        <v>26</v>
      </c>
      <c r="B53" s="50">
        <f t="shared" ref="B53:M53" si="2">SUM(B50:B52)</f>
        <v>1554</v>
      </c>
      <c r="C53" s="50">
        <f t="shared" si="2"/>
        <v>1534</v>
      </c>
      <c r="D53" s="50">
        <f t="shared" si="2"/>
        <v>37222504.740885846</v>
      </c>
      <c r="E53" s="50">
        <f t="shared" si="2"/>
        <v>36939383</v>
      </c>
      <c r="F53" s="50">
        <f t="shared" si="2"/>
        <v>28007263</v>
      </c>
      <c r="G53" s="50">
        <f t="shared" si="2"/>
        <v>27719878</v>
      </c>
      <c r="H53" s="50">
        <f t="shared" si="2"/>
        <v>26758169</v>
      </c>
      <c r="I53" s="50">
        <f t="shared" si="2"/>
        <v>26624329</v>
      </c>
      <c r="J53" s="50">
        <f t="shared" si="2"/>
        <v>1118229</v>
      </c>
      <c r="K53" s="50">
        <f t="shared" si="2"/>
        <v>951681</v>
      </c>
      <c r="L53" s="50">
        <f t="shared" si="2"/>
        <v>100533</v>
      </c>
      <c r="M53" s="50">
        <f t="shared" si="2"/>
        <v>96399</v>
      </c>
      <c r="N53" s="28"/>
    </row>
    <row r="54" spans="1:20" s="28" customFormat="1" ht="22.5" customHeight="1" x14ac:dyDescent="0.3">
      <c r="A54" s="64"/>
      <c r="B54" s="64"/>
      <c r="C54" s="64"/>
      <c r="G54" s="65"/>
      <c r="H54" s="65"/>
      <c r="I54" s="65"/>
      <c r="J54" s="65"/>
      <c r="K54" s="65"/>
      <c r="L54" s="65"/>
      <c r="M54" s="65"/>
    </row>
    <row r="55" spans="1:20" s="28" customFormat="1" ht="22.5" customHeight="1" x14ac:dyDescent="0.3">
      <c r="A55" s="26" t="s">
        <v>106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</row>
    <row r="56" spans="1:20" s="30" customFormat="1" ht="30.75" customHeight="1" x14ac:dyDescent="0.25">
      <c r="A56" s="176" t="s">
        <v>27</v>
      </c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29"/>
    </row>
    <row r="57" spans="1:20" s="31" customFormat="1" ht="24" customHeight="1" x14ac:dyDescent="0.3">
      <c r="A57" s="177" t="s">
        <v>60</v>
      </c>
      <c r="B57" s="177" t="s">
        <v>94</v>
      </c>
      <c r="C57" s="177"/>
      <c r="D57" s="175" t="s">
        <v>72</v>
      </c>
      <c r="E57" s="175"/>
      <c r="F57" s="175" t="s">
        <v>73</v>
      </c>
      <c r="G57" s="175"/>
      <c r="H57" s="175" t="s">
        <v>74</v>
      </c>
      <c r="I57" s="175"/>
      <c r="J57" s="175" t="s">
        <v>75</v>
      </c>
      <c r="K57" s="175"/>
      <c r="L57" s="175" t="s">
        <v>76</v>
      </c>
      <c r="M57" s="175"/>
      <c r="N57" s="28"/>
    </row>
    <row r="58" spans="1:20" s="31" customFormat="1" ht="29.25" customHeight="1" x14ac:dyDescent="0.3">
      <c r="A58" s="177"/>
      <c r="B58" s="177"/>
      <c r="C58" s="177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28"/>
    </row>
    <row r="59" spans="1:20" s="31" customFormat="1" ht="36.75" customHeight="1" x14ac:dyDescent="0.3">
      <c r="A59" s="177"/>
      <c r="B59" s="177"/>
      <c r="C59" s="177"/>
      <c r="D59" s="175"/>
      <c r="E59" s="175"/>
      <c r="F59" s="175"/>
      <c r="G59" s="175"/>
      <c r="H59" s="175"/>
      <c r="I59" s="175"/>
      <c r="J59" s="175"/>
      <c r="K59" s="175"/>
      <c r="L59" s="175"/>
      <c r="M59" s="175"/>
      <c r="N59" s="28"/>
    </row>
    <row r="60" spans="1:20" s="34" customFormat="1" ht="23.25" customHeight="1" x14ac:dyDescent="0.3">
      <c r="A60" s="177"/>
      <c r="B60" s="32">
        <v>2020</v>
      </c>
      <c r="C60" s="32">
        <v>2021</v>
      </c>
      <c r="D60" s="32">
        <v>2020</v>
      </c>
      <c r="E60" s="32">
        <v>2021</v>
      </c>
      <c r="F60" s="32">
        <v>2020</v>
      </c>
      <c r="G60" s="32">
        <v>2021</v>
      </c>
      <c r="H60" s="32">
        <v>2020</v>
      </c>
      <c r="I60" s="32">
        <v>2021</v>
      </c>
      <c r="J60" s="32">
        <v>2020</v>
      </c>
      <c r="K60" s="32">
        <v>2021</v>
      </c>
      <c r="L60" s="32">
        <v>2020</v>
      </c>
      <c r="M60" s="32">
        <v>2021</v>
      </c>
      <c r="N60" s="33"/>
    </row>
    <row r="61" spans="1:20" s="63" customFormat="1" ht="12.75" customHeight="1" x14ac:dyDescent="0.2">
      <c r="A61" s="36">
        <v>1</v>
      </c>
      <c r="B61" s="36">
        <v>2</v>
      </c>
      <c r="C61" s="36">
        <v>3</v>
      </c>
      <c r="D61" s="36">
        <v>4</v>
      </c>
      <c r="E61" s="36">
        <v>5</v>
      </c>
      <c r="F61" s="36">
        <v>6</v>
      </c>
      <c r="G61" s="36">
        <v>7</v>
      </c>
      <c r="H61" s="36">
        <v>8</v>
      </c>
      <c r="I61" s="36">
        <v>9</v>
      </c>
      <c r="J61" s="36">
        <v>10</v>
      </c>
      <c r="K61" s="36">
        <v>11</v>
      </c>
      <c r="L61" s="36">
        <v>12</v>
      </c>
      <c r="M61" s="36">
        <v>13</v>
      </c>
      <c r="N61" s="62"/>
    </row>
    <row r="62" spans="1:20" s="67" customFormat="1" ht="36" customHeight="1" x14ac:dyDescent="0.3">
      <c r="A62" s="66" t="s">
        <v>18</v>
      </c>
      <c r="B62" s="41">
        <v>44</v>
      </c>
      <c r="C62" s="6">
        <v>46</v>
      </c>
      <c r="D62" s="41">
        <v>2176077.7408858445</v>
      </c>
      <c r="E62" s="6">
        <v>2172175</v>
      </c>
      <c r="F62" s="41">
        <v>1917651</v>
      </c>
      <c r="G62" s="6">
        <v>1889874</v>
      </c>
      <c r="H62" s="41">
        <v>1841411</v>
      </c>
      <c r="I62" s="6">
        <v>1826131</v>
      </c>
      <c r="J62" s="41">
        <v>69480</v>
      </c>
      <c r="K62" s="6">
        <v>58265</v>
      </c>
      <c r="L62" s="41">
        <v>6167</v>
      </c>
      <c r="M62" s="6">
        <v>5415</v>
      </c>
      <c r="N62" s="55"/>
      <c r="Q62" s="68"/>
      <c r="R62" s="68"/>
      <c r="S62" s="68"/>
      <c r="T62" s="68"/>
    </row>
    <row r="63" spans="1:20" s="67" customFormat="1" ht="36" customHeight="1" x14ac:dyDescent="0.3">
      <c r="A63" s="66" t="s">
        <v>19</v>
      </c>
      <c r="B63" s="41">
        <v>365</v>
      </c>
      <c r="C63" s="6">
        <v>361</v>
      </c>
      <c r="D63" s="41">
        <v>5933292</v>
      </c>
      <c r="E63" s="6">
        <v>5923773</v>
      </c>
      <c r="F63" s="41">
        <v>4707482</v>
      </c>
      <c r="G63" s="6">
        <v>4699779</v>
      </c>
      <c r="H63" s="41">
        <v>4402159</v>
      </c>
      <c r="I63" s="6">
        <v>4446489</v>
      </c>
      <c r="J63" s="41">
        <v>287834</v>
      </c>
      <c r="K63" s="6">
        <v>240151</v>
      </c>
      <c r="L63" s="41">
        <v>13918</v>
      </c>
      <c r="M63" s="6">
        <v>13766</v>
      </c>
      <c r="N63" s="55"/>
      <c r="O63" s="53"/>
      <c r="P63" s="53"/>
      <c r="Q63" s="57"/>
      <c r="R63" s="57"/>
      <c r="S63" s="57"/>
      <c r="T63" s="69"/>
    </row>
    <row r="64" spans="1:20" s="30" customFormat="1" ht="36" customHeight="1" x14ac:dyDescent="0.25">
      <c r="A64" s="59" t="s">
        <v>20</v>
      </c>
      <c r="B64" s="41">
        <v>346</v>
      </c>
      <c r="C64" s="6">
        <v>327</v>
      </c>
      <c r="D64" s="41">
        <v>9553499</v>
      </c>
      <c r="E64" s="6">
        <v>9547332</v>
      </c>
      <c r="F64" s="41">
        <v>6743097</v>
      </c>
      <c r="G64" s="6">
        <v>6697649</v>
      </c>
      <c r="H64" s="41">
        <v>6426573</v>
      </c>
      <c r="I64" s="6">
        <v>6442672</v>
      </c>
      <c r="J64" s="41">
        <v>292194</v>
      </c>
      <c r="K64" s="6">
        <v>233534</v>
      </c>
      <c r="L64" s="41">
        <v>22422</v>
      </c>
      <c r="M64" s="6">
        <v>20843</v>
      </c>
      <c r="N64" s="29"/>
      <c r="O64" s="53"/>
      <c r="P64" s="53"/>
      <c r="Q64" s="57"/>
      <c r="R64" s="53"/>
      <c r="S64" s="53"/>
    </row>
    <row r="65" spans="1:19" s="31" customFormat="1" ht="36" customHeight="1" x14ac:dyDescent="0.3">
      <c r="A65" s="59" t="s">
        <v>21</v>
      </c>
      <c r="B65" s="41">
        <v>166</v>
      </c>
      <c r="C65" s="6">
        <v>167</v>
      </c>
      <c r="D65" s="41">
        <v>4857873</v>
      </c>
      <c r="E65" s="6">
        <v>4894395</v>
      </c>
      <c r="F65" s="41">
        <v>3397940</v>
      </c>
      <c r="G65" s="6">
        <v>3363707</v>
      </c>
      <c r="H65" s="41">
        <v>3324836</v>
      </c>
      <c r="I65" s="6">
        <v>3293615</v>
      </c>
      <c r="J65" s="41">
        <v>65227</v>
      </c>
      <c r="K65" s="6">
        <v>62405</v>
      </c>
      <c r="L65" s="41">
        <v>6969</v>
      </c>
      <c r="M65" s="6">
        <v>7466</v>
      </c>
      <c r="N65" s="28"/>
      <c r="O65" s="53"/>
      <c r="P65" s="53"/>
      <c r="Q65" s="57"/>
      <c r="R65" s="57"/>
      <c r="S65" s="53"/>
    </row>
    <row r="66" spans="1:19" s="67" customFormat="1" ht="36" customHeight="1" x14ac:dyDescent="0.3">
      <c r="A66" s="59" t="s">
        <v>22</v>
      </c>
      <c r="B66" s="41">
        <v>54</v>
      </c>
      <c r="C66" s="6">
        <v>64</v>
      </c>
      <c r="D66" s="41">
        <v>1547447</v>
      </c>
      <c r="E66" s="6">
        <v>1554473</v>
      </c>
      <c r="F66" s="41">
        <v>1368178</v>
      </c>
      <c r="G66" s="6">
        <v>1419246</v>
      </c>
      <c r="H66" s="41">
        <v>1310964</v>
      </c>
      <c r="I66" s="6">
        <v>1351211</v>
      </c>
      <c r="J66" s="41">
        <v>50395</v>
      </c>
      <c r="K66" s="6">
        <v>54848</v>
      </c>
      <c r="L66" s="41">
        <v>4497</v>
      </c>
      <c r="M66" s="6">
        <v>5307</v>
      </c>
      <c r="N66" s="55"/>
      <c r="O66" s="53"/>
      <c r="P66" s="53"/>
      <c r="Q66" s="57"/>
      <c r="R66" s="53"/>
      <c r="S66" s="53"/>
    </row>
    <row r="67" spans="1:19" s="31" customFormat="1" ht="36" customHeight="1" x14ac:dyDescent="0.3">
      <c r="A67" s="59" t="s">
        <v>23</v>
      </c>
      <c r="B67" s="41">
        <v>211</v>
      </c>
      <c r="C67" s="6">
        <v>201</v>
      </c>
      <c r="D67" s="41">
        <v>4759812</v>
      </c>
      <c r="E67" s="6">
        <v>4645827</v>
      </c>
      <c r="F67" s="41">
        <v>3682499</v>
      </c>
      <c r="G67" s="6">
        <v>3506368</v>
      </c>
      <c r="H67" s="41">
        <v>3545407</v>
      </c>
      <c r="I67" s="6">
        <v>3383647</v>
      </c>
      <c r="J67" s="41">
        <v>115730</v>
      </c>
      <c r="K67" s="6">
        <v>104934</v>
      </c>
      <c r="L67" s="41">
        <v>16720</v>
      </c>
      <c r="M67" s="6">
        <v>15749</v>
      </c>
      <c r="N67" s="28"/>
      <c r="O67" s="53"/>
      <c r="P67" s="53"/>
      <c r="Q67" s="57"/>
      <c r="R67" s="53"/>
      <c r="S67" s="53"/>
    </row>
    <row r="68" spans="1:19" s="29" customFormat="1" ht="36" customHeight="1" x14ac:dyDescent="0.25">
      <c r="A68" s="59" t="s">
        <v>24</v>
      </c>
      <c r="B68" s="41">
        <v>197</v>
      </c>
      <c r="C68" s="6">
        <v>190</v>
      </c>
      <c r="D68" s="41">
        <v>4899382</v>
      </c>
      <c r="E68" s="6">
        <v>4949513</v>
      </c>
      <c r="F68" s="41">
        <v>3783582</v>
      </c>
      <c r="G68" s="6">
        <v>3780337</v>
      </c>
      <c r="H68" s="41">
        <v>3565203</v>
      </c>
      <c r="I68" s="6">
        <v>3573932</v>
      </c>
      <c r="J68" s="41">
        <v>188797</v>
      </c>
      <c r="K68" s="6">
        <v>157278</v>
      </c>
      <c r="L68" s="41">
        <v>17418</v>
      </c>
      <c r="M68" s="6">
        <v>17589</v>
      </c>
      <c r="O68" s="53"/>
      <c r="P68" s="53"/>
      <c r="Q68" s="53"/>
      <c r="R68" s="57"/>
      <c r="S68" s="53"/>
    </row>
    <row r="69" spans="1:19" s="31" customFormat="1" ht="36" customHeight="1" x14ac:dyDescent="0.3">
      <c r="A69" s="59" t="s">
        <v>25</v>
      </c>
      <c r="B69" s="41">
        <v>77</v>
      </c>
      <c r="C69" s="6">
        <v>78</v>
      </c>
      <c r="D69" s="41">
        <v>1936757</v>
      </c>
      <c r="E69" s="6">
        <v>1825271</v>
      </c>
      <c r="F69" s="41">
        <v>1207618</v>
      </c>
      <c r="G69" s="6">
        <v>1221042</v>
      </c>
      <c r="H69" s="41">
        <v>1184505</v>
      </c>
      <c r="I69" s="6">
        <v>1198585</v>
      </c>
      <c r="J69" s="41">
        <v>15803</v>
      </c>
      <c r="K69" s="6">
        <v>16206</v>
      </c>
      <c r="L69" s="41">
        <v>7124</v>
      </c>
      <c r="M69" s="6">
        <v>5614</v>
      </c>
      <c r="N69" s="28"/>
      <c r="O69" s="53"/>
      <c r="P69" s="53"/>
      <c r="Q69" s="53"/>
      <c r="R69" s="53"/>
      <c r="S69" s="53"/>
    </row>
    <row r="70" spans="1:19" s="31" customFormat="1" ht="36" customHeight="1" x14ac:dyDescent="0.3">
      <c r="A70" s="59" t="s">
        <v>56</v>
      </c>
      <c r="B70" s="41">
        <v>94</v>
      </c>
      <c r="C70" s="6">
        <v>100</v>
      </c>
      <c r="D70" s="41">
        <v>1558365</v>
      </c>
      <c r="E70" s="6">
        <v>1426624</v>
      </c>
      <c r="F70" s="41">
        <v>1199216</v>
      </c>
      <c r="G70" s="6">
        <v>1141876</v>
      </c>
      <c r="H70" s="41">
        <v>1157111</v>
      </c>
      <c r="I70" s="6">
        <v>1108047</v>
      </c>
      <c r="J70" s="41">
        <v>32769</v>
      </c>
      <c r="K70" s="6">
        <v>24060</v>
      </c>
      <c r="L70" s="41">
        <v>5298</v>
      </c>
      <c r="M70" s="6">
        <v>4650</v>
      </c>
      <c r="N70" s="28"/>
      <c r="O70" s="53"/>
      <c r="P70" s="53"/>
      <c r="Q70" s="53"/>
      <c r="R70" s="53"/>
      <c r="S70" s="53"/>
    </row>
    <row r="71" spans="1:19" s="29" customFormat="1" ht="36" customHeight="1" x14ac:dyDescent="0.25">
      <c r="A71" s="49" t="s">
        <v>26</v>
      </c>
      <c r="B71" s="50">
        <f t="shared" ref="B71:M71" si="3">SUM(B62:B70)</f>
        <v>1554</v>
      </c>
      <c r="C71" s="50">
        <f t="shared" si="3"/>
        <v>1534</v>
      </c>
      <c r="D71" s="50">
        <f t="shared" si="3"/>
        <v>37222504.740885846</v>
      </c>
      <c r="E71" s="50">
        <f t="shared" si="3"/>
        <v>36939383</v>
      </c>
      <c r="F71" s="50">
        <f t="shared" si="3"/>
        <v>28007263</v>
      </c>
      <c r="G71" s="50">
        <f t="shared" si="3"/>
        <v>27719878</v>
      </c>
      <c r="H71" s="50">
        <f t="shared" si="3"/>
        <v>26758169</v>
      </c>
      <c r="I71" s="50">
        <f t="shared" si="3"/>
        <v>26624329</v>
      </c>
      <c r="J71" s="50">
        <f t="shared" si="3"/>
        <v>1118229</v>
      </c>
      <c r="K71" s="50">
        <f t="shared" si="3"/>
        <v>951681</v>
      </c>
      <c r="L71" s="50">
        <f t="shared" si="3"/>
        <v>100533</v>
      </c>
      <c r="M71" s="50">
        <f t="shared" si="3"/>
        <v>96399</v>
      </c>
    </row>
    <row r="72" spans="1:19" ht="24" customHeight="1" x14ac:dyDescent="0.3"/>
  </sheetData>
  <mergeCells count="32">
    <mergeCell ref="A4:M4"/>
    <mergeCell ref="L20:M22"/>
    <mergeCell ref="A19:M19"/>
    <mergeCell ref="H5:I7"/>
    <mergeCell ref="J5:K7"/>
    <mergeCell ref="F5:G7"/>
    <mergeCell ref="F20:G22"/>
    <mergeCell ref="H20:I22"/>
    <mergeCell ref="A20:A23"/>
    <mergeCell ref="B20:C22"/>
    <mergeCell ref="J20:K22"/>
    <mergeCell ref="D20:E22"/>
    <mergeCell ref="L45:M47"/>
    <mergeCell ref="A5:A8"/>
    <mergeCell ref="B5:C7"/>
    <mergeCell ref="D5:E7"/>
    <mergeCell ref="L5:M7"/>
    <mergeCell ref="A44:M44"/>
    <mergeCell ref="A45:A48"/>
    <mergeCell ref="B45:C47"/>
    <mergeCell ref="D45:E47"/>
    <mergeCell ref="F45:G47"/>
    <mergeCell ref="H45:I47"/>
    <mergeCell ref="J45:K47"/>
    <mergeCell ref="J57:K59"/>
    <mergeCell ref="A56:M56"/>
    <mergeCell ref="A57:A60"/>
    <mergeCell ref="F57:G59"/>
    <mergeCell ref="D57:E59"/>
    <mergeCell ref="L57:M59"/>
    <mergeCell ref="B57:C59"/>
    <mergeCell ref="H57:I59"/>
  </mergeCells>
  <phoneticPr fontId="0" type="noConversion"/>
  <printOptions horizontalCentered="1"/>
  <pageMargins left="0.7" right="0.7" top="0.75" bottom="0.75" header="0.3" footer="0.3"/>
  <pageSetup paperSize="9" scale="49" orientation="portrait" r:id="rId1"/>
  <headerFooter alignWithMargins="0"/>
  <rowBreaks count="1" manualBreakCount="1">
    <brk id="53" max="13" man="1"/>
  </rowBreaks>
  <ignoredErrors>
    <ignoredError sqref="B16:M16 B41:M41 B71:M71 B53:M5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86"/>
  <sheetViews>
    <sheetView zoomScale="70" zoomScaleNormal="70" workbookViewId="0">
      <pane ySplit="1" topLeftCell="A2" activePane="bottomLeft" state="frozenSplit"/>
      <selection pane="bottomLeft"/>
    </sheetView>
  </sheetViews>
  <sheetFormatPr defaultColWidth="9.109375" defaultRowHeight="13.8" x14ac:dyDescent="0.3"/>
  <cols>
    <col min="1" max="1" width="21.6640625" style="22" customWidth="1"/>
    <col min="2" max="2" width="12.6640625" style="71" customWidth="1"/>
    <col min="3" max="3" width="12.6640625" style="72" customWidth="1"/>
    <col min="4" max="4" width="12.6640625" style="71" customWidth="1"/>
    <col min="5" max="5" width="12.6640625" style="72" customWidth="1"/>
    <col min="6" max="6" width="12.6640625" style="73" customWidth="1"/>
    <col min="7" max="7" width="12.6640625" style="72" customWidth="1"/>
    <col min="8" max="8" width="12.6640625" style="71" customWidth="1"/>
    <col min="9" max="9" width="12.6640625" style="72" customWidth="1"/>
    <col min="10" max="10" width="12.6640625" style="71" customWidth="1"/>
    <col min="11" max="11" width="12.6640625" style="72" customWidth="1"/>
    <col min="12" max="12" width="12.6640625" style="23" customWidth="1"/>
    <col min="13" max="13" width="12.6640625" style="74" customWidth="1"/>
    <col min="14" max="14" width="12.6640625" style="71" customWidth="1"/>
    <col min="15" max="15" width="12.6640625" style="72" customWidth="1"/>
    <col min="16" max="17" width="9.109375" style="75"/>
    <col min="18" max="18" width="17.6640625" style="75" customWidth="1"/>
    <col min="19" max="19" width="9.109375" style="75"/>
    <col min="20" max="16384" width="9.109375" style="73"/>
  </cols>
  <sheetData>
    <row r="1" spans="1:20" ht="22.5" customHeight="1" x14ac:dyDescent="0.3">
      <c r="A1" s="21" t="s">
        <v>102</v>
      </c>
    </row>
    <row r="2" spans="1:20" ht="22.5" customHeight="1" x14ac:dyDescent="0.3">
      <c r="A2" s="21"/>
    </row>
    <row r="3" spans="1:20" s="56" customFormat="1" ht="22.5" customHeight="1" x14ac:dyDescent="0.3">
      <c r="A3" s="26" t="s">
        <v>29</v>
      </c>
      <c r="B3" s="27"/>
      <c r="C3" s="27"/>
      <c r="D3" s="27"/>
      <c r="E3" s="27"/>
      <c r="L3" s="76"/>
      <c r="M3" s="76"/>
    </row>
    <row r="4" spans="1:20" s="30" customFormat="1" ht="30.75" customHeight="1" x14ac:dyDescent="0.25">
      <c r="A4" s="176" t="s">
        <v>164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</row>
    <row r="5" spans="1:20" s="75" customFormat="1" ht="24" customHeight="1" x14ac:dyDescent="0.3">
      <c r="A5" s="177" t="s">
        <v>93</v>
      </c>
      <c r="B5" s="193" t="s">
        <v>78</v>
      </c>
      <c r="C5" s="193"/>
      <c r="D5" s="193"/>
      <c r="E5" s="193"/>
      <c r="F5" s="193" t="s">
        <v>79</v>
      </c>
      <c r="G5" s="193"/>
      <c r="H5" s="193"/>
      <c r="I5" s="193"/>
      <c r="J5" s="193" t="s">
        <v>80</v>
      </c>
      <c r="K5" s="193"/>
      <c r="L5" s="175" t="s">
        <v>83</v>
      </c>
      <c r="M5" s="175"/>
      <c r="N5" s="193" t="s">
        <v>82</v>
      </c>
      <c r="O5" s="193"/>
    </row>
    <row r="6" spans="1:20" s="75" customFormat="1" ht="29.25" customHeight="1" x14ac:dyDescent="0.3">
      <c r="A6" s="177"/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75"/>
      <c r="M6" s="175"/>
      <c r="N6" s="193"/>
      <c r="O6" s="193"/>
    </row>
    <row r="7" spans="1:20" s="75" customFormat="1" ht="36" customHeight="1" x14ac:dyDescent="0.3">
      <c r="A7" s="177"/>
      <c r="B7" s="193" t="s">
        <v>30</v>
      </c>
      <c r="C7" s="193"/>
      <c r="D7" s="193" t="s">
        <v>31</v>
      </c>
      <c r="E7" s="193"/>
      <c r="F7" s="193" t="s">
        <v>30</v>
      </c>
      <c r="G7" s="193"/>
      <c r="H7" s="193" t="s">
        <v>31</v>
      </c>
      <c r="I7" s="193"/>
      <c r="J7" s="193"/>
      <c r="K7" s="193"/>
      <c r="L7" s="175"/>
      <c r="M7" s="175"/>
      <c r="N7" s="193"/>
      <c r="O7" s="193"/>
      <c r="Q7" s="56"/>
      <c r="R7" s="56"/>
      <c r="S7" s="56"/>
      <c r="T7" s="56"/>
    </row>
    <row r="8" spans="1:20" s="75" customFormat="1" ht="23.25" customHeight="1" x14ac:dyDescent="0.3">
      <c r="A8" s="177"/>
      <c r="B8" s="193" t="s">
        <v>32</v>
      </c>
      <c r="C8" s="193"/>
      <c r="D8" s="193"/>
      <c r="E8" s="193"/>
      <c r="F8" s="193"/>
      <c r="G8" s="193"/>
      <c r="H8" s="193"/>
      <c r="I8" s="193"/>
      <c r="J8" s="193"/>
      <c r="K8" s="193"/>
      <c r="L8" s="175"/>
      <c r="M8" s="175"/>
      <c r="N8" s="175" t="s">
        <v>174</v>
      </c>
      <c r="O8" s="175"/>
      <c r="Q8" s="56"/>
      <c r="R8" s="56"/>
      <c r="S8" s="56"/>
      <c r="T8" s="56"/>
    </row>
    <row r="9" spans="1:20" s="78" customFormat="1" ht="23.25" customHeight="1" x14ac:dyDescent="0.3">
      <c r="A9" s="177"/>
      <c r="B9" s="77">
        <v>2020</v>
      </c>
      <c r="C9" s="77">
        <v>2021</v>
      </c>
      <c r="D9" s="77">
        <v>2020</v>
      </c>
      <c r="E9" s="77">
        <v>2021</v>
      </c>
      <c r="F9" s="77">
        <v>2020</v>
      </c>
      <c r="G9" s="77">
        <v>2021</v>
      </c>
      <c r="H9" s="77">
        <v>2020</v>
      </c>
      <c r="I9" s="77">
        <v>2021</v>
      </c>
      <c r="J9" s="77">
        <v>2020</v>
      </c>
      <c r="K9" s="77">
        <v>2021</v>
      </c>
      <c r="L9" s="77">
        <v>2020</v>
      </c>
      <c r="M9" s="77">
        <v>2021</v>
      </c>
      <c r="N9" s="77">
        <v>2020</v>
      </c>
      <c r="O9" s="77">
        <v>2021</v>
      </c>
      <c r="Q9" s="79"/>
      <c r="R9" s="79"/>
      <c r="S9" s="79"/>
      <c r="T9" s="79"/>
    </row>
    <row r="10" spans="1:20" s="81" customFormat="1" ht="12.75" customHeight="1" x14ac:dyDescent="0.3">
      <c r="A10" s="36">
        <v>1</v>
      </c>
      <c r="B10" s="80">
        <v>2</v>
      </c>
      <c r="C10" s="80">
        <v>3</v>
      </c>
      <c r="D10" s="80">
        <v>4</v>
      </c>
      <c r="E10" s="80">
        <v>5</v>
      </c>
      <c r="F10" s="80">
        <v>6</v>
      </c>
      <c r="G10" s="80">
        <v>7</v>
      </c>
      <c r="H10" s="80">
        <v>8</v>
      </c>
      <c r="I10" s="80">
        <v>9</v>
      </c>
      <c r="J10" s="80">
        <v>10</v>
      </c>
      <c r="K10" s="80">
        <v>11</v>
      </c>
      <c r="L10" s="80">
        <v>12</v>
      </c>
      <c r="M10" s="80">
        <v>13</v>
      </c>
      <c r="N10" s="80">
        <v>14</v>
      </c>
      <c r="O10" s="80">
        <v>15</v>
      </c>
      <c r="Q10" s="82"/>
      <c r="R10" s="82"/>
      <c r="S10" s="82"/>
      <c r="T10" s="82"/>
    </row>
    <row r="11" spans="1:20" s="75" customFormat="1" ht="36" customHeight="1" x14ac:dyDescent="0.3">
      <c r="A11" s="40" t="s">
        <v>64</v>
      </c>
      <c r="B11" s="41">
        <v>33417.464149999993</v>
      </c>
      <c r="C11" s="6">
        <v>32272.78</v>
      </c>
      <c r="D11" s="41">
        <v>27389.011930000001</v>
      </c>
      <c r="E11" s="6">
        <v>25304.42</v>
      </c>
      <c r="F11" s="41">
        <v>505.46132</v>
      </c>
      <c r="G11" s="6">
        <v>434.24</v>
      </c>
      <c r="H11" s="41">
        <v>441.37804000000011</v>
      </c>
      <c r="I11" s="6">
        <v>364.92</v>
      </c>
      <c r="J11" s="6">
        <v>90.672899999999998</v>
      </c>
      <c r="K11" s="6">
        <v>78</v>
      </c>
      <c r="L11" s="41">
        <v>66831</v>
      </c>
      <c r="M11" s="6">
        <v>54891</v>
      </c>
      <c r="N11" s="6">
        <v>682991.71779999998</v>
      </c>
      <c r="O11" s="6">
        <v>843999.99890000001</v>
      </c>
      <c r="Q11" s="56"/>
      <c r="R11" s="83"/>
      <c r="S11" s="56"/>
      <c r="T11" s="56"/>
    </row>
    <row r="12" spans="1:20" s="30" customFormat="1" ht="36" customHeight="1" x14ac:dyDescent="0.3">
      <c r="A12" s="40" t="s">
        <v>65</v>
      </c>
      <c r="B12" s="41">
        <v>6776.23</v>
      </c>
      <c r="C12" s="6">
        <v>8194.17</v>
      </c>
      <c r="D12" s="41">
        <v>5992.36</v>
      </c>
      <c r="E12" s="6">
        <v>7267.35</v>
      </c>
      <c r="F12" s="41">
        <v>127.48925999999999</v>
      </c>
      <c r="G12" s="6">
        <v>89.88</v>
      </c>
      <c r="H12" s="41">
        <v>89.549260000000004</v>
      </c>
      <c r="I12" s="6">
        <v>73.53</v>
      </c>
      <c r="J12" s="6">
        <v>30.047409999999999</v>
      </c>
      <c r="K12" s="6">
        <v>23</v>
      </c>
      <c r="L12" s="41">
        <v>8311</v>
      </c>
      <c r="M12" s="6">
        <v>8573</v>
      </c>
      <c r="N12" s="6">
        <v>113801.36</v>
      </c>
      <c r="O12" s="6">
        <v>151406.609</v>
      </c>
      <c r="Q12" s="29"/>
      <c r="R12" s="83"/>
      <c r="S12" s="29"/>
      <c r="T12" s="29"/>
    </row>
    <row r="13" spans="1:20" s="72" customFormat="1" ht="36" customHeight="1" x14ac:dyDescent="0.3">
      <c r="A13" s="40" t="s">
        <v>17</v>
      </c>
      <c r="B13" s="41">
        <v>55972.785990000055</v>
      </c>
      <c r="C13" s="6">
        <v>56615.85</v>
      </c>
      <c r="D13" s="41">
        <v>46048.236750000011</v>
      </c>
      <c r="E13" s="6">
        <v>45457.279999999999</v>
      </c>
      <c r="F13" s="41">
        <v>912.57440999999983</v>
      </c>
      <c r="G13" s="6">
        <v>642.35</v>
      </c>
      <c r="H13" s="41">
        <v>726.30799999999908</v>
      </c>
      <c r="I13" s="6">
        <v>535.61</v>
      </c>
      <c r="J13" s="6">
        <v>290.02278000000001</v>
      </c>
      <c r="K13" s="6">
        <v>141</v>
      </c>
      <c r="L13" s="41">
        <v>219031</v>
      </c>
      <c r="M13" s="6">
        <v>102119</v>
      </c>
      <c r="N13" s="6">
        <v>576780.78500000003</v>
      </c>
      <c r="O13" s="6">
        <v>611823.80299999996</v>
      </c>
      <c r="Q13" s="84"/>
      <c r="R13" s="83"/>
      <c r="S13" s="84"/>
      <c r="T13" s="84"/>
    </row>
    <row r="14" spans="1:20" s="56" customFormat="1" ht="36" customHeight="1" x14ac:dyDescent="0.3">
      <c r="A14" s="40" t="s">
        <v>95</v>
      </c>
      <c r="B14" s="41">
        <v>10099.747000000001</v>
      </c>
      <c r="C14" s="6">
        <v>10733.88</v>
      </c>
      <c r="D14" s="41">
        <v>7695.2524000000012</v>
      </c>
      <c r="E14" s="6">
        <v>8036.48</v>
      </c>
      <c r="F14" s="41">
        <v>235.1555899999999</v>
      </c>
      <c r="G14" s="6">
        <v>187.03</v>
      </c>
      <c r="H14" s="41">
        <v>185.30709999999999</v>
      </c>
      <c r="I14" s="6">
        <v>141.15</v>
      </c>
      <c r="J14" s="6">
        <v>10.903</v>
      </c>
      <c r="K14" s="6">
        <v>3</v>
      </c>
      <c r="L14" s="41">
        <v>33581</v>
      </c>
      <c r="M14" s="6">
        <v>30493</v>
      </c>
      <c r="N14" s="6">
        <v>57887.984510000002</v>
      </c>
      <c r="O14" s="6">
        <v>61542.152000000002</v>
      </c>
      <c r="R14" s="83"/>
    </row>
    <row r="15" spans="1:20" s="56" customFormat="1" ht="36" customHeight="1" x14ac:dyDescent="0.3">
      <c r="A15" s="40" t="s">
        <v>124</v>
      </c>
      <c r="B15" s="41">
        <v>46890.639349999998</v>
      </c>
      <c r="C15" s="6">
        <v>48039.87</v>
      </c>
      <c r="D15" s="41">
        <v>33175.254170000051</v>
      </c>
      <c r="E15" s="6">
        <v>34200.620000000003</v>
      </c>
      <c r="F15" s="41">
        <v>1227.9584399999997</v>
      </c>
      <c r="G15" s="6">
        <v>725.6</v>
      </c>
      <c r="H15" s="41">
        <v>848.03281999999967</v>
      </c>
      <c r="I15" s="6">
        <v>521.88</v>
      </c>
      <c r="J15" s="6">
        <v>94.270200000000003</v>
      </c>
      <c r="K15" s="6">
        <v>721</v>
      </c>
      <c r="L15" s="41">
        <v>182922</v>
      </c>
      <c r="M15" s="6">
        <v>114081</v>
      </c>
      <c r="N15" s="6">
        <v>799232.01179999998</v>
      </c>
      <c r="O15" s="6">
        <v>171106.05590000001</v>
      </c>
      <c r="R15" s="83"/>
    </row>
    <row r="16" spans="1:20" s="56" customFormat="1" ht="36" customHeight="1" x14ac:dyDescent="0.3">
      <c r="A16" s="40" t="s">
        <v>92</v>
      </c>
      <c r="B16" s="41">
        <v>541.10050000000001</v>
      </c>
      <c r="C16" s="6">
        <v>224.63</v>
      </c>
      <c r="D16" s="41">
        <v>320.06049999999999</v>
      </c>
      <c r="E16" s="6">
        <v>149.16</v>
      </c>
      <c r="F16" s="41">
        <v>3.8105000000000002</v>
      </c>
      <c r="G16" s="6">
        <v>9.25</v>
      </c>
      <c r="H16" s="41">
        <v>3.8140000000000001</v>
      </c>
      <c r="I16" s="6">
        <v>3.84</v>
      </c>
      <c r="J16" s="6">
        <v>0</v>
      </c>
      <c r="K16" s="6">
        <v>0</v>
      </c>
      <c r="L16" s="41">
        <v>2385</v>
      </c>
      <c r="M16" s="6">
        <v>125</v>
      </c>
      <c r="N16" s="6">
        <v>1195.4490000000001</v>
      </c>
      <c r="O16" s="6">
        <v>476.70600000000002</v>
      </c>
      <c r="R16" s="83"/>
    </row>
    <row r="17" spans="1:20" s="56" customFormat="1" ht="36" customHeight="1" x14ac:dyDescent="0.3">
      <c r="A17" s="49" t="s">
        <v>26</v>
      </c>
      <c r="B17" s="85">
        <f>SUM(B11:B16)</f>
        <v>153697.96699000004</v>
      </c>
      <c r="C17" s="85">
        <f t="shared" ref="C17:O17" si="0">SUM(C11:C16)</f>
        <v>156081.18</v>
      </c>
      <c r="D17" s="85">
        <f t="shared" si="0"/>
        <v>120620.17575000007</v>
      </c>
      <c r="E17" s="85">
        <f t="shared" si="0"/>
        <v>120415.31</v>
      </c>
      <c r="F17" s="85">
        <f t="shared" si="0"/>
        <v>3012.4495199999997</v>
      </c>
      <c r="G17" s="85">
        <f t="shared" si="0"/>
        <v>2088.35</v>
      </c>
      <c r="H17" s="85">
        <f t="shared" si="0"/>
        <v>2294.3892199999987</v>
      </c>
      <c r="I17" s="85">
        <f t="shared" si="0"/>
        <v>1640.93</v>
      </c>
      <c r="J17" s="85">
        <f t="shared" si="0"/>
        <v>515.91629</v>
      </c>
      <c r="K17" s="85">
        <f t="shared" si="0"/>
        <v>966</v>
      </c>
      <c r="L17" s="85">
        <f t="shared" si="0"/>
        <v>513061</v>
      </c>
      <c r="M17" s="85">
        <f t="shared" si="0"/>
        <v>310282</v>
      </c>
      <c r="N17" s="85">
        <f t="shared" si="0"/>
        <v>2231889.3081100001</v>
      </c>
      <c r="O17" s="85">
        <f t="shared" si="0"/>
        <v>1840355.3248000001</v>
      </c>
    </row>
    <row r="18" spans="1:20" s="56" customFormat="1" ht="22.5" customHeight="1" x14ac:dyDescent="0.3">
      <c r="A18" s="61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48"/>
      <c r="M18" s="48"/>
      <c r="N18" s="86"/>
      <c r="O18" s="86"/>
    </row>
    <row r="19" spans="1:20" s="56" customFormat="1" ht="22.5" customHeight="1" x14ac:dyDescent="0.3">
      <c r="A19" s="26" t="s">
        <v>66</v>
      </c>
      <c r="B19" s="27"/>
      <c r="C19" s="27"/>
      <c r="D19" s="27"/>
      <c r="E19" s="27"/>
      <c r="L19" s="76"/>
      <c r="M19" s="76"/>
    </row>
    <row r="20" spans="1:20" s="30" customFormat="1" ht="30.75" customHeight="1" x14ac:dyDescent="0.25">
      <c r="A20" s="176" t="s">
        <v>168</v>
      </c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Q20" s="29"/>
      <c r="R20" s="29"/>
      <c r="S20" s="29"/>
      <c r="T20" s="29"/>
    </row>
    <row r="21" spans="1:20" s="75" customFormat="1" ht="24" customHeight="1" x14ac:dyDescent="0.3">
      <c r="A21" s="177" t="s">
        <v>77</v>
      </c>
      <c r="B21" s="193" t="s">
        <v>81</v>
      </c>
      <c r="C21" s="193"/>
      <c r="D21" s="193"/>
      <c r="E21" s="193"/>
      <c r="F21" s="193" t="s">
        <v>79</v>
      </c>
      <c r="G21" s="193"/>
      <c r="H21" s="193"/>
      <c r="I21" s="193"/>
      <c r="J21" s="193" t="s">
        <v>80</v>
      </c>
      <c r="K21" s="193"/>
      <c r="L21" s="175" t="s">
        <v>83</v>
      </c>
      <c r="M21" s="175"/>
      <c r="N21" s="193" t="s">
        <v>82</v>
      </c>
      <c r="O21" s="193"/>
    </row>
    <row r="22" spans="1:20" s="75" customFormat="1" ht="29.25" customHeight="1" x14ac:dyDescent="0.3">
      <c r="A22" s="177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75"/>
      <c r="M22" s="175"/>
      <c r="N22" s="193"/>
      <c r="O22" s="193"/>
    </row>
    <row r="23" spans="1:20" s="75" customFormat="1" ht="36.75" customHeight="1" x14ac:dyDescent="0.3">
      <c r="A23" s="177"/>
      <c r="B23" s="193" t="s">
        <v>30</v>
      </c>
      <c r="C23" s="193"/>
      <c r="D23" s="193" t="s">
        <v>31</v>
      </c>
      <c r="E23" s="193"/>
      <c r="F23" s="193" t="s">
        <v>30</v>
      </c>
      <c r="G23" s="193"/>
      <c r="H23" s="193" t="s">
        <v>31</v>
      </c>
      <c r="I23" s="193"/>
      <c r="J23" s="193"/>
      <c r="K23" s="193"/>
      <c r="L23" s="175"/>
      <c r="M23" s="175"/>
      <c r="N23" s="193"/>
      <c r="O23" s="193"/>
    </row>
    <row r="24" spans="1:20" s="75" customFormat="1" ht="23.25" customHeight="1" x14ac:dyDescent="0.3">
      <c r="A24" s="177"/>
      <c r="B24" s="193" t="s">
        <v>32</v>
      </c>
      <c r="C24" s="193"/>
      <c r="D24" s="193"/>
      <c r="E24" s="193"/>
      <c r="F24" s="193"/>
      <c r="G24" s="193"/>
      <c r="H24" s="193"/>
      <c r="I24" s="193"/>
      <c r="J24" s="193"/>
      <c r="K24" s="193"/>
      <c r="L24" s="175"/>
      <c r="M24" s="175"/>
      <c r="N24" s="175" t="s">
        <v>174</v>
      </c>
      <c r="O24" s="175"/>
    </row>
    <row r="25" spans="1:20" s="78" customFormat="1" ht="23.25" customHeight="1" x14ac:dyDescent="0.3">
      <c r="A25" s="177"/>
      <c r="B25" s="77">
        <v>2020</v>
      </c>
      <c r="C25" s="77">
        <v>2021</v>
      </c>
      <c r="D25" s="77">
        <v>2020</v>
      </c>
      <c r="E25" s="77">
        <v>2021</v>
      </c>
      <c r="F25" s="77">
        <v>2020</v>
      </c>
      <c r="G25" s="77">
        <v>2021</v>
      </c>
      <c r="H25" s="77">
        <v>2020</v>
      </c>
      <c r="I25" s="77">
        <v>2021</v>
      </c>
      <c r="J25" s="77">
        <v>2020</v>
      </c>
      <c r="K25" s="77">
        <v>2021</v>
      </c>
      <c r="L25" s="77">
        <v>2020</v>
      </c>
      <c r="M25" s="77">
        <v>2021</v>
      </c>
      <c r="N25" s="77">
        <v>2020</v>
      </c>
      <c r="O25" s="77">
        <v>2021</v>
      </c>
    </row>
    <row r="26" spans="1:20" s="81" customFormat="1" ht="12.75" customHeight="1" x14ac:dyDescent="0.3">
      <c r="A26" s="36">
        <v>1</v>
      </c>
      <c r="B26" s="80">
        <v>2</v>
      </c>
      <c r="C26" s="80">
        <v>3</v>
      </c>
      <c r="D26" s="80">
        <v>4</v>
      </c>
      <c r="E26" s="80">
        <v>5</v>
      </c>
      <c r="F26" s="80">
        <v>6</v>
      </c>
      <c r="G26" s="80">
        <v>7</v>
      </c>
      <c r="H26" s="80">
        <v>8</v>
      </c>
      <c r="I26" s="80">
        <v>9</v>
      </c>
      <c r="J26" s="80">
        <v>10</v>
      </c>
      <c r="K26" s="80">
        <v>11</v>
      </c>
      <c r="L26" s="80">
        <v>12</v>
      </c>
      <c r="M26" s="80">
        <v>13</v>
      </c>
      <c r="N26" s="80">
        <v>14</v>
      </c>
      <c r="O26" s="80">
        <v>15</v>
      </c>
    </row>
    <row r="27" spans="1:20" s="75" customFormat="1" ht="36" customHeight="1" x14ac:dyDescent="0.3">
      <c r="A27" s="40" t="s">
        <v>2</v>
      </c>
      <c r="B27" s="41">
        <v>11331.019739999994</v>
      </c>
      <c r="C27" s="6">
        <v>11186.35</v>
      </c>
      <c r="D27" s="41">
        <v>9113.5228800000059</v>
      </c>
      <c r="E27" s="6">
        <v>9030.25</v>
      </c>
      <c r="F27" s="41">
        <v>195.49916999999988</v>
      </c>
      <c r="G27" s="6">
        <v>223.94</v>
      </c>
      <c r="H27" s="41">
        <v>142.26338999999999</v>
      </c>
      <c r="I27" s="6">
        <v>196.16</v>
      </c>
      <c r="J27" s="6">
        <v>15.61</v>
      </c>
      <c r="K27" s="6">
        <v>9.16</v>
      </c>
      <c r="L27" s="41">
        <v>71804</v>
      </c>
      <c r="M27" s="6">
        <v>29538</v>
      </c>
      <c r="N27" s="6">
        <v>156744.52710000001</v>
      </c>
      <c r="O27" s="6">
        <v>168885.92300000001</v>
      </c>
    </row>
    <row r="28" spans="1:20" s="75" customFormat="1" ht="36" customHeight="1" x14ac:dyDescent="0.3">
      <c r="A28" s="40" t="s">
        <v>3</v>
      </c>
      <c r="B28" s="41">
        <v>7588.1682000000028</v>
      </c>
      <c r="C28" s="6">
        <v>7945.76</v>
      </c>
      <c r="D28" s="41">
        <v>5276.3446999999987</v>
      </c>
      <c r="E28" s="6">
        <v>5568.87</v>
      </c>
      <c r="F28" s="41">
        <v>61.770100000000028</v>
      </c>
      <c r="G28" s="6">
        <v>76.78</v>
      </c>
      <c r="H28" s="41">
        <v>42.909100000000002</v>
      </c>
      <c r="I28" s="6">
        <v>58.44</v>
      </c>
      <c r="J28" s="6">
        <v>183.042</v>
      </c>
      <c r="K28" s="6">
        <v>11.61</v>
      </c>
      <c r="L28" s="41">
        <v>22450</v>
      </c>
      <c r="M28" s="6">
        <v>14787</v>
      </c>
      <c r="N28" s="6">
        <v>82001.775529999999</v>
      </c>
      <c r="O28" s="6">
        <v>79284.995599999995</v>
      </c>
    </row>
    <row r="29" spans="1:20" s="75" customFormat="1" ht="36" customHeight="1" x14ac:dyDescent="0.3">
      <c r="A29" s="41" t="s">
        <v>4</v>
      </c>
      <c r="B29" s="41">
        <v>5365.6370000000015</v>
      </c>
      <c r="C29" s="6">
        <v>5437.8</v>
      </c>
      <c r="D29" s="41">
        <v>4363.91</v>
      </c>
      <c r="E29" s="6">
        <v>4416.92</v>
      </c>
      <c r="F29" s="41">
        <v>133.6191</v>
      </c>
      <c r="G29" s="6">
        <v>83.71</v>
      </c>
      <c r="H29" s="41">
        <v>99.984499999999997</v>
      </c>
      <c r="I29" s="6">
        <v>63.42</v>
      </c>
      <c r="J29" s="6">
        <v>6.58</v>
      </c>
      <c r="K29" s="6">
        <v>7.7</v>
      </c>
      <c r="L29" s="41">
        <v>12124</v>
      </c>
      <c r="M29" s="6">
        <v>8225</v>
      </c>
      <c r="N29" s="6">
        <v>55205.28817</v>
      </c>
      <c r="O29" s="6">
        <v>60125.063470000001</v>
      </c>
      <c r="Q29" s="74"/>
    </row>
    <row r="30" spans="1:20" s="75" customFormat="1" ht="36" customHeight="1" x14ac:dyDescent="0.3">
      <c r="A30" s="58" t="s">
        <v>5</v>
      </c>
      <c r="B30" s="41">
        <v>4590.8030000000017</v>
      </c>
      <c r="C30" s="6">
        <v>4374.1899999999996</v>
      </c>
      <c r="D30" s="41">
        <v>3425.2260000000001</v>
      </c>
      <c r="E30" s="6">
        <v>3226.57</v>
      </c>
      <c r="F30" s="41">
        <v>82.158799999999999</v>
      </c>
      <c r="G30" s="6">
        <v>76.540000000000006</v>
      </c>
      <c r="H30" s="41">
        <v>62.207499999999989</v>
      </c>
      <c r="I30" s="6">
        <v>58.54</v>
      </c>
      <c r="J30" s="6">
        <v>5.45</v>
      </c>
      <c r="K30" s="6">
        <v>8.8000000000000007</v>
      </c>
      <c r="L30" s="41">
        <v>8367</v>
      </c>
      <c r="M30" s="6">
        <v>8617</v>
      </c>
      <c r="N30" s="6">
        <v>126734.38830000001</v>
      </c>
      <c r="O30" s="6">
        <v>41275.016000000003</v>
      </c>
    </row>
    <row r="31" spans="1:20" s="75" customFormat="1" ht="36" customHeight="1" x14ac:dyDescent="0.3">
      <c r="A31" s="58" t="s">
        <v>6</v>
      </c>
      <c r="B31" s="41">
        <v>5566.3340000000007</v>
      </c>
      <c r="C31" s="6">
        <v>5914.14</v>
      </c>
      <c r="D31" s="41">
        <v>4874.0150000000003</v>
      </c>
      <c r="E31" s="6">
        <v>5241.1000000000004</v>
      </c>
      <c r="F31" s="41">
        <v>115.70635000000001</v>
      </c>
      <c r="G31" s="6">
        <v>80.290000000000006</v>
      </c>
      <c r="H31" s="41">
        <v>88.113649999999978</v>
      </c>
      <c r="I31" s="6">
        <v>66.72</v>
      </c>
      <c r="J31" s="6">
        <v>7.34</v>
      </c>
      <c r="K31" s="6">
        <v>5.42</v>
      </c>
      <c r="L31" s="41">
        <v>9129</v>
      </c>
      <c r="M31" s="6">
        <v>12250</v>
      </c>
      <c r="N31" s="6">
        <v>240053.17439999999</v>
      </c>
      <c r="O31" s="6">
        <v>128527.8995</v>
      </c>
    </row>
    <row r="32" spans="1:20" s="75" customFormat="1" ht="36" customHeight="1" x14ac:dyDescent="0.3">
      <c r="A32" s="40" t="s">
        <v>7</v>
      </c>
      <c r="B32" s="41">
        <v>16477.941409999992</v>
      </c>
      <c r="C32" s="6">
        <v>16665.23</v>
      </c>
      <c r="D32" s="41">
        <v>16105.740370000009</v>
      </c>
      <c r="E32" s="6">
        <v>14672.33</v>
      </c>
      <c r="F32" s="41">
        <v>515.28044999999997</v>
      </c>
      <c r="G32" s="6">
        <v>248.64</v>
      </c>
      <c r="H32" s="41">
        <v>420.83042999999998</v>
      </c>
      <c r="I32" s="6">
        <v>222.93</v>
      </c>
      <c r="J32" s="6">
        <v>87.963999999999999</v>
      </c>
      <c r="K32" s="6">
        <v>15.21</v>
      </c>
      <c r="L32" s="41">
        <v>62491</v>
      </c>
      <c r="M32" s="6">
        <v>42451</v>
      </c>
      <c r="N32" s="6">
        <v>176536.633</v>
      </c>
      <c r="O32" s="6">
        <v>198068.08259999999</v>
      </c>
      <c r="Q32" s="74"/>
    </row>
    <row r="33" spans="1:15" s="75" customFormat="1" ht="36" customHeight="1" x14ac:dyDescent="0.3">
      <c r="A33" s="40" t="s">
        <v>8</v>
      </c>
      <c r="B33" s="41">
        <v>14048.036140000007</v>
      </c>
      <c r="C33" s="6">
        <v>14590.83</v>
      </c>
      <c r="D33" s="41">
        <v>8727.5061399999977</v>
      </c>
      <c r="E33" s="6">
        <v>8460.68</v>
      </c>
      <c r="F33" s="41">
        <v>317.16832000000005</v>
      </c>
      <c r="G33" s="6">
        <v>194.11</v>
      </c>
      <c r="H33" s="41">
        <v>237.66124999999991</v>
      </c>
      <c r="I33" s="6">
        <v>149.49</v>
      </c>
      <c r="J33" s="6">
        <v>12.82846</v>
      </c>
      <c r="K33" s="6">
        <v>16.93</v>
      </c>
      <c r="L33" s="41">
        <v>37715</v>
      </c>
      <c r="M33" s="6">
        <v>23527</v>
      </c>
      <c r="N33" s="6">
        <v>118081.5272</v>
      </c>
      <c r="O33" s="6">
        <v>310662.47120000003</v>
      </c>
    </row>
    <row r="34" spans="1:15" s="75" customFormat="1" ht="36" customHeight="1" x14ac:dyDescent="0.3">
      <c r="A34" s="40" t="s">
        <v>9</v>
      </c>
      <c r="B34" s="41">
        <v>5040.7291999999998</v>
      </c>
      <c r="C34" s="6">
        <v>5270.73</v>
      </c>
      <c r="D34" s="41">
        <v>3412.4841999999994</v>
      </c>
      <c r="E34" s="6">
        <v>3620.23</v>
      </c>
      <c r="F34" s="41">
        <v>47.116000000000007</v>
      </c>
      <c r="G34" s="6">
        <v>29.5</v>
      </c>
      <c r="H34" s="41">
        <v>29.166600000000006</v>
      </c>
      <c r="I34" s="6">
        <v>17.77</v>
      </c>
      <c r="J34" s="6">
        <v>7.8</v>
      </c>
      <c r="K34" s="6">
        <v>5.8</v>
      </c>
      <c r="L34" s="41">
        <v>43579</v>
      </c>
      <c r="M34" s="6">
        <v>3866</v>
      </c>
      <c r="N34" s="6">
        <v>115605.42</v>
      </c>
      <c r="O34" s="6">
        <v>41170.65</v>
      </c>
    </row>
    <row r="35" spans="1:15" s="75" customFormat="1" ht="36" customHeight="1" x14ac:dyDescent="0.3">
      <c r="A35" s="40" t="s">
        <v>11</v>
      </c>
      <c r="B35" s="41">
        <v>17598.891599999999</v>
      </c>
      <c r="C35" s="6">
        <v>18061.64</v>
      </c>
      <c r="D35" s="41">
        <v>14357.866999999998</v>
      </c>
      <c r="E35" s="6">
        <v>14895.74</v>
      </c>
      <c r="F35" s="41">
        <v>434.55550000000005</v>
      </c>
      <c r="G35" s="6">
        <v>189.06</v>
      </c>
      <c r="H35" s="41">
        <v>321.36850000000004</v>
      </c>
      <c r="I35" s="6">
        <v>161.58000000000001</v>
      </c>
      <c r="J35" s="6">
        <v>17.521999999999998</v>
      </c>
      <c r="K35" s="6">
        <v>12.02</v>
      </c>
      <c r="L35" s="41">
        <v>34657</v>
      </c>
      <c r="M35" s="6">
        <v>26616</v>
      </c>
      <c r="N35" s="6">
        <v>96379.572400000005</v>
      </c>
      <c r="O35" s="6">
        <v>98484.346560000005</v>
      </c>
    </row>
    <row r="36" spans="1:15" s="75" customFormat="1" ht="36" customHeight="1" x14ac:dyDescent="0.3">
      <c r="A36" s="40" t="s">
        <v>10</v>
      </c>
      <c r="B36" s="41">
        <v>2498.8150999999998</v>
      </c>
      <c r="C36" s="6">
        <v>2271.8200000000002</v>
      </c>
      <c r="D36" s="41">
        <v>2080.8458600000004</v>
      </c>
      <c r="E36" s="6">
        <v>1950.83</v>
      </c>
      <c r="F36" s="41">
        <v>37.424000000000007</v>
      </c>
      <c r="G36" s="6">
        <v>25.19</v>
      </c>
      <c r="H36" s="41">
        <v>34.165500000000016</v>
      </c>
      <c r="I36" s="6">
        <v>23.23</v>
      </c>
      <c r="J36" s="6">
        <v>11.6767</v>
      </c>
      <c r="K36" s="6">
        <v>3.53</v>
      </c>
      <c r="L36" s="41">
        <v>2935</v>
      </c>
      <c r="M36" s="6">
        <v>1562</v>
      </c>
      <c r="N36" s="6">
        <v>44259.889000000003</v>
      </c>
      <c r="O36" s="6">
        <v>45628.021999999997</v>
      </c>
    </row>
    <row r="37" spans="1:15" s="75" customFormat="1" ht="36" customHeight="1" x14ac:dyDescent="0.3">
      <c r="A37" s="40" t="s">
        <v>12</v>
      </c>
      <c r="B37" s="41">
        <v>11156.1867</v>
      </c>
      <c r="C37" s="6">
        <v>11316.86</v>
      </c>
      <c r="D37" s="41">
        <v>8114.6697000000004</v>
      </c>
      <c r="E37" s="6">
        <v>8059.14</v>
      </c>
      <c r="F37" s="41">
        <v>223.24540000000005</v>
      </c>
      <c r="G37" s="6">
        <v>129.62</v>
      </c>
      <c r="H37" s="41">
        <v>160.32040000000006</v>
      </c>
      <c r="I37" s="6">
        <v>88.9</v>
      </c>
      <c r="J37" s="6">
        <v>25.350999999999999</v>
      </c>
      <c r="K37" s="6">
        <v>6.7</v>
      </c>
      <c r="L37" s="41">
        <v>19250</v>
      </c>
      <c r="M37" s="6">
        <v>13341</v>
      </c>
      <c r="N37" s="6">
        <v>108477.20600000001</v>
      </c>
      <c r="O37" s="6">
        <v>110145.6876</v>
      </c>
    </row>
    <row r="38" spans="1:15" s="75" customFormat="1" ht="36" customHeight="1" x14ac:dyDescent="0.3">
      <c r="A38" s="40" t="s">
        <v>13</v>
      </c>
      <c r="B38" s="41">
        <v>18117.921450000002</v>
      </c>
      <c r="C38" s="6">
        <v>18389.32</v>
      </c>
      <c r="D38" s="41">
        <v>16331.860050000003</v>
      </c>
      <c r="E38" s="6">
        <v>16611.91</v>
      </c>
      <c r="F38" s="41">
        <v>274.71617999999995</v>
      </c>
      <c r="G38" s="6">
        <v>209.84</v>
      </c>
      <c r="H38" s="41">
        <v>231.6104399999999</v>
      </c>
      <c r="I38" s="6">
        <v>159.78</v>
      </c>
      <c r="J38" s="6">
        <v>78.370609999999999</v>
      </c>
      <c r="K38" s="6">
        <v>192.63</v>
      </c>
      <c r="L38" s="41">
        <v>39574</v>
      </c>
      <c r="M38" s="6">
        <v>31393</v>
      </c>
      <c r="N38" s="6">
        <v>334640.1139</v>
      </c>
      <c r="O38" s="6">
        <v>223990.59830000001</v>
      </c>
    </row>
    <row r="39" spans="1:15" s="75" customFormat="1" ht="36" customHeight="1" x14ac:dyDescent="0.3">
      <c r="A39" s="40" t="s">
        <v>14</v>
      </c>
      <c r="B39" s="41">
        <v>6094.7809999999999</v>
      </c>
      <c r="C39" s="6">
        <v>6137.48</v>
      </c>
      <c r="D39" s="41">
        <v>4802.8079999999973</v>
      </c>
      <c r="E39" s="6">
        <v>4891.07</v>
      </c>
      <c r="F39" s="41">
        <v>190.2287</v>
      </c>
      <c r="G39" s="6">
        <v>178.55</v>
      </c>
      <c r="H39" s="41">
        <v>146.27940999999998</v>
      </c>
      <c r="I39" s="6">
        <v>150.38999999999999</v>
      </c>
      <c r="J39" s="6">
        <v>1.8913</v>
      </c>
      <c r="K39" s="6">
        <v>2.37</v>
      </c>
      <c r="L39" s="41">
        <v>22038</v>
      </c>
      <c r="M39" s="6">
        <v>9706</v>
      </c>
      <c r="N39" s="6">
        <v>40541.970880000001</v>
      </c>
      <c r="O39" s="6">
        <v>44153.262000000002</v>
      </c>
    </row>
    <row r="40" spans="1:15" s="75" customFormat="1" ht="36" customHeight="1" x14ac:dyDescent="0.3">
      <c r="A40" s="59" t="s">
        <v>15</v>
      </c>
      <c r="B40" s="41">
        <v>6089.7497999999969</v>
      </c>
      <c r="C40" s="6">
        <v>5999.94</v>
      </c>
      <c r="D40" s="41">
        <v>3666.3058000000001</v>
      </c>
      <c r="E40" s="6">
        <v>3680.62</v>
      </c>
      <c r="F40" s="41">
        <v>40.049000000000014</v>
      </c>
      <c r="G40" s="6">
        <v>30.68</v>
      </c>
      <c r="H40" s="41">
        <v>23.7</v>
      </c>
      <c r="I40" s="6">
        <v>23.29</v>
      </c>
      <c r="J40" s="6">
        <v>14.115</v>
      </c>
      <c r="K40" s="6">
        <v>5.47</v>
      </c>
      <c r="L40" s="41">
        <v>10220</v>
      </c>
      <c r="M40" s="6">
        <v>2788</v>
      </c>
      <c r="N40" s="6">
        <v>128504.52499999999</v>
      </c>
      <c r="O40" s="6">
        <v>53681.512000000002</v>
      </c>
    </row>
    <row r="41" spans="1:15" s="75" customFormat="1" ht="36" customHeight="1" x14ac:dyDescent="0.3">
      <c r="A41" s="59" t="s">
        <v>57</v>
      </c>
      <c r="B41" s="41">
        <v>14147.250649999993</v>
      </c>
      <c r="C41" s="6">
        <v>14486.17</v>
      </c>
      <c r="D41" s="41">
        <v>10778.658049999993</v>
      </c>
      <c r="E41" s="6">
        <v>10910.68</v>
      </c>
      <c r="F41" s="41">
        <v>272.81564999999995</v>
      </c>
      <c r="G41" s="6">
        <v>248.21</v>
      </c>
      <c r="H41" s="41">
        <v>198.22655</v>
      </c>
      <c r="I41" s="6">
        <v>155.22999999999999</v>
      </c>
      <c r="J41" s="6">
        <v>27.395219999999998</v>
      </c>
      <c r="K41" s="6">
        <v>22.54</v>
      </c>
      <c r="L41" s="41">
        <v>79296</v>
      </c>
      <c r="M41" s="6">
        <v>74803</v>
      </c>
      <c r="N41" s="6">
        <v>321938.88329999999</v>
      </c>
      <c r="O41" s="6">
        <v>158503.77900000001</v>
      </c>
    </row>
    <row r="42" spans="1:15" s="75" customFormat="1" ht="36" customHeight="1" x14ac:dyDescent="0.3">
      <c r="A42" s="59" t="s">
        <v>16</v>
      </c>
      <c r="B42" s="41">
        <v>7985.7019999999993</v>
      </c>
      <c r="C42" s="6">
        <v>8032.91</v>
      </c>
      <c r="D42" s="41">
        <v>5188.4119999999984</v>
      </c>
      <c r="E42" s="6">
        <v>5178.37</v>
      </c>
      <c r="F42" s="41">
        <v>71.096799999999988</v>
      </c>
      <c r="G42" s="6">
        <v>63.72</v>
      </c>
      <c r="H42" s="41">
        <v>55.582000000000015</v>
      </c>
      <c r="I42" s="6">
        <v>45.08</v>
      </c>
      <c r="J42" s="6">
        <v>12.98</v>
      </c>
      <c r="K42" s="6">
        <v>640.30999999999995</v>
      </c>
      <c r="L42" s="41">
        <v>37432</v>
      </c>
      <c r="M42" s="6">
        <v>6812</v>
      </c>
      <c r="N42" s="6">
        <v>86184.414000000004</v>
      </c>
      <c r="O42" s="6">
        <v>77768.016000000003</v>
      </c>
    </row>
    <row r="43" spans="1:15" s="75" customFormat="1" ht="36" customHeight="1" x14ac:dyDescent="0.3">
      <c r="A43" s="49" t="s">
        <v>26</v>
      </c>
      <c r="B43" s="85">
        <f>SUM(B27:B42)</f>
        <v>153697.96699000002</v>
      </c>
      <c r="C43" s="85">
        <f t="shared" ref="C43:O43" si="1">SUM(C27:C42)</f>
        <v>156081.17000000001</v>
      </c>
      <c r="D43" s="85">
        <f t="shared" si="1"/>
        <v>120620.17575000001</v>
      </c>
      <c r="E43" s="85">
        <f t="shared" si="1"/>
        <v>120415.31</v>
      </c>
      <c r="F43" s="85">
        <f t="shared" si="1"/>
        <v>3012.4495200000001</v>
      </c>
      <c r="G43" s="85">
        <f t="shared" si="1"/>
        <v>2088.38</v>
      </c>
      <c r="H43" s="85">
        <f t="shared" si="1"/>
        <v>2294.38922</v>
      </c>
      <c r="I43" s="85">
        <f t="shared" si="1"/>
        <v>1640.9499999999998</v>
      </c>
      <c r="J43" s="85">
        <f t="shared" si="1"/>
        <v>515.91629</v>
      </c>
      <c r="K43" s="85">
        <f t="shared" si="1"/>
        <v>966.2</v>
      </c>
      <c r="L43" s="85">
        <f t="shared" si="1"/>
        <v>513061</v>
      </c>
      <c r="M43" s="85">
        <f t="shared" si="1"/>
        <v>310282</v>
      </c>
      <c r="N43" s="85">
        <f t="shared" si="1"/>
        <v>2231889.3081799997</v>
      </c>
      <c r="O43" s="85">
        <f t="shared" si="1"/>
        <v>1840355.3248300005</v>
      </c>
    </row>
    <row r="44" spans="1:15" s="56" customFormat="1" ht="22.5" customHeight="1" x14ac:dyDescent="0.3">
      <c r="A44" s="61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52"/>
      <c r="M44" s="52"/>
      <c r="N44" s="87"/>
      <c r="O44" s="52"/>
    </row>
    <row r="45" spans="1:15" s="56" customFormat="1" ht="22.5" customHeight="1" x14ac:dyDescent="0.3">
      <c r="A45" s="26" t="s">
        <v>67</v>
      </c>
      <c r="B45" s="27"/>
      <c r="C45" s="27"/>
      <c r="D45" s="27"/>
      <c r="E45" s="27"/>
      <c r="L45" s="76"/>
      <c r="M45" s="76"/>
    </row>
    <row r="46" spans="1:15" s="30" customFormat="1" ht="31.5" customHeight="1" x14ac:dyDescent="0.25">
      <c r="A46" s="176" t="s">
        <v>169</v>
      </c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</row>
    <row r="47" spans="1:15" s="75" customFormat="1" ht="24" customHeight="1" x14ac:dyDescent="0.3">
      <c r="A47" s="177" t="s">
        <v>58</v>
      </c>
      <c r="B47" s="193" t="s">
        <v>81</v>
      </c>
      <c r="C47" s="193"/>
      <c r="D47" s="193"/>
      <c r="E47" s="193"/>
      <c r="F47" s="193" t="s">
        <v>79</v>
      </c>
      <c r="G47" s="193"/>
      <c r="H47" s="193"/>
      <c r="I47" s="193"/>
      <c r="J47" s="193" t="s">
        <v>80</v>
      </c>
      <c r="K47" s="193"/>
      <c r="L47" s="175" t="s">
        <v>83</v>
      </c>
      <c r="M47" s="175"/>
      <c r="N47" s="193" t="s">
        <v>82</v>
      </c>
      <c r="O47" s="193"/>
    </row>
    <row r="48" spans="1:15" s="75" customFormat="1" ht="29.25" customHeight="1" x14ac:dyDescent="0.3">
      <c r="A48" s="177"/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75"/>
      <c r="M48" s="175"/>
      <c r="N48" s="193"/>
      <c r="O48" s="193"/>
    </row>
    <row r="49" spans="1:18" s="75" customFormat="1" ht="36.75" customHeight="1" x14ac:dyDescent="0.3">
      <c r="A49" s="177"/>
      <c r="B49" s="193" t="s">
        <v>30</v>
      </c>
      <c r="C49" s="193"/>
      <c r="D49" s="193" t="s">
        <v>31</v>
      </c>
      <c r="E49" s="193"/>
      <c r="F49" s="193" t="s">
        <v>30</v>
      </c>
      <c r="G49" s="193"/>
      <c r="H49" s="193" t="s">
        <v>31</v>
      </c>
      <c r="I49" s="193"/>
      <c r="J49" s="193"/>
      <c r="K49" s="193"/>
      <c r="L49" s="175"/>
      <c r="M49" s="175"/>
      <c r="N49" s="193"/>
      <c r="O49" s="193"/>
    </row>
    <row r="50" spans="1:18" s="75" customFormat="1" ht="24" customHeight="1" x14ac:dyDescent="0.3">
      <c r="A50" s="177"/>
      <c r="B50" s="193" t="s">
        <v>32</v>
      </c>
      <c r="C50" s="193"/>
      <c r="D50" s="193"/>
      <c r="E50" s="193"/>
      <c r="F50" s="193"/>
      <c r="G50" s="193"/>
      <c r="H50" s="193"/>
      <c r="I50" s="193"/>
      <c r="J50" s="193"/>
      <c r="K50" s="193"/>
      <c r="L50" s="175"/>
      <c r="M50" s="175"/>
      <c r="N50" s="175" t="s">
        <v>174</v>
      </c>
      <c r="O50" s="175"/>
    </row>
    <row r="51" spans="1:18" s="78" customFormat="1" ht="23.25" customHeight="1" x14ac:dyDescent="0.3">
      <c r="A51" s="177"/>
      <c r="B51" s="77">
        <v>2020</v>
      </c>
      <c r="C51" s="77">
        <v>2021</v>
      </c>
      <c r="D51" s="77">
        <v>2020</v>
      </c>
      <c r="E51" s="77">
        <v>2021</v>
      </c>
      <c r="F51" s="77">
        <v>2020</v>
      </c>
      <c r="G51" s="77">
        <v>2021</v>
      </c>
      <c r="H51" s="77">
        <v>2020</v>
      </c>
      <c r="I51" s="77">
        <v>2021</v>
      </c>
      <c r="J51" s="77">
        <v>2020</v>
      </c>
      <c r="K51" s="77">
        <v>2021</v>
      </c>
      <c r="L51" s="77">
        <v>2020</v>
      </c>
      <c r="M51" s="77">
        <v>2021</v>
      </c>
      <c r="N51" s="77">
        <v>2020</v>
      </c>
      <c r="O51" s="77">
        <v>2021</v>
      </c>
    </row>
    <row r="52" spans="1:18" s="81" customFormat="1" ht="12.75" customHeight="1" x14ac:dyDescent="0.3">
      <c r="A52" s="36">
        <v>1</v>
      </c>
      <c r="B52" s="80">
        <v>2</v>
      </c>
      <c r="C52" s="80">
        <v>3</v>
      </c>
      <c r="D52" s="80">
        <v>4</v>
      </c>
      <c r="E52" s="80">
        <v>5</v>
      </c>
      <c r="F52" s="80">
        <v>6</v>
      </c>
      <c r="G52" s="80">
        <v>7</v>
      </c>
      <c r="H52" s="80">
        <v>8</v>
      </c>
      <c r="I52" s="80">
        <v>9</v>
      </c>
      <c r="J52" s="80">
        <v>10</v>
      </c>
      <c r="K52" s="80">
        <v>11</v>
      </c>
      <c r="L52" s="80">
        <v>12</v>
      </c>
      <c r="M52" s="80">
        <v>13</v>
      </c>
      <c r="N52" s="80">
        <v>14</v>
      </c>
      <c r="O52" s="80">
        <v>15</v>
      </c>
    </row>
    <row r="53" spans="1:18" s="75" customFormat="1" ht="36" customHeight="1" x14ac:dyDescent="0.3">
      <c r="A53" s="59" t="s">
        <v>0</v>
      </c>
      <c r="B53" s="41">
        <v>55973.672589999987</v>
      </c>
      <c r="C53" s="6">
        <v>56730.62</v>
      </c>
      <c r="D53" s="41">
        <v>42848.776130000057</v>
      </c>
      <c r="E53" s="6">
        <v>43275.74</v>
      </c>
      <c r="F53" s="41">
        <v>913.81402000000003</v>
      </c>
      <c r="G53" s="6">
        <v>774.48</v>
      </c>
      <c r="H53" s="41">
        <v>678.96463999999935</v>
      </c>
      <c r="I53" s="6">
        <v>574.26</v>
      </c>
      <c r="J53" s="6">
        <v>126.59811999999999</v>
      </c>
      <c r="K53" s="6">
        <v>768.96</v>
      </c>
      <c r="L53" s="41">
        <v>278038</v>
      </c>
      <c r="M53" s="6">
        <v>151844</v>
      </c>
      <c r="N53" s="6">
        <v>1229351.906</v>
      </c>
      <c r="O53" s="6">
        <v>684022.88199999998</v>
      </c>
    </row>
    <row r="54" spans="1:18" s="75" customFormat="1" ht="36" customHeight="1" x14ac:dyDescent="0.3">
      <c r="A54" s="59" t="s">
        <v>1</v>
      </c>
      <c r="B54" s="41">
        <v>95303.618359999949</v>
      </c>
      <c r="C54" s="6">
        <v>96876.87</v>
      </c>
      <c r="D54" s="41">
        <v>75971.879619999992</v>
      </c>
      <c r="E54" s="6">
        <v>75286.740000000005</v>
      </c>
      <c r="F54" s="41">
        <v>2084.1185499999997</v>
      </c>
      <c r="G54" s="6">
        <v>1289.77</v>
      </c>
      <c r="H54" s="41">
        <v>1603.3726499999998</v>
      </c>
      <c r="I54" s="6">
        <v>1046.99</v>
      </c>
      <c r="J54" s="6">
        <v>385.45517000000001</v>
      </c>
      <c r="K54" s="6">
        <v>195.48</v>
      </c>
      <c r="L54" s="41">
        <v>227991</v>
      </c>
      <c r="M54" s="6">
        <v>156733</v>
      </c>
      <c r="N54" s="6">
        <v>973548.01639999996</v>
      </c>
      <c r="O54" s="6">
        <v>1128024.023</v>
      </c>
      <c r="R54" s="74"/>
    </row>
    <row r="55" spans="1:18" s="75" customFormat="1" ht="36" customHeight="1" x14ac:dyDescent="0.3">
      <c r="A55" s="59" t="s">
        <v>56</v>
      </c>
      <c r="B55" s="41">
        <v>2420.6760399999998</v>
      </c>
      <c r="C55" s="6">
        <v>2473.67</v>
      </c>
      <c r="D55" s="41">
        <v>1799.5199999999998</v>
      </c>
      <c r="E55" s="6">
        <v>1852.81</v>
      </c>
      <c r="F55" s="41">
        <v>14.51695</v>
      </c>
      <c r="G55" s="6">
        <v>24.12</v>
      </c>
      <c r="H55" s="41">
        <v>12.051929999999999</v>
      </c>
      <c r="I55" s="6">
        <v>19.670000000000002</v>
      </c>
      <c r="J55" s="6">
        <v>3.863</v>
      </c>
      <c r="K55" s="6">
        <v>1.77</v>
      </c>
      <c r="L55" s="41">
        <v>7032</v>
      </c>
      <c r="M55" s="6">
        <v>1705</v>
      </c>
      <c r="N55" s="6">
        <v>28989.385999999999</v>
      </c>
      <c r="O55" s="6">
        <v>28308.4198</v>
      </c>
    </row>
    <row r="56" spans="1:18" s="75" customFormat="1" ht="36" customHeight="1" x14ac:dyDescent="0.3">
      <c r="A56" s="49" t="s">
        <v>26</v>
      </c>
      <c r="B56" s="85">
        <f>SUM(B53:B55)</f>
        <v>153697.96698999993</v>
      </c>
      <c r="C56" s="85">
        <f t="shared" ref="C56:O56" si="2">SUM(C53:C55)</f>
        <v>156081.16</v>
      </c>
      <c r="D56" s="85">
        <f t="shared" si="2"/>
        <v>120620.17575000005</v>
      </c>
      <c r="E56" s="85">
        <f t="shared" si="2"/>
        <v>120415.29000000001</v>
      </c>
      <c r="F56" s="85">
        <f t="shared" si="2"/>
        <v>3012.4495200000001</v>
      </c>
      <c r="G56" s="85">
        <f t="shared" si="2"/>
        <v>2088.37</v>
      </c>
      <c r="H56" s="85">
        <f t="shared" si="2"/>
        <v>2294.3892199999991</v>
      </c>
      <c r="I56" s="85">
        <f t="shared" si="2"/>
        <v>1640.92</v>
      </c>
      <c r="J56" s="85">
        <f t="shared" si="2"/>
        <v>515.91629000000012</v>
      </c>
      <c r="K56" s="85">
        <f t="shared" si="2"/>
        <v>966.21</v>
      </c>
      <c r="L56" s="85">
        <f t="shared" si="2"/>
        <v>513061</v>
      </c>
      <c r="M56" s="85">
        <f t="shared" si="2"/>
        <v>310282</v>
      </c>
      <c r="N56" s="85">
        <f t="shared" si="2"/>
        <v>2231889.3084</v>
      </c>
      <c r="O56" s="85">
        <f t="shared" si="2"/>
        <v>1840355.3248000001</v>
      </c>
    </row>
    <row r="57" spans="1:18" s="56" customFormat="1" ht="22.5" customHeight="1" x14ac:dyDescent="0.3">
      <c r="A57" s="61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52"/>
      <c r="M57" s="52"/>
      <c r="N57" s="87"/>
      <c r="O57" s="52"/>
    </row>
    <row r="58" spans="1:18" s="56" customFormat="1" ht="22.5" customHeight="1" x14ac:dyDescent="0.3">
      <c r="A58" s="26" t="s">
        <v>68</v>
      </c>
      <c r="B58" s="27"/>
      <c r="C58" s="27"/>
      <c r="D58" s="27"/>
      <c r="E58" s="27"/>
      <c r="L58" s="76"/>
      <c r="M58" s="76"/>
    </row>
    <row r="59" spans="1:18" s="30" customFormat="1" ht="30.75" customHeight="1" x14ac:dyDescent="0.25">
      <c r="A59" s="176" t="s">
        <v>33</v>
      </c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</row>
    <row r="60" spans="1:18" s="75" customFormat="1" ht="24" customHeight="1" x14ac:dyDescent="0.3">
      <c r="A60" s="177" t="s">
        <v>60</v>
      </c>
      <c r="B60" s="193" t="s">
        <v>81</v>
      </c>
      <c r="C60" s="193"/>
      <c r="D60" s="193"/>
      <c r="E60" s="193"/>
      <c r="F60" s="193" t="s">
        <v>79</v>
      </c>
      <c r="G60" s="193"/>
      <c r="H60" s="193"/>
      <c r="I60" s="193"/>
      <c r="J60" s="193" t="s">
        <v>80</v>
      </c>
      <c r="K60" s="193"/>
      <c r="L60" s="175" t="s">
        <v>83</v>
      </c>
      <c r="M60" s="175"/>
      <c r="N60" s="193" t="s">
        <v>82</v>
      </c>
      <c r="O60" s="193"/>
    </row>
    <row r="61" spans="1:18" s="75" customFormat="1" ht="29.25" customHeight="1" x14ac:dyDescent="0.3">
      <c r="A61" s="177"/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75"/>
      <c r="M61" s="175"/>
      <c r="N61" s="193"/>
      <c r="O61" s="193"/>
    </row>
    <row r="62" spans="1:18" s="75" customFormat="1" ht="36" customHeight="1" x14ac:dyDescent="0.3">
      <c r="A62" s="177"/>
      <c r="B62" s="193" t="s">
        <v>30</v>
      </c>
      <c r="C62" s="193"/>
      <c r="D62" s="193" t="s">
        <v>31</v>
      </c>
      <c r="E62" s="193"/>
      <c r="F62" s="193" t="s">
        <v>30</v>
      </c>
      <c r="G62" s="193"/>
      <c r="H62" s="193" t="s">
        <v>31</v>
      </c>
      <c r="I62" s="193"/>
      <c r="J62" s="193"/>
      <c r="K62" s="193"/>
      <c r="L62" s="175"/>
      <c r="M62" s="175"/>
      <c r="N62" s="193"/>
      <c r="O62" s="193"/>
    </row>
    <row r="63" spans="1:18" s="75" customFormat="1" ht="23.25" customHeight="1" x14ac:dyDescent="0.3">
      <c r="A63" s="177"/>
      <c r="B63" s="193" t="s">
        <v>32</v>
      </c>
      <c r="C63" s="193"/>
      <c r="D63" s="193"/>
      <c r="E63" s="193"/>
      <c r="F63" s="193"/>
      <c r="G63" s="193"/>
      <c r="H63" s="193"/>
      <c r="I63" s="193"/>
      <c r="J63" s="193"/>
      <c r="K63" s="193"/>
      <c r="L63" s="175"/>
      <c r="M63" s="175"/>
      <c r="N63" s="175" t="s">
        <v>174</v>
      </c>
      <c r="O63" s="175"/>
    </row>
    <row r="64" spans="1:18" s="78" customFormat="1" ht="23.25" customHeight="1" x14ac:dyDescent="0.3">
      <c r="A64" s="177"/>
      <c r="B64" s="77">
        <v>2020</v>
      </c>
      <c r="C64" s="77">
        <v>2021</v>
      </c>
      <c r="D64" s="77">
        <v>2020</v>
      </c>
      <c r="E64" s="77">
        <v>2021</v>
      </c>
      <c r="F64" s="77">
        <v>2020</v>
      </c>
      <c r="G64" s="77">
        <v>2021</v>
      </c>
      <c r="H64" s="77">
        <v>2020</v>
      </c>
      <c r="I64" s="77">
        <v>2021</v>
      </c>
      <c r="J64" s="77">
        <v>2020</v>
      </c>
      <c r="K64" s="77">
        <v>2021</v>
      </c>
      <c r="L64" s="77">
        <v>2020</v>
      </c>
      <c r="M64" s="77">
        <v>2021</v>
      </c>
      <c r="N64" s="77">
        <v>2020</v>
      </c>
      <c r="O64" s="77">
        <v>2021</v>
      </c>
    </row>
    <row r="65" spans="1:19" s="81" customFormat="1" ht="12.75" customHeight="1" x14ac:dyDescent="0.3">
      <c r="A65" s="36">
        <v>1</v>
      </c>
      <c r="B65" s="80">
        <v>2</v>
      </c>
      <c r="C65" s="80">
        <v>3</v>
      </c>
      <c r="D65" s="80">
        <v>4</v>
      </c>
      <c r="E65" s="88">
        <v>5</v>
      </c>
      <c r="F65" s="80">
        <v>6</v>
      </c>
      <c r="G65" s="80">
        <v>7</v>
      </c>
      <c r="H65" s="80">
        <v>8</v>
      </c>
      <c r="I65" s="80">
        <v>9</v>
      </c>
      <c r="J65" s="80">
        <v>10</v>
      </c>
      <c r="K65" s="80">
        <v>11</v>
      </c>
      <c r="L65" s="80">
        <v>12</v>
      </c>
      <c r="M65" s="80">
        <v>13</v>
      </c>
      <c r="N65" s="80">
        <v>14</v>
      </c>
      <c r="O65" s="80">
        <v>15</v>
      </c>
    </row>
    <row r="66" spans="1:19" s="75" customFormat="1" ht="36" customHeight="1" x14ac:dyDescent="0.3">
      <c r="A66" s="59" t="s">
        <v>18</v>
      </c>
      <c r="B66" s="41">
        <v>8075.733449999997</v>
      </c>
      <c r="C66" s="6">
        <v>8242.83</v>
      </c>
      <c r="D66" s="41">
        <v>7279.2470500000009</v>
      </c>
      <c r="E66" s="6">
        <v>7462.61</v>
      </c>
      <c r="F66" s="41">
        <v>91.589180000000013</v>
      </c>
      <c r="G66" s="6">
        <v>95.24</v>
      </c>
      <c r="H66" s="41">
        <v>80.82444000000001</v>
      </c>
      <c r="I66" s="6">
        <v>76.64</v>
      </c>
      <c r="J66" s="6">
        <v>29.31371</v>
      </c>
      <c r="K66" s="6">
        <v>113.09</v>
      </c>
      <c r="L66" s="41">
        <v>11128</v>
      </c>
      <c r="M66" s="6">
        <v>12627</v>
      </c>
      <c r="N66" s="6">
        <v>129122.6829</v>
      </c>
      <c r="O66" s="6">
        <v>126401.7553</v>
      </c>
      <c r="R66" s="74"/>
    </row>
    <row r="67" spans="1:19" s="75" customFormat="1" ht="36" customHeight="1" x14ac:dyDescent="0.3">
      <c r="A67" s="59" t="s">
        <v>19</v>
      </c>
      <c r="B67" s="41">
        <v>40368.496969999986</v>
      </c>
      <c r="C67" s="6">
        <v>40944.6</v>
      </c>
      <c r="D67" s="41">
        <v>35624.766369999983</v>
      </c>
      <c r="E67" s="6">
        <v>34590.92</v>
      </c>
      <c r="F67" s="41">
        <v>1050.1170900000002</v>
      </c>
      <c r="G67" s="6">
        <v>551.75</v>
      </c>
      <c r="H67" s="41">
        <v>829.00800000000004</v>
      </c>
      <c r="I67" s="6">
        <v>483.76</v>
      </c>
      <c r="J67" s="6">
        <v>105.4773</v>
      </c>
      <c r="K67" s="6">
        <v>28.59</v>
      </c>
      <c r="L67" s="41">
        <v>120053</v>
      </c>
      <c r="M67" s="6">
        <v>73899</v>
      </c>
      <c r="N67" s="6">
        <v>305173.68030000001</v>
      </c>
      <c r="O67" s="6">
        <v>333941.79830000002</v>
      </c>
      <c r="Q67" s="74"/>
      <c r="R67" s="74"/>
    </row>
    <row r="68" spans="1:19" s="30" customFormat="1" ht="36" customHeight="1" x14ac:dyDescent="0.25">
      <c r="A68" s="59" t="s">
        <v>20</v>
      </c>
      <c r="B68" s="41">
        <v>28562.917040000015</v>
      </c>
      <c r="C68" s="6">
        <v>28700.81</v>
      </c>
      <c r="D68" s="41">
        <v>20086.864800000003</v>
      </c>
      <c r="E68" s="6">
        <v>19707.25</v>
      </c>
      <c r="F68" s="41">
        <v>666.12537999999984</v>
      </c>
      <c r="G68" s="6">
        <v>447.92</v>
      </c>
      <c r="H68" s="41">
        <v>499.14431000000013</v>
      </c>
      <c r="I68" s="6">
        <v>347.44</v>
      </c>
      <c r="J68" s="6">
        <v>40.455159999999999</v>
      </c>
      <c r="K68" s="6">
        <v>34.35</v>
      </c>
      <c r="L68" s="41">
        <v>59661</v>
      </c>
      <c r="M68" s="6">
        <v>47282</v>
      </c>
      <c r="N68" s="6">
        <v>269044.79570000002</v>
      </c>
      <c r="O68" s="6">
        <v>473436.49219999998</v>
      </c>
    </row>
    <row r="69" spans="1:19" s="75" customFormat="1" ht="36" customHeight="1" x14ac:dyDescent="0.3">
      <c r="A69" s="59" t="s">
        <v>21</v>
      </c>
      <c r="B69" s="41">
        <v>18646.620900000005</v>
      </c>
      <c r="C69" s="6">
        <v>18903.349999999999</v>
      </c>
      <c r="D69" s="41">
        <v>13331.211399999998</v>
      </c>
      <c r="E69" s="6">
        <v>13442.47</v>
      </c>
      <c r="F69" s="41">
        <v>280.30690000000004</v>
      </c>
      <c r="G69" s="6">
        <v>194.71</v>
      </c>
      <c r="H69" s="41">
        <v>198.39590000000004</v>
      </c>
      <c r="I69" s="6">
        <v>139.01</v>
      </c>
      <c r="J69" s="6">
        <v>210.209</v>
      </c>
      <c r="K69" s="6">
        <v>19.45</v>
      </c>
      <c r="L69" s="41">
        <v>37407</v>
      </c>
      <c r="M69" s="6">
        <v>22823</v>
      </c>
      <c r="N69" s="6">
        <v>271245.85749999998</v>
      </c>
      <c r="O69" s="6">
        <v>193393.87719999999</v>
      </c>
    </row>
    <row r="70" spans="1:19" s="75" customFormat="1" ht="36" customHeight="1" x14ac:dyDescent="0.3">
      <c r="A70" s="59" t="s">
        <v>22</v>
      </c>
      <c r="B70" s="41">
        <v>6652.8079999999964</v>
      </c>
      <c r="C70" s="6">
        <v>7085.66</v>
      </c>
      <c r="D70" s="41">
        <v>5702.7130000000006</v>
      </c>
      <c r="E70" s="6">
        <v>6015.71</v>
      </c>
      <c r="F70" s="41">
        <v>121.11199999999999</v>
      </c>
      <c r="G70" s="6">
        <v>84.52</v>
      </c>
      <c r="H70" s="41">
        <v>100.41399999999999</v>
      </c>
      <c r="I70" s="6">
        <v>53.13</v>
      </c>
      <c r="J70" s="6">
        <v>41.011899999999997</v>
      </c>
      <c r="K70" s="6">
        <v>75.88</v>
      </c>
      <c r="L70" s="41">
        <v>12187</v>
      </c>
      <c r="M70" s="6">
        <v>12203</v>
      </c>
      <c r="N70" s="6">
        <v>74911.577999999994</v>
      </c>
      <c r="O70" s="6">
        <v>82036.800000000003</v>
      </c>
    </row>
    <row r="71" spans="1:19" s="75" customFormat="1" ht="36" customHeight="1" x14ac:dyDescent="0.3">
      <c r="A71" s="66" t="s">
        <v>23</v>
      </c>
      <c r="B71" s="41">
        <v>19667.913939999991</v>
      </c>
      <c r="C71" s="6">
        <v>19587.689999999999</v>
      </c>
      <c r="D71" s="41">
        <v>15151.277080000007</v>
      </c>
      <c r="E71" s="6">
        <v>15070.67</v>
      </c>
      <c r="F71" s="41">
        <v>324.86996999999997</v>
      </c>
      <c r="G71" s="6">
        <v>332.01</v>
      </c>
      <c r="H71" s="41">
        <v>226.66299000000012</v>
      </c>
      <c r="I71" s="6">
        <v>262.20999999999998</v>
      </c>
      <c r="J71" s="6">
        <v>30.204999999999998</v>
      </c>
      <c r="K71" s="6">
        <v>26.19</v>
      </c>
      <c r="L71" s="41">
        <v>121704</v>
      </c>
      <c r="M71" s="6">
        <v>42966</v>
      </c>
      <c r="N71" s="6">
        <v>307586.39140000002</v>
      </c>
      <c r="O71" s="6">
        <v>242620.71799999999</v>
      </c>
    </row>
    <row r="72" spans="1:19" s="29" customFormat="1" ht="36" customHeight="1" x14ac:dyDescent="0.25">
      <c r="A72" s="66" t="s">
        <v>24</v>
      </c>
      <c r="B72" s="41">
        <v>17772.130650000003</v>
      </c>
      <c r="C72" s="6">
        <v>18169.87</v>
      </c>
      <c r="D72" s="41">
        <v>14381.580049999995</v>
      </c>
      <c r="E72" s="6">
        <v>14706.26</v>
      </c>
      <c r="F72" s="41">
        <v>364.71424999999999</v>
      </c>
      <c r="G72" s="6">
        <v>259.38</v>
      </c>
      <c r="H72" s="41">
        <v>271.36704999999995</v>
      </c>
      <c r="I72" s="6">
        <v>193.35</v>
      </c>
      <c r="J72" s="6">
        <v>39.237220000000001</v>
      </c>
      <c r="K72" s="6">
        <v>25.77</v>
      </c>
      <c r="L72" s="41">
        <v>94545</v>
      </c>
      <c r="M72" s="6">
        <v>64752</v>
      </c>
      <c r="N72" s="6">
        <v>731814.89300000004</v>
      </c>
      <c r="O72" s="6">
        <v>258327.997</v>
      </c>
    </row>
    <row r="73" spans="1:19" s="75" customFormat="1" ht="36" customHeight="1" x14ac:dyDescent="0.3">
      <c r="A73" s="59" t="s">
        <v>25</v>
      </c>
      <c r="B73" s="41">
        <v>7125.1209999999983</v>
      </c>
      <c r="C73" s="6">
        <v>7309.54</v>
      </c>
      <c r="D73" s="41">
        <v>4709.9510000000009</v>
      </c>
      <c r="E73" s="6">
        <v>4816.37</v>
      </c>
      <c r="F73" s="41">
        <v>61.796800000000005</v>
      </c>
      <c r="G73" s="6">
        <v>57.13</v>
      </c>
      <c r="H73" s="41">
        <v>50.282000000000004</v>
      </c>
      <c r="I73" s="6">
        <v>41.59</v>
      </c>
      <c r="J73" s="5">
        <v>11.78</v>
      </c>
      <c r="K73" s="6">
        <v>640.21</v>
      </c>
      <c r="L73" s="41">
        <v>29425</v>
      </c>
      <c r="M73" s="6">
        <v>6365</v>
      </c>
      <c r="N73" s="5">
        <v>80076.362999999998</v>
      </c>
      <c r="O73" s="6">
        <v>73586.244999999995</v>
      </c>
    </row>
    <row r="74" spans="1:19" s="75" customFormat="1" ht="36" customHeight="1" x14ac:dyDescent="0.3">
      <c r="A74" s="66" t="s">
        <v>56</v>
      </c>
      <c r="B74" s="41">
        <v>6826.2250399999994</v>
      </c>
      <c r="C74" s="6">
        <v>7136.83</v>
      </c>
      <c r="D74" s="41">
        <v>4352.5649999999996</v>
      </c>
      <c r="E74" s="6">
        <v>4603.04</v>
      </c>
      <c r="F74" s="41">
        <v>51.81795000000001</v>
      </c>
      <c r="G74" s="6">
        <v>65.72</v>
      </c>
      <c r="H74" s="41">
        <v>38.290529999999997</v>
      </c>
      <c r="I74" s="6">
        <v>43.79</v>
      </c>
      <c r="J74" s="6">
        <v>8.2270000000000003</v>
      </c>
      <c r="K74" s="6">
        <v>2.68</v>
      </c>
      <c r="L74" s="41">
        <v>26951</v>
      </c>
      <c r="M74" s="6">
        <v>27365</v>
      </c>
      <c r="N74" s="6">
        <v>62913.066299999999</v>
      </c>
      <c r="O74" s="6">
        <v>56609.641799999998</v>
      </c>
    </row>
    <row r="75" spans="1:19" s="29" customFormat="1" ht="36" customHeight="1" x14ac:dyDescent="0.25">
      <c r="A75" s="89" t="s">
        <v>26</v>
      </c>
      <c r="B75" s="85">
        <f>SUM(B66:B74)</f>
        <v>153697.96698999999</v>
      </c>
      <c r="C75" s="85">
        <f t="shared" ref="C75:O75" si="3">SUM(C66:C74)</f>
        <v>156081.18</v>
      </c>
      <c r="D75" s="85">
        <f t="shared" si="3"/>
        <v>120620.17574999999</v>
      </c>
      <c r="E75" s="85">
        <f t="shared" si="3"/>
        <v>120415.29999999999</v>
      </c>
      <c r="F75" s="85">
        <f t="shared" si="3"/>
        <v>3012.4495200000006</v>
      </c>
      <c r="G75" s="85">
        <f t="shared" si="3"/>
        <v>2088.38</v>
      </c>
      <c r="H75" s="85">
        <f t="shared" si="3"/>
        <v>2294.3892200000005</v>
      </c>
      <c r="I75" s="85">
        <f t="shared" si="3"/>
        <v>1640.9199999999998</v>
      </c>
      <c r="J75" s="85">
        <f t="shared" si="3"/>
        <v>515.91629</v>
      </c>
      <c r="K75" s="85">
        <f t="shared" si="3"/>
        <v>966.20999999999992</v>
      </c>
      <c r="L75" s="85">
        <f t="shared" si="3"/>
        <v>513061</v>
      </c>
      <c r="M75" s="85">
        <f t="shared" si="3"/>
        <v>310282</v>
      </c>
      <c r="N75" s="85">
        <f t="shared" si="3"/>
        <v>2231889.3081</v>
      </c>
      <c r="O75" s="85">
        <f t="shared" si="3"/>
        <v>1840355.3248000003</v>
      </c>
    </row>
    <row r="76" spans="1:19" ht="21.75" customHeight="1" x14ac:dyDescent="0.3">
      <c r="A76" s="71"/>
      <c r="D76" s="73"/>
      <c r="F76" s="71"/>
      <c r="K76" s="74"/>
      <c r="N76" s="75"/>
      <c r="O76" s="75"/>
      <c r="R76" s="73"/>
      <c r="S76" s="73"/>
    </row>
    <row r="78" spans="1:19" x14ac:dyDescent="0.3">
      <c r="A78" s="61"/>
      <c r="B78" s="73"/>
      <c r="C78" s="75"/>
      <c r="D78" s="73"/>
      <c r="E78" s="75"/>
      <c r="G78" s="75"/>
      <c r="H78" s="73"/>
      <c r="I78" s="87"/>
      <c r="J78" s="87"/>
      <c r="K78" s="87"/>
      <c r="L78" s="52"/>
      <c r="M78" s="52"/>
      <c r="N78" s="87"/>
      <c r="O78" s="52"/>
    </row>
    <row r="79" spans="1:19" x14ac:dyDescent="0.3">
      <c r="C79" s="90"/>
      <c r="D79" s="91"/>
      <c r="E79" s="90"/>
      <c r="F79" s="91"/>
      <c r="G79" s="90"/>
      <c r="H79" s="91"/>
      <c r="I79" s="90"/>
    </row>
    <row r="80" spans="1:19" x14ac:dyDescent="0.3">
      <c r="C80" s="90"/>
      <c r="D80" s="91"/>
      <c r="E80" s="90"/>
      <c r="F80" s="91"/>
      <c r="G80" s="90"/>
      <c r="H80" s="91"/>
      <c r="I80" s="90"/>
    </row>
    <row r="81" spans="3:9" x14ac:dyDescent="0.3">
      <c r="C81" s="90"/>
      <c r="D81" s="91"/>
      <c r="E81" s="90"/>
      <c r="F81" s="91"/>
      <c r="G81" s="90"/>
      <c r="H81" s="91"/>
      <c r="I81" s="90"/>
    </row>
    <row r="82" spans="3:9" x14ac:dyDescent="0.3">
      <c r="C82" s="75"/>
      <c r="D82" s="73"/>
      <c r="E82" s="75"/>
      <c r="G82" s="75"/>
      <c r="H82" s="73"/>
      <c r="I82" s="75"/>
    </row>
    <row r="83" spans="3:9" x14ac:dyDescent="0.3">
      <c r="C83" s="90"/>
      <c r="D83" s="91"/>
      <c r="E83" s="90"/>
      <c r="F83" s="91"/>
      <c r="G83" s="90"/>
      <c r="H83" s="91"/>
      <c r="I83" s="90"/>
    </row>
    <row r="84" spans="3:9" x14ac:dyDescent="0.3">
      <c r="C84" s="90"/>
      <c r="D84" s="91"/>
      <c r="E84" s="90"/>
      <c r="F84" s="91"/>
      <c r="G84" s="90"/>
      <c r="H84" s="91"/>
      <c r="I84" s="90"/>
    </row>
    <row r="85" spans="3:9" x14ac:dyDescent="0.3">
      <c r="C85" s="90"/>
      <c r="D85" s="91"/>
      <c r="E85" s="90"/>
      <c r="F85" s="91"/>
      <c r="G85" s="90"/>
      <c r="H85" s="91"/>
      <c r="I85" s="90"/>
    </row>
    <row r="86" spans="3:9" x14ac:dyDescent="0.3">
      <c r="C86" s="90"/>
      <c r="D86" s="91"/>
      <c r="E86" s="90"/>
      <c r="F86" s="91"/>
      <c r="G86" s="90"/>
      <c r="H86" s="91"/>
      <c r="I86" s="90"/>
    </row>
  </sheetData>
  <mergeCells count="52">
    <mergeCell ref="A20:O20"/>
    <mergeCell ref="A4:O4"/>
    <mergeCell ref="A5:A9"/>
    <mergeCell ref="B7:C7"/>
    <mergeCell ref="B8:K8"/>
    <mergeCell ref="F7:G7"/>
    <mergeCell ref="H7:I7"/>
    <mergeCell ref="F5:I6"/>
    <mergeCell ref="J5:K7"/>
    <mergeCell ref="N8:O8"/>
    <mergeCell ref="B5:E6"/>
    <mergeCell ref="D7:E7"/>
    <mergeCell ref="N5:O7"/>
    <mergeCell ref="L5:M8"/>
    <mergeCell ref="A47:A51"/>
    <mergeCell ref="B47:E48"/>
    <mergeCell ref="F47:I48"/>
    <mergeCell ref="J47:K49"/>
    <mergeCell ref="B49:C49"/>
    <mergeCell ref="D49:E49"/>
    <mergeCell ref="F62:G62"/>
    <mergeCell ref="H62:I62"/>
    <mergeCell ref="B63:K63"/>
    <mergeCell ref="N24:O24"/>
    <mergeCell ref="A21:A25"/>
    <mergeCell ref="B21:E22"/>
    <mergeCell ref="F21:I22"/>
    <mergeCell ref="J21:K23"/>
    <mergeCell ref="B23:C23"/>
    <mergeCell ref="D23:E23"/>
    <mergeCell ref="N21:O23"/>
    <mergeCell ref="F23:G23"/>
    <mergeCell ref="H23:I23"/>
    <mergeCell ref="L21:M24"/>
    <mergeCell ref="B24:K24"/>
    <mergeCell ref="A59:O59"/>
    <mergeCell ref="N63:O63"/>
    <mergeCell ref="L60:M63"/>
    <mergeCell ref="N60:O62"/>
    <mergeCell ref="A46:O46"/>
    <mergeCell ref="F49:G49"/>
    <mergeCell ref="H49:I49"/>
    <mergeCell ref="L47:M50"/>
    <mergeCell ref="N47:O49"/>
    <mergeCell ref="B50:K50"/>
    <mergeCell ref="N50:O50"/>
    <mergeCell ref="A60:A64"/>
    <mergeCell ref="B60:E61"/>
    <mergeCell ref="F60:I61"/>
    <mergeCell ref="J60:K62"/>
    <mergeCell ref="B62:C62"/>
    <mergeCell ref="D62:E62"/>
  </mergeCells>
  <phoneticPr fontId="0" type="noConversion"/>
  <printOptions horizontalCentered="1"/>
  <pageMargins left="0.7" right="0.7" top="0.75" bottom="0.75" header="0.3" footer="0.3"/>
  <pageSetup paperSize="9" scale="44" orientation="portrait" r:id="rId1"/>
  <headerFooter alignWithMargins="0"/>
  <rowBreaks count="1" manualBreakCount="1">
    <brk id="5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89"/>
  <sheetViews>
    <sheetView zoomScale="70" zoomScaleNormal="70" workbookViewId="0">
      <pane ySplit="1" topLeftCell="A2" activePane="bottomLeft" state="frozenSplit"/>
      <selection pane="bottomLeft"/>
    </sheetView>
  </sheetViews>
  <sheetFormatPr defaultColWidth="9.109375" defaultRowHeight="13.8" x14ac:dyDescent="0.3"/>
  <cols>
    <col min="1" max="1" width="22.109375" style="124" customWidth="1"/>
    <col min="2" max="8" width="12.6640625" style="125" customWidth="1"/>
    <col min="9" max="9" width="14.88671875" style="125" customWidth="1"/>
    <col min="10" max="10" width="12.6640625" style="126" customWidth="1"/>
    <col min="11" max="11" width="12.6640625" style="127" customWidth="1"/>
    <col min="12" max="12" width="12.6640625" style="128" customWidth="1"/>
    <col min="13" max="13" width="12.6640625" style="129" customWidth="1"/>
    <col min="14" max="25" width="12.6640625" style="127" customWidth="1"/>
    <col min="26" max="26" width="12.77734375" style="97" customWidth="1"/>
    <col min="27" max="27" width="12.77734375" style="98" customWidth="1"/>
    <col min="28" max="28" width="9.109375" style="98"/>
    <col min="29" max="29" width="11.6640625" style="98" customWidth="1"/>
    <col min="30" max="33" width="9.109375" style="98"/>
    <col min="34" max="16384" width="9.109375" style="18"/>
  </cols>
  <sheetData>
    <row r="1" spans="1:40" ht="22.5" customHeight="1" x14ac:dyDescent="0.3">
      <c r="A1" s="21" t="s">
        <v>101</v>
      </c>
      <c r="B1" s="92"/>
      <c r="C1" s="92"/>
      <c r="D1" s="92"/>
      <c r="E1" s="92"/>
      <c r="F1" s="92"/>
      <c r="G1" s="92"/>
      <c r="H1" s="92"/>
      <c r="I1" s="92"/>
      <c r="J1" s="93"/>
      <c r="K1" s="94"/>
      <c r="L1" s="95"/>
      <c r="M1" s="96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</row>
    <row r="2" spans="1:40" ht="22.5" customHeight="1" x14ac:dyDescent="0.3">
      <c r="A2" s="21"/>
      <c r="B2" s="92"/>
      <c r="C2" s="92"/>
      <c r="D2" s="92"/>
      <c r="E2" s="92"/>
      <c r="F2" s="92"/>
      <c r="G2" s="92"/>
      <c r="H2" s="92"/>
      <c r="I2" s="92"/>
      <c r="J2" s="93"/>
      <c r="K2" s="94"/>
      <c r="L2" s="95"/>
      <c r="M2" s="96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spans="1:40" s="97" customFormat="1" ht="22.5" customHeight="1" x14ac:dyDescent="0.3">
      <c r="A3" s="55" t="s">
        <v>184</v>
      </c>
      <c r="B3" s="29"/>
      <c r="C3" s="29"/>
      <c r="D3" s="29"/>
      <c r="E3" s="29"/>
      <c r="F3" s="29"/>
      <c r="G3" s="29"/>
      <c r="H3" s="29"/>
      <c r="I3" s="29"/>
      <c r="J3" s="99"/>
      <c r="K3" s="28"/>
      <c r="L3" s="100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40" s="101" customFormat="1" ht="31.5" customHeight="1" x14ac:dyDescent="0.25">
      <c r="A4" s="236" t="s">
        <v>167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8"/>
    </row>
    <row r="5" spans="1:40" s="98" customFormat="1" ht="24" customHeight="1" x14ac:dyDescent="0.3">
      <c r="A5" s="184" t="s">
        <v>93</v>
      </c>
      <c r="B5" s="197" t="s">
        <v>96</v>
      </c>
      <c r="C5" s="198"/>
      <c r="D5" s="198"/>
      <c r="E5" s="198"/>
      <c r="F5" s="198"/>
      <c r="G5" s="198"/>
      <c r="H5" s="198"/>
      <c r="I5" s="199"/>
      <c r="J5" s="239" t="s">
        <v>98</v>
      </c>
      <c r="K5" s="240"/>
      <c r="L5" s="239" t="s">
        <v>84</v>
      </c>
      <c r="M5" s="240"/>
      <c r="N5" s="210" t="s">
        <v>188</v>
      </c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2"/>
    </row>
    <row r="6" spans="1:40" s="98" customFormat="1" ht="29.25" customHeight="1" x14ac:dyDescent="0.3">
      <c r="A6" s="185"/>
      <c r="B6" s="222" t="s">
        <v>30</v>
      </c>
      <c r="C6" s="223"/>
      <c r="D6" s="200" t="s">
        <v>175</v>
      </c>
      <c r="E6" s="201"/>
      <c r="F6" s="200" t="s">
        <v>176</v>
      </c>
      <c r="G6" s="201"/>
      <c r="H6" s="200" t="s">
        <v>177</v>
      </c>
      <c r="I6" s="201"/>
      <c r="J6" s="241"/>
      <c r="K6" s="242"/>
      <c r="L6" s="241"/>
      <c r="M6" s="242"/>
      <c r="N6" s="213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5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</row>
    <row r="7" spans="1:40" s="98" customFormat="1" ht="36.75" customHeight="1" x14ac:dyDescent="0.3">
      <c r="A7" s="185"/>
      <c r="B7" s="224"/>
      <c r="C7" s="225"/>
      <c r="D7" s="202"/>
      <c r="E7" s="203"/>
      <c r="F7" s="202"/>
      <c r="G7" s="203"/>
      <c r="H7" s="202"/>
      <c r="I7" s="203"/>
      <c r="J7" s="243"/>
      <c r="K7" s="244"/>
      <c r="L7" s="243"/>
      <c r="M7" s="244"/>
      <c r="N7" s="228" t="s">
        <v>30</v>
      </c>
      <c r="O7" s="229"/>
      <c r="P7" s="228" t="s">
        <v>34</v>
      </c>
      <c r="Q7" s="229"/>
      <c r="R7" s="228" t="s">
        <v>35</v>
      </c>
      <c r="S7" s="229"/>
      <c r="T7" s="228" t="s">
        <v>36</v>
      </c>
      <c r="U7" s="229"/>
      <c r="V7" s="228" t="s">
        <v>37</v>
      </c>
      <c r="W7" s="229"/>
      <c r="X7" s="228" t="s">
        <v>38</v>
      </c>
      <c r="Y7" s="229"/>
      <c r="Z7" s="232" t="s">
        <v>123</v>
      </c>
      <c r="AA7" s="233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</row>
    <row r="8" spans="1:40" s="98" customFormat="1" ht="23.25" customHeight="1" x14ac:dyDescent="0.3">
      <c r="A8" s="185"/>
      <c r="B8" s="226"/>
      <c r="C8" s="227"/>
      <c r="D8" s="204"/>
      <c r="E8" s="205"/>
      <c r="F8" s="204"/>
      <c r="G8" s="205"/>
      <c r="H8" s="204"/>
      <c r="I8" s="205"/>
      <c r="J8" s="195" t="s">
        <v>178</v>
      </c>
      <c r="K8" s="195"/>
      <c r="L8" s="195"/>
      <c r="M8" s="195"/>
      <c r="N8" s="230"/>
      <c r="O8" s="231"/>
      <c r="P8" s="230"/>
      <c r="Q8" s="231"/>
      <c r="R8" s="230"/>
      <c r="S8" s="231"/>
      <c r="T8" s="230"/>
      <c r="U8" s="231"/>
      <c r="V8" s="230"/>
      <c r="W8" s="231"/>
      <c r="X8" s="230"/>
      <c r="Y8" s="231"/>
      <c r="Z8" s="234"/>
      <c r="AA8" s="235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</row>
    <row r="9" spans="1:40" s="103" customFormat="1" ht="22.8" customHeight="1" x14ac:dyDescent="0.3">
      <c r="A9" s="186"/>
      <c r="B9" s="32">
        <v>2020</v>
      </c>
      <c r="C9" s="32">
        <v>2021</v>
      </c>
      <c r="D9" s="32">
        <v>2020</v>
      </c>
      <c r="E9" s="32">
        <v>2021</v>
      </c>
      <c r="F9" s="32">
        <v>2020</v>
      </c>
      <c r="G9" s="32">
        <v>2021</v>
      </c>
      <c r="H9" s="32">
        <v>2020</v>
      </c>
      <c r="I9" s="32">
        <v>2021</v>
      </c>
      <c r="J9" s="77">
        <v>2020</v>
      </c>
      <c r="K9" s="77">
        <v>2021</v>
      </c>
      <c r="L9" s="77">
        <v>2020</v>
      </c>
      <c r="M9" s="77">
        <v>2021</v>
      </c>
      <c r="N9" s="77">
        <v>2020</v>
      </c>
      <c r="O9" s="77">
        <v>2021</v>
      </c>
      <c r="P9" s="77">
        <v>2020</v>
      </c>
      <c r="Q9" s="77">
        <v>2021</v>
      </c>
      <c r="R9" s="77">
        <v>2020</v>
      </c>
      <c r="S9" s="77">
        <v>2021</v>
      </c>
      <c r="T9" s="77">
        <v>2020</v>
      </c>
      <c r="U9" s="77">
        <v>2021</v>
      </c>
      <c r="V9" s="77">
        <v>2020</v>
      </c>
      <c r="W9" s="77">
        <v>2021</v>
      </c>
      <c r="X9" s="77">
        <v>2020</v>
      </c>
      <c r="Y9" s="77">
        <v>2021</v>
      </c>
      <c r="Z9" s="77">
        <v>2020</v>
      </c>
      <c r="AA9" s="77">
        <v>2021</v>
      </c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</row>
    <row r="10" spans="1:40" s="105" customFormat="1" ht="12.75" customHeight="1" x14ac:dyDescent="0.2">
      <c r="A10" s="36">
        <v>1</v>
      </c>
      <c r="B10" s="80">
        <v>2</v>
      </c>
      <c r="C10" s="36">
        <v>3</v>
      </c>
      <c r="D10" s="80">
        <v>4</v>
      </c>
      <c r="E10" s="36">
        <v>5</v>
      </c>
      <c r="F10" s="80">
        <v>6</v>
      </c>
      <c r="G10" s="36">
        <v>7</v>
      </c>
      <c r="H10" s="80">
        <v>8</v>
      </c>
      <c r="I10" s="36">
        <v>9</v>
      </c>
      <c r="J10" s="80">
        <v>10</v>
      </c>
      <c r="K10" s="36">
        <v>11</v>
      </c>
      <c r="L10" s="80">
        <v>12</v>
      </c>
      <c r="M10" s="36">
        <v>13</v>
      </c>
      <c r="N10" s="80">
        <v>14</v>
      </c>
      <c r="O10" s="36">
        <v>15</v>
      </c>
      <c r="P10" s="80">
        <v>16</v>
      </c>
      <c r="Q10" s="36">
        <v>17</v>
      </c>
      <c r="R10" s="80">
        <v>18</v>
      </c>
      <c r="S10" s="36">
        <v>19</v>
      </c>
      <c r="T10" s="80">
        <v>20</v>
      </c>
      <c r="U10" s="36">
        <v>21</v>
      </c>
      <c r="V10" s="80">
        <v>22</v>
      </c>
      <c r="W10" s="36">
        <v>23</v>
      </c>
      <c r="X10" s="80">
        <v>24</v>
      </c>
      <c r="Y10" s="36">
        <v>25</v>
      </c>
      <c r="Z10" s="80">
        <v>26</v>
      </c>
      <c r="AA10" s="36">
        <v>27</v>
      </c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</row>
    <row r="11" spans="1:40" s="98" customFormat="1" ht="36" customHeight="1" x14ac:dyDescent="0.3">
      <c r="A11" s="40" t="s">
        <v>64</v>
      </c>
      <c r="B11" s="41">
        <v>56</v>
      </c>
      <c r="C11" s="6">
        <v>50</v>
      </c>
      <c r="D11" s="41">
        <v>56</v>
      </c>
      <c r="E11" s="6">
        <v>50</v>
      </c>
      <c r="F11" s="41">
        <v>0</v>
      </c>
      <c r="G11" s="6">
        <v>0</v>
      </c>
      <c r="H11" s="41">
        <v>52</v>
      </c>
      <c r="I11" s="6">
        <v>47</v>
      </c>
      <c r="J11" s="41">
        <v>870536.09595999995</v>
      </c>
      <c r="K11" s="6">
        <v>892133.96</v>
      </c>
      <c r="L11" s="41">
        <v>865735.1</v>
      </c>
      <c r="M11" s="6">
        <v>904877.06</v>
      </c>
      <c r="N11" s="6">
        <v>11</v>
      </c>
      <c r="O11" s="6">
        <v>11</v>
      </c>
      <c r="P11" s="106">
        <v>0</v>
      </c>
      <c r="Q11" s="106">
        <v>0</v>
      </c>
      <c r="R11" s="106">
        <v>4</v>
      </c>
      <c r="S11" s="106">
        <v>5</v>
      </c>
      <c r="T11" s="106">
        <v>3</v>
      </c>
      <c r="U11" s="106">
        <v>5</v>
      </c>
      <c r="V11" s="106">
        <v>0</v>
      </c>
      <c r="W11" s="106">
        <v>1</v>
      </c>
      <c r="X11" s="106">
        <v>4</v>
      </c>
      <c r="Y11" s="106">
        <v>0</v>
      </c>
      <c r="Z11" s="6">
        <v>0</v>
      </c>
      <c r="AA11" s="106">
        <v>0</v>
      </c>
      <c r="AB11" s="84"/>
      <c r="AC11" s="84"/>
      <c r="AD11" s="84"/>
      <c r="AE11" s="84"/>
      <c r="AF11" s="84"/>
      <c r="AG11" s="97"/>
      <c r="AH11" s="97"/>
      <c r="AI11" s="84"/>
      <c r="AJ11" s="84"/>
      <c r="AK11" s="84"/>
      <c r="AL11" s="84"/>
      <c r="AM11" s="84"/>
      <c r="AN11" s="107"/>
    </row>
    <row r="12" spans="1:40" s="101" customFormat="1" ht="36" customHeight="1" x14ac:dyDescent="0.3">
      <c r="A12" s="40" t="s">
        <v>65</v>
      </c>
      <c r="B12" s="41">
        <v>25</v>
      </c>
      <c r="C12" s="6">
        <v>28</v>
      </c>
      <c r="D12" s="41">
        <v>25</v>
      </c>
      <c r="E12" s="6">
        <v>28</v>
      </c>
      <c r="F12" s="41">
        <v>0</v>
      </c>
      <c r="G12" s="6">
        <v>0</v>
      </c>
      <c r="H12" s="41">
        <v>25</v>
      </c>
      <c r="I12" s="6">
        <v>28</v>
      </c>
      <c r="J12" s="41">
        <v>115010.53660000001</v>
      </c>
      <c r="K12" s="6">
        <v>152842.37</v>
      </c>
      <c r="L12" s="41">
        <v>120970.8</v>
      </c>
      <c r="M12" s="6">
        <v>155182.17000000001</v>
      </c>
      <c r="N12" s="6">
        <v>6</v>
      </c>
      <c r="O12" s="6">
        <v>4</v>
      </c>
      <c r="P12" s="106">
        <v>0</v>
      </c>
      <c r="Q12" s="106">
        <v>0</v>
      </c>
      <c r="R12" s="106">
        <v>1</v>
      </c>
      <c r="S12" s="106">
        <v>3</v>
      </c>
      <c r="T12" s="106">
        <v>2</v>
      </c>
      <c r="U12" s="106">
        <v>1</v>
      </c>
      <c r="V12" s="106">
        <v>1</v>
      </c>
      <c r="W12" s="106">
        <v>0</v>
      </c>
      <c r="X12" s="106">
        <v>0</v>
      </c>
      <c r="Y12" s="106">
        <v>0</v>
      </c>
      <c r="Z12" s="6">
        <v>2</v>
      </c>
      <c r="AA12" s="106">
        <v>0</v>
      </c>
      <c r="AB12" s="84"/>
      <c r="AC12" s="84"/>
      <c r="AD12" s="84"/>
      <c r="AE12" s="84"/>
      <c r="AF12" s="84"/>
      <c r="AG12" s="108"/>
      <c r="AH12" s="108"/>
      <c r="AI12" s="84"/>
      <c r="AJ12" s="84"/>
      <c r="AK12" s="84"/>
      <c r="AL12" s="84"/>
      <c r="AM12" s="84"/>
      <c r="AN12" s="107"/>
    </row>
    <row r="13" spans="1:40" s="110" customFormat="1" ht="36" customHeight="1" x14ac:dyDescent="0.3">
      <c r="A13" s="40" t="s">
        <v>17</v>
      </c>
      <c r="B13" s="41">
        <v>379</v>
      </c>
      <c r="C13" s="6">
        <v>379</v>
      </c>
      <c r="D13" s="41">
        <v>361</v>
      </c>
      <c r="E13" s="6">
        <v>365</v>
      </c>
      <c r="F13" s="41">
        <v>18</v>
      </c>
      <c r="G13" s="6">
        <v>14</v>
      </c>
      <c r="H13" s="41">
        <v>360</v>
      </c>
      <c r="I13" s="6">
        <v>359</v>
      </c>
      <c r="J13" s="41">
        <v>600224.19027942442</v>
      </c>
      <c r="K13" s="6">
        <v>623015.12</v>
      </c>
      <c r="L13" s="41">
        <v>700675.27500000002</v>
      </c>
      <c r="M13" s="6">
        <v>690613.06</v>
      </c>
      <c r="N13" s="6">
        <v>50</v>
      </c>
      <c r="O13" s="6">
        <v>44</v>
      </c>
      <c r="P13" s="106">
        <v>1</v>
      </c>
      <c r="Q13" s="106">
        <v>1</v>
      </c>
      <c r="R13" s="106">
        <v>24</v>
      </c>
      <c r="S13" s="106">
        <v>27</v>
      </c>
      <c r="T13" s="106">
        <v>13</v>
      </c>
      <c r="U13" s="106">
        <v>8</v>
      </c>
      <c r="V13" s="106">
        <v>0</v>
      </c>
      <c r="W13" s="106">
        <v>0</v>
      </c>
      <c r="X13" s="106">
        <v>10</v>
      </c>
      <c r="Y13" s="106">
        <v>7</v>
      </c>
      <c r="Z13" s="6">
        <v>2</v>
      </c>
      <c r="AA13" s="106">
        <v>1</v>
      </c>
      <c r="AB13" s="84"/>
      <c r="AC13" s="84"/>
      <c r="AD13" s="84"/>
      <c r="AE13" s="84"/>
      <c r="AF13" s="84"/>
      <c r="AG13" s="109"/>
      <c r="AH13" s="109"/>
      <c r="AI13" s="84"/>
      <c r="AJ13" s="84"/>
      <c r="AK13" s="84"/>
      <c r="AL13" s="84"/>
      <c r="AM13" s="84"/>
      <c r="AN13" s="107"/>
    </row>
    <row r="14" spans="1:40" s="97" customFormat="1" ht="36" customHeight="1" x14ac:dyDescent="0.3">
      <c r="A14" s="40" t="s">
        <v>95</v>
      </c>
      <c r="B14" s="41">
        <v>134</v>
      </c>
      <c r="C14" s="6">
        <v>128</v>
      </c>
      <c r="D14" s="41">
        <v>98</v>
      </c>
      <c r="E14" s="6">
        <v>101</v>
      </c>
      <c r="F14" s="41">
        <v>36</v>
      </c>
      <c r="G14" s="6">
        <v>27</v>
      </c>
      <c r="H14" s="41">
        <v>106</v>
      </c>
      <c r="I14" s="6">
        <v>106</v>
      </c>
      <c r="J14" s="41">
        <v>60735.572050000017</v>
      </c>
      <c r="K14" s="6">
        <v>65125.21</v>
      </c>
      <c r="L14" s="41">
        <v>66307.899999999994</v>
      </c>
      <c r="M14" s="6">
        <v>64039.83</v>
      </c>
      <c r="N14" s="6">
        <v>6</v>
      </c>
      <c r="O14" s="6">
        <v>10</v>
      </c>
      <c r="P14" s="106">
        <v>1</v>
      </c>
      <c r="Q14" s="106">
        <v>0</v>
      </c>
      <c r="R14" s="106">
        <v>1</v>
      </c>
      <c r="S14" s="106">
        <v>6</v>
      </c>
      <c r="T14" s="106">
        <v>1</v>
      </c>
      <c r="U14" s="106">
        <v>2</v>
      </c>
      <c r="V14" s="106">
        <v>0</v>
      </c>
      <c r="W14" s="106">
        <v>0</v>
      </c>
      <c r="X14" s="106">
        <v>3</v>
      </c>
      <c r="Y14" s="106">
        <v>2</v>
      </c>
      <c r="Z14" s="6">
        <v>0</v>
      </c>
      <c r="AA14" s="106">
        <v>0</v>
      </c>
      <c r="AB14" s="84"/>
      <c r="AC14" s="84"/>
      <c r="AD14" s="84"/>
      <c r="AE14" s="84"/>
      <c r="AF14" s="84"/>
      <c r="AI14" s="84"/>
      <c r="AJ14" s="84"/>
      <c r="AK14" s="84"/>
      <c r="AL14" s="84"/>
      <c r="AM14" s="84"/>
      <c r="AN14" s="107"/>
    </row>
    <row r="15" spans="1:40" s="97" customFormat="1" ht="36" customHeight="1" x14ac:dyDescent="0.3">
      <c r="A15" s="40" t="s">
        <v>124</v>
      </c>
      <c r="B15" s="41">
        <v>1044</v>
      </c>
      <c r="C15" s="6">
        <v>1039</v>
      </c>
      <c r="D15" s="41">
        <v>132</v>
      </c>
      <c r="E15" s="6">
        <v>135</v>
      </c>
      <c r="F15" s="41">
        <v>912</v>
      </c>
      <c r="G15" s="6">
        <v>904</v>
      </c>
      <c r="H15" s="41">
        <v>1006</v>
      </c>
      <c r="I15" s="6">
        <v>991</v>
      </c>
      <c r="J15" s="41">
        <v>882396.18426999915</v>
      </c>
      <c r="K15" s="6">
        <v>179706.26</v>
      </c>
      <c r="L15" s="41">
        <v>717959.18299999996</v>
      </c>
      <c r="M15" s="6">
        <v>178773.03</v>
      </c>
      <c r="N15" s="6">
        <v>103</v>
      </c>
      <c r="O15" s="6">
        <v>82</v>
      </c>
      <c r="P15" s="106">
        <v>20</v>
      </c>
      <c r="Q15" s="106">
        <v>13</v>
      </c>
      <c r="R15" s="106">
        <v>32</v>
      </c>
      <c r="S15" s="106">
        <v>27</v>
      </c>
      <c r="T15" s="106">
        <v>10</v>
      </c>
      <c r="U15" s="106">
        <v>8</v>
      </c>
      <c r="V15" s="106">
        <v>6</v>
      </c>
      <c r="W15" s="106">
        <v>2</v>
      </c>
      <c r="X15" s="106">
        <v>34</v>
      </c>
      <c r="Y15" s="106">
        <v>27</v>
      </c>
      <c r="Z15" s="6">
        <v>1</v>
      </c>
      <c r="AA15" s="106">
        <v>5</v>
      </c>
      <c r="AB15" s="84"/>
      <c r="AC15" s="84"/>
      <c r="AD15" s="84"/>
      <c r="AE15" s="84"/>
      <c r="AF15" s="84"/>
      <c r="AI15" s="84"/>
      <c r="AJ15" s="84"/>
      <c r="AK15" s="84"/>
      <c r="AL15" s="84"/>
      <c r="AM15" s="84"/>
      <c r="AN15" s="107"/>
    </row>
    <row r="16" spans="1:40" s="97" customFormat="1" ht="36" customHeight="1" x14ac:dyDescent="0.3">
      <c r="A16" s="40" t="s">
        <v>92</v>
      </c>
      <c r="B16" s="41">
        <v>26</v>
      </c>
      <c r="C16" s="6">
        <v>8</v>
      </c>
      <c r="D16" s="41">
        <v>0</v>
      </c>
      <c r="E16" s="6">
        <v>1</v>
      </c>
      <c r="F16" s="41">
        <v>26</v>
      </c>
      <c r="G16" s="6">
        <v>7</v>
      </c>
      <c r="H16" s="41">
        <v>23</v>
      </c>
      <c r="I16" s="6">
        <v>8</v>
      </c>
      <c r="J16" s="41">
        <v>1563.9489999999998</v>
      </c>
      <c r="K16" s="6">
        <v>486.65</v>
      </c>
      <c r="L16" s="41">
        <v>1189.0999999999999</v>
      </c>
      <c r="M16" s="6">
        <v>539.19000000000005</v>
      </c>
      <c r="N16" s="6">
        <v>2</v>
      </c>
      <c r="O16" s="6">
        <v>0</v>
      </c>
      <c r="P16" s="106">
        <v>0</v>
      </c>
      <c r="Q16" s="106">
        <v>0</v>
      </c>
      <c r="R16" s="106">
        <v>1</v>
      </c>
      <c r="S16" s="106">
        <v>0</v>
      </c>
      <c r="T16" s="106">
        <v>0</v>
      </c>
      <c r="U16" s="106">
        <v>0</v>
      </c>
      <c r="V16" s="106">
        <v>1</v>
      </c>
      <c r="W16" s="106">
        <v>0</v>
      </c>
      <c r="X16" s="106">
        <v>0</v>
      </c>
      <c r="Y16" s="106">
        <v>0</v>
      </c>
      <c r="Z16" s="6">
        <v>0</v>
      </c>
      <c r="AA16" s="106">
        <v>0</v>
      </c>
      <c r="AB16" s="84"/>
      <c r="AC16" s="84"/>
      <c r="AD16" s="84"/>
      <c r="AE16" s="84"/>
      <c r="AF16" s="84"/>
      <c r="AI16" s="84"/>
      <c r="AJ16" s="84"/>
      <c r="AK16" s="84"/>
      <c r="AL16" s="84"/>
      <c r="AM16" s="84"/>
      <c r="AN16" s="107"/>
    </row>
    <row r="17" spans="1:40" s="97" customFormat="1" ht="36" customHeight="1" x14ac:dyDescent="0.3">
      <c r="A17" s="49" t="s">
        <v>26</v>
      </c>
      <c r="B17" s="50">
        <f>SUM(B11:B16)</f>
        <v>1664</v>
      </c>
      <c r="C17" s="111">
        <f>SUM(C11:C16)</f>
        <v>1632</v>
      </c>
      <c r="D17" s="50">
        <f t="shared" ref="D17:AA17" si="0">SUM(D11:D16)</f>
        <v>672</v>
      </c>
      <c r="E17" s="111">
        <f t="shared" si="0"/>
        <v>680</v>
      </c>
      <c r="F17" s="50">
        <f t="shared" si="0"/>
        <v>992</v>
      </c>
      <c r="G17" s="111">
        <f t="shared" si="0"/>
        <v>952</v>
      </c>
      <c r="H17" s="50">
        <f t="shared" si="0"/>
        <v>1572</v>
      </c>
      <c r="I17" s="111">
        <f t="shared" si="0"/>
        <v>1539</v>
      </c>
      <c r="J17" s="50">
        <f t="shared" si="0"/>
        <v>2530466.5281594237</v>
      </c>
      <c r="K17" s="111">
        <f t="shared" si="0"/>
        <v>1913309.5699999998</v>
      </c>
      <c r="L17" s="50">
        <f t="shared" si="0"/>
        <v>2472837.358</v>
      </c>
      <c r="M17" s="111">
        <f t="shared" si="0"/>
        <v>1994024.34</v>
      </c>
      <c r="N17" s="50">
        <f t="shared" si="0"/>
        <v>178</v>
      </c>
      <c r="O17" s="111">
        <f t="shared" si="0"/>
        <v>151</v>
      </c>
      <c r="P17" s="50">
        <f t="shared" si="0"/>
        <v>22</v>
      </c>
      <c r="Q17" s="111">
        <f t="shared" si="0"/>
        <v>14</v>
      </c>
      <c r="R17" s="50">
        <f t="shared" si="0"/>
        <v>63</v>
      </c>
      <c r="S17" s="111">
        <f t="shared" si="0"/>
        <v>68</v>
      </c>
      <c r="T17" s="50">
        <f t="shared" si="0"/>
        <v>29</v>
      </c>
      <c r="U17" s="111">
        <f t="shared" si="0"/>
        <v>24</v>
      </c>
      <c r="V17" s="50">
        <f t="shared" si="0"/>
        <v>8</v>
      </c>
      <c r="W17" s="111">
        <f t="shared" si="0"/>
        <v>3</v>
      </c>
      <c r="X17" s="50">
        <f t="shared" si="0"/>
        <v>51</v>
      </c>
      <c r="Y17" s="111">
        <f t="shared" si="0"/>
        <v>36</v>
      </c>
      <c r="Z17" s="50">
        <f t="shared" si="0"/>
        <v>5</v>
      </c>
      <c r="AA17" s="111">
        <f t="shared" si="0"/>
        <v>6</v>
      </c>
    </row>
    <row r="18" spans="1:40" s="97" customFormat="1" ht="54.6" customHeight="1" x14ac:dyDescent="0.3">
      <c r="A18" s="194" t="s">
        <v>179</v>
      </c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</row>
    <row r="19" spans="1:40" s="97" customFormat="1" ht="22.5" customHeight="1" x14ac:dyDescent="0.3">
      <c r="A19" s="112"/>
      <c r="B19" s="112"/>
      <c r="C19" s="112"/>
      <c r="D19" s="112"/>
      <c r="E19" s="112"/>
      <c r="F19" s="112"/>
      <c r="G19" s="112"/>
      <c r="H19" s="112"/>
      <c r="I19" s="112"/>
      <c r="J19" s="113"/>
      <c r="K19" s="112"/>
      <c r="L19" s="113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</row>
    <row r="20" spans="1:40" s="97" customFormat="1" ht="22.5" customHeight="1" x14ac:dyDescent="0.3">
      <c r="A20" s="114" t="s">
        <v>185</v>
      </c>
      <c r="B20" s="115"/>
      <c r="C20" s="115"/>
      <c r="D20" s="115"/>
      <c r="E20" s="115"/>
      <c r="F20" s="115"/>
      <c r="G20" s="115"/>
      <c r="H20" s="115"/>
      <c r="I20" s="115"/>
      <c r="J20" s="116"/>
      <c r="L20" s="117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</row>
    <row r="21" spans="1:40" s="101" customFormat="1" ht="31.5" customHeight="1" x14ac:dyDescent="0.25">
      <c r="A21" s="207" t="s">
        <v>166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9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</row>
    <row r="22" spans="1:40" s="98" customFormat="1" ht="24" customHeight="1" x14ac:dyDescent="0.3">
      <c r="A22" s="196" t="s">
        <v>77</v>
      </c>
      <c r="B22" s="197" t="s">
        <v>96</v>
      </c>
      <c r="C22" s="198"/>
      <c r="D22" s="198"/>
      <c r="E22" s="198"/>
      <c r="F22" s="198"/>
      <c r="G22" s="198"/>
      <c r="H22" s="198"/>
      <c r="I22" s="199"/>
      <c r="J22" s="195" t="s">
        <v>98</v>
      </c>
      <c r="K22" s="195"/>
      <c r="L22" s="195" t="s">
        <v>84</v>
      </c>
      <c r="M22" s="195"/>
      <c r="N22" s="210" t="s">
        <v>188</v>
      </c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2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</row>
    <row r="23" spans="1:40" s="98" customFormat="1" ht="29.25" customHeight="1" x14ac:dyDescent="0.3">
      <c r="A23" s="196"/>
      <c r="B23" s="222" t="s">
        <v>30</v>
      </c>
      <c r="C23" s="223"/>
      <c r="D23" s="200" t="s">
        <v>175</v>
      </c>
      <c r="E23" s="201"/>
      <c r="F23" s="200" t="s">
        <v>176</v>
      </c>
      <c r="G23" s="201"/>
      <c r="H23" s="200" t="s">
        <v>177</v>
      </c>
      <c r="I23" s="201"/>
      <c r="J23" s="195"/>
      <c r="K23" s="195"/>
      <c r="L23" s="195"/>
      <c r="M23" s="195"/>
      <c r="N23" s="213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5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</row>
    <row r="24" spans="1:40" s="98" customFormat="1" ht="34.5" customHeight="1" x14ac:dyDescent="0.3">
      <c r="A24" s="196"/>
      <c r="B24" s="224"/>
      <c r="C24" s="225"/>
      <c r="D24" s="202"/>
      <c r="E24" s="203"/>
      <c r="F24" s="202"/>
      <c r="G24" s="203"/>
      <c r="H24" s="202"/>
      <c r="I24" s="203"/>
      <c r="J24" s="195"/>
      <c r="K24" s="195"/>
      <c r="L24" s="195"/>
      <c r="M24" s="195"/>
      <c r="N24" s="228" t="s">
        <v>30</v>
      </c>
      <c r="O24" s="229"/>
      <c r="P24" s="228" t="s">
        <v>34</v>
      </c>
      <c r="Q24" s="229"/>
      <c r="R24" s="228" t="s">
        <v>35</v>
      </c>
      <c r="S24" s="229"/>
      <c r="T24" s="228" t="s">
        <v>36</v>
      </c>
      <c r="U24" s="229"/>
      <c r="V24" s="228" t="s">
        <v>37</v>
      </c>
      <c r="W24" s="229"/>
      <c r="X24" s="228" t="s">
        <v>38</v>
      </c>
      <c r="Y24" s="229"/>
      <c r="Z24" s="206" t="s">
        <v>123</v>
      </c>
      <c r="AA24" s="206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</row>
    <row r="25" spans="1:40" s="98" customFormat="1" ht="23.25" customHeight="1" x14ac:dyDescent="0.3">
      <c r="A25" s="196"/>
      <c r="B25" s="226"/>
      <c r="C25" s="227"/>
      <c r="D25" s="204"/>
      <c r="E25" s="205"/>
      <c r="F25" s="204"/>
      <c r="G25" s="205"/>
      <c r="H25" s="204"/>
      <c r="I25" s="205"/>
      <c r="J25" s="195" t="s">
        <v>178</v>
      </c>
      <c r="K25" s="195"/>
      <c r="L25" s="195"/>
      <c r="M25" s="195"/>
      <c r="N25" s="230"/>
      <c r="O25" s="231"/>
      <c r="P25" s="230"/>
      <c r="Q25" s="231"/>
      <c r="R25" s="230"/>
      <c r="S25" s="231"/>
      <c r="T25" s="230"/>
      <c r="U25" s="231"/>
      <c r="V25" s="230"/>
      <c r="W25" s="231"/>
      <c r="X25" s="230"/>
      <c r="Y25" s="231"/>
      <c r="Z25" s="206"/>
      <c r="AA25" s="206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</row>
    <row r="26" spans="1:40" s="103" customFormat="1" ht="23.25" customHeight="1" x14ac:dyDescent="0.3">
      <c r="A26" s="196"/>
      <c r="B26" s="32">
        <v>2020</v>
      </c>
      <c r="C26" s="32">
        <v>2021</v>
      </c>
      <c r="D26" s="32">
        <v>2020</v>
      </c>
      <c r="E26" s="32">
        <v>2021</v>
      </c>
      <c r="F26" s="32">
        <v>2020</v>
      </c>
      <c r="G26" s="32">
        <v>2021</v>
      </c>
      <c r="H26" s="32">
        <v>2020</v>
      </c>
      <c r="I26" s="32">
        <v>2021</v>
      </c>
      <c r="J26" s="77">
        <v>2020</v>
      </c>
      <c r="K26" s="77">
        <v>2021</v>
      </c>
      <c r="L26" s="77">
        <v>2020</v>
      </c>
      <c r="M26" s="77">
        <v>2021</v>
      </c>
      <c r="N26" s="77">
        <v>2020</v>
      </c>
      <c r="O26" s="77">
        <v>2021</v>
      </c>
      <c r="P26" s="77">
        <v>2020</v>
      </c>
      <c r="Q26" s="77">
        <v>2021</v>
      </c>
      <c r="R26" s="77">
        <v>2020</v>
      </c>
      <c r="S26" s="77">
        <v>2021</v>
      </c>
      <c r="T26" s="77">
        <v>2020</v>
      </c>
      <c r="U26" s="77">
        <v>2021</v>
      </c>
      <c r="V26" s="77">
        <v>2020</v>
      </c>
      <c r="W26" s="77">
        <v>2021</v>
      </c>
      <c r="X26" s="77">
        <v>2020</v>
      </c>
      <c r="Y26" s="77">
        <v>2021</v>
      </c>
      <c r="Z26" s="77">
        <v>2020</v>
      </c>
      <c r="AA26" s="77">
        <v>2021</v>
      </c>
      <c r="AB26" s="104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</row>
    <row r="27" spans="1:40" s="105" customFormat="1" ht="12.75" customHeight="1" x14ac:dyDescent="0.2">
      <c r="A27" s="36">
        <v>1</v>
      </c>
      <c r="B27" s="80">
        <v>2</v>
      </c>
      <c r="C27" s="36">
        <v>3</v>
      </c>
      <c r="D27" s="80">
        <v>4</v>
      </c>
      <c r="E27" s="36">
        <v>5</v>
      </c>
      <c r="F27" s="80">
        <v>6</v>
      </c>
      <c r="G27" s="36">
        <v>7</v>
      </c>
      <c r="H27" s="80">
        <v>8</v>
      </c>
      <c r="I27" s="36">
        <v>9</v>
      </c>
      <c r="J27" s="80">
        <v>10</v>
      </c>
      <c r="K27" s="36">
        <v>11</v>
      </c>
      <c r="L27" s="80">
        <v>12</v>
      </c>
      <c r="M27" s="36">
        <v>13</v>
      </c>
      <c r="N27" s="80">
        <v>14</v>
      </c>
      <c r="O27" s="36">
        <v>15</v>
      </c>
      <c r="P27" s="80">
        <v>16</v>
      </c>
      <c r="Q27" s="36">
        <v>17</v>
      </c>
      <c r="R27" s="80">
        <v>18</v>
      </c>
      <c r="S27" s="36">
        <v>19</v>
      </c>
      <c r="T27" s="80">
        <v>20</v>
      </c>
      <c r="U27" s="36">
        <v>21</v>
      </c>
      <c r="V27" s="80">
        <v>22</v>
      </c>
      <c r="W27" s="36">
        <v>23</v>
      </c>
      <c r="X27" s="80">
        <v>24</v>
      </c>
      <c r="Y27" s="36">
        <v>25</v>
      </c>
      <c r="Z27" s="80">
        <v>26</v>
      </c>
      <c r="AA27" s="36">
        <v>27</v>
      </c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</row>
    <row r="28" spans="1:40" s="98" customFormat="1" ht="36" customHeight="1" x14ac:dyDescent="0.3">
      <c r="A28" s="5" t="s">
        <v>2</v>
      </c>
      <c r="B28" s="6">
        <v>131</v>
      </c>
      <c r="C28" s="6">
        <v>128</v>
      </c>
      <c r="D28" s="6">
        <v>59</v>
      </c>
      <c r="E28" s="6">
        <v>55</v>
      </c>
      <c r="F28" s="6">
        <v>72</v>
      </c>
      <c r="G28" s="6">
        <v>73</v>
      </c>
      <c r="H28" s="6">
        <v>120</v>
      </c>
      <c r="I28" s="6">
        <v>121</v>
      </c>
      <c r="J28" s="6">
        <v>163334.74989000009</v>
      </c>
      <c r="K28" s="6">
        <v>172179.23</v>
      </c>
      <c r="L28" s="6">
        <v>177082.092</v>
      </c>
      <c r="M28" s="6">
        <v>167983.76</v>
      </c>
      <c r="N28" s="6">
        <v>3</v>
      </c>
      <c r="O28" s="6">
        <v>6</v>
      </c>
      <c r="P28" s="106">
        <v>0</v>
      </c>
      <c r="Q28" s="106">
        <v>0</v>
      </c>
      <c r="R28" s="106">
        <v>1</v>
      </c>
      <c r="S28" s="106">
        <v>2</v>
      </c>
      <c r="T28" s="106">
        <v>1</v>
      </c>
      <c r="U28" s="106">
        <v>0</v>
      </c>
      <c r="V28" s="106">
        <v>0</v>
      </c>
      <c r="W28" s="106">
        <v>1</v>
      </c>
      <c r="X28" s="106">
        <v>1</v>
      </c>
      <c r="Y28" s="106">
        <v>2</v>
      </c>
      <c r="Z28" s="12">
        <v>0</v>
      </c>
      <c r="AA28" s="106">
        <v>1</v>
      </c>
      <c r="AB28" s="118"/>
      <c r="AC28" s="118"/>
      <c r="AD28" s="118"/>
      <c r="AE28" s="118"/>
      <c r="AF28" s="118"/>
      <c r="AG28" s="118"/>
      <c r="AH28" s="84"/>
      <c r="AI28" s="84"/>
      <c r="AJ28" s="84"/>
      <c r="AK28" s="84"/>
      <c r="AL28" s="84"/>
      <c r="AM28" s="84"/>
      <c r="AN28" s="107"/>
    </row>
    <row r="29" spans="1:40" s="98" customFormat="1" ht="36" customHeight="1" x14ac:dyDescent="0.3">
      <c r="A29" s="5" t="s">
        <v>3</v>
      </c>
      <c r="B29" s="6">
        <v>83</v>
      </c>
      <c r="C29" s="6">
        <v>82</v>
      </c>
      <c r="D29" s="6">
        <v>28</v>
      </c>
      <c r="E29" s="6">
        <v>27</v>
      </c>
      <c r="F29" s="6">
        <v>55</v>
      </c>
      <c r="G29" s="6">
        <v>55</v>
      </c>
      <c r="H29" s="6">
        <v>73</v>
      </c>
      <c r="I29" s="6">
        <v>73</v>
      </c>
      <c r="J29" s="6">
        <v>83818.114360000007</v>
      </c>
      <c r="K29" s="6">
        <v>80710.91</v>
      </c>
      <c r="L29" s="6">
        <v>87013.6</v>
      </c>
      <c r="M29" s="6">
        <v>87494.16</v>
      </c>
      <c r="N29" s="6">
        <v>11</v>
      </c>
      <c r="O29" s="6">
        <v>8</v>
      </c>
      <c r="P29" s="106">
        <v>0</v>
      </c>
      <c r="Q29" s="106">
        <v>2</v>
      </c>
      <c r="R29" s="106">
        <v>6</v>
      </c>
      <c r="S29" s="106">
        <v>3</v>
      </c>
      <c r="T29" s="106">
        <v>3</v>
      </c>
      <c r="U29" s="106">
        <v>0</v>
      </c>
      <c r="V29" s="106">
        <v>0</v>
      </c>
      <c r="W29" s="106">
        <v>0</v>
      </c>
      <c r="X29" s="106">
        <v>2</v>
      </c>
      <c r="Y29" s="106">
        <v>2</v>
      </c>
      <c r="Z29" s="12">
        <v>0</v>
      </c>
      <c r="AA29" s="106">
        <v>1</v>
      </c>
      <c r="AB29" s="118"/>
      <c r="AC29" s="118"/>
      <c r="AD29" s="118"/>
      <c r="AE29" s="118"/>
      <c r="AF29" s="118"/>
      <c r="AG29" s="118"/>
      <c r="AH29" s="84"/>
      <c r="AI29" s="84"/>
      <c r="AJ29" s="84"/>
      <c r="AK29" s="84"/>
      <c r="AL29" s="84"/>
      <c r="AM29" s="84"/>
      <c r="AN29" s="107"/>
    </row>
    <row r="30" spans="1:40" s="98" customFormat="1" ht="36" customHeight="1" x14ac:dyDescent="0.3">
      <c r="A30" s="6" t="s">
        <v>4</v>
      </c>
      <c r="B30" s="6">
        <v>88</v>
      </c>
      <c r="C30" s="6">
        <v>84</v>
      </c>
      <c r="D30" s="6">
        <v>23</v>
      </c>
      <c r="E30" s="6">
        <v>25</v>
      </c>
      <c r="F30" s="6">
        <v>65</v>
      </c>
      <c r="G30" s="6">
        <v>59</v>
      </c>
      <c r="H30" s="6">
        <v>87</v>
      </c>
      <c r="I30" s="6">
        <v>80</v>
      </c>
      <c r="J30" s="6">
        <v>56584.801669999957</v>
      </c>
      <c r="K30" s="6">
        <v>62478.21</v>
      </c>
      <c r="L30" s="6">
        <v>63879.611999999994</v>
      </c>
      <c r="M30" s="6">
        <v>65580.759999999995</v>
      </c>
      <c r="N30" s="6">
        <v>12</v>
      </c>
      <c r="O30" s="6">
        <v>12</v>
      </c>
      <c r="P30" s="106">
        <v>1</v>
      </c>
      <c r="Q30" s="106">
        <v>1</v>
      </c>
      <c r="R30" s="106">
        <v>5</v>
      </c>
      <c r="S30" s="106">
        <v>5</v>
      </c>
      <c r="T30" s="106">
        <v>2</v>
      </c>
      <c r="U30" s="106">
        <v>1</v>
      </c>
      <c r="V30" s="106">
        <v>0</v>
      </c>
      <c r="W30" s="106">
        <v>0</v>
      </c>
      <c r="X30" s="106">
        <v>4</v>
      </c>
      <c r="Y30" s="106">
        <v>5</v>
      </c>
      <c r="Z30" s="12">
        <v>0</v>
      </c>
      <c r="AA30" s="106">
        <v>0</v>
      </c>
      <c r="AB30" s="118"/>
      <c r="AC30" s="118"/>
      <c r="AD30" s="118"/>
      <c r="AE30" s="118"/>
      <c r="AF30" s="118"/>
      <c r="AG30" s="118"/>
      <c r="AH30" s="84"/>
      <c r="AI30" s="84"/>
      <c r="AJ30" s="84"/>
      <c r="AK30" s="84"/>
      <c r="AL30" s="84"/>
      <c r="AM30" s="84"/>
      <c r="AN30" s="107"/>
    </row>
    <row r="31" spans="1:40" s="98" customFormat="1" ht="36" customHeight="1" x14ac:dyDescent="0.3">
      <c r="A31" s="8" t="s">
        <v>5</v>
      </c>
      <c r="B31" s="6">
        <v>60</v>
      </c>
      <c r="C31" s="6">
        <v>56</v>
      </c>
      <c r="D31" s="6">
        <v>25</v>
      </c>
      <c r="E31" s="6">
        <v>25</v>
      </c>
      <c r="F31" s="6">
        <v>35</v>
      </c>
      <c r="G31" s="6">
        <v>31</v>
      </c>
      <c r="H31" s="6">
        <v>59</v>
      </c>
      <c r="I31" s="6">
        <v>58</v>
      </c>
      <c r="J31" s="6">
        <v>158386.58420000007</v>
      </c>
      <c r="K31" s="6">
        <v>41562.89</v>
      </c>
      <c r="L31" s="6">
        <v>158878.03599999999</v>
      </c>
      <c r="M31" s="6">
        <v>44503.98</v>
      </c>
      <c r="N31" s="6">
        <v>7</v>
      </c>
      <c r="O31" s="6">
        <v>2</v>
      </c>
      <c r="P31" s="106">
        <v>1</v>
      </c>
      <c r="Q31" s="106">
        <v>0</v>
      </c>
      <c r="R31" s="106">
        <v>2</v>
      </c>
      <c r="S31" s="106">
        <v>1</v>
      </c>
      <c r="T31" s="106">
        <v>0</v>
      </c>
      <c r="U31" s="106">
        <v>1</v>
      </c>
      <c r="V31" s="106">
        <v>0</v>
      </c>
      <c r="W31" s="106">
        <v>0</v>
      </c>
      <c r="X31" s="106">
        <v>4</v>
      </c>
      <c r="Y31" s="106">
        <v>0</v>
      </c>
      <c r="Z31" s="12">
        <v>0</v>
      </c>
      <c r="AA31" s="106">
        <v>0</v>
      </c>
      <c r="AB31" s="118"/>
      <c r="AC31" s="118"/>
      <c r="AD31" s="118"/>
      <c r="AE31" s="118"/>
      <c r="AF31" s="118"/>
      <c r="AG31" s="118"/>
      <c r="AH31" s="84"/>
      <c r="AI31" s="84"/>
      <c r="AJ31" s="84"/>
      <c r="AK31" s="84"/>
      <c r="AL31" s="84"/>
      <c r="AM31" s="84"/>
      <c r="AN31" s="107"/>
    </row>
    <row r="32" spans="1:40" s="98" customFormat="1" ht="36" customHeight="1" x14ac:dyDescent="0.3">
      <c r="A32" s="8" t="s">
        <v>6</v>
      </c>
      <c r="B32" s="6">
        <v>64</v>
      </c>
      <c r="C32" s="6">
        <v>68</v>
      </c>
      <c r="D32" s="6">
        <v>31</v>
      </c>
      <c r="E32" s="6">
        <v>34</v>
      </c>
      <c r="F32" s="6">
        <v>33</v>
      </c>
      <c r="G32" s="6">
        <v>34</v>
      </c>
      <c r="H32" s="6">
        <v>62</v>
      </c>
      <c r="I32" s="6">
        <v>63</v>
      </c>
      <c r="J32" s="6">
        <v>247558.7874</v>
      </c>
      <c r="K32" s="6">
        <v>131288.56</v>
      </c>
      <c r="L32" s="6">
        <v>245974.16800000001</v>
      </c>
      <c r="M32" s="6">
        <v>128724.53</v>
      </c>
      <c r="N32" s="6">
        <v>7</v>
      </c>
      <c r="O32" s="6">
        <v>8</v>
      </c>
      <c r="P32" s="106">
        <v>0</v>
      </c>
      <c r="Q32" s="106">
        <v>0</v>
      </c>
      <c r="R32" s="106">
        <v>1</v>
      </c>
      <c r="S32" s="106">
        <v>4</v>
      </c>
      <c r="T32" s="106">
        <v>3</v>
      </c>
      <c r="U32" s="106">
        <v>3</v>
      </c>
      <c r="V32" s="106">
        <v>1</v>
      </c>
      <c r="W32" s="106">
        <v>1</v>
      </c>
      <c r="X32" s="106">
        <v>2</v>
      </c>
      <c r="Y32" s="106">
        <v>0</v>
      </c>
      <c r="Z32" s="12">
        <v>0</v>
      </c>
      <c r="AA32" s="106">
        <v>0</v>
      </c>
      <c r="AB32" s="118"/>
      <c r="AC32" s="118"/>
      <c r="AD32" s="118"/>
      <c r="AE32" s="118"/>
      <c r="AF32" s="118"/>
      <c r="AG32" s="118"/>
      <c r="AH32" s="84"/>
      <c r="AI32" s="84"/>
      <c r="AJ32" s="84"/>
      <c r="AK32" s="84"/>
      <c r="AL32" s="84"/>
      <c r="AM32" s="84"/>
      <c r="AN32" s="107"/>
    </row>
    <row r="33" spans="1:40" s="98" customFormat="1" ht="36" customHeight="1" x14ac:dyDescent="0.3">
      <c r="A33" s="5" t="s">
        <v>7</v>
      </c>
      <c r="B33" s="6">
        <v>190</v>
      </c>
      <c r="C33" s="6">
        <v>187</v>
      </c>
      <c r="D33" s="6">
        <v>72</v>
      </c>
      <c r="E33" s="6">
        <v>70</v>
      </c>
      <c r="F33" s="6">
        <v>118</v>
      </c>
      <c r="G33" s="6">
        <v>117</v>
      </c>
      <c r="H33" s="6">
        <v>176</v>
      </c>
      <c r="I33" s="6">
        <v>178</v>
      </c>
      <c r="J33" s="6">
        <v>182275.59000000003</v>
      </c>
      <c r="K33" s="6">
        <v>201828.5</v>
      </c>
      <c r="L33" s="6">
        <v>199391.26300000004</v>
      </c>
      <c r="M33" s="6">
        <v>217053.5</v>
      </c>
      <c r="N33" s="6">
        <v>30</v>
      </c>
      <c r="O33" s="6">
        <v>22</v>
      </c>
      <c r="P33" s="106">
        <v>4</v>
      </c>
      <c r="Q33" s="106">
        <v>4</v>
      </c>
      <c r="R33" s="106">
        <v>10</v>
      </c>
      <c r="S33" s="106">
        <v>9</v>
      </c>
      <c r="T33" s="106">
        <v>4</v>
      </c>
      <c r="U33" s="106">
        <v>1</v>
      </c>
      <c r="V33" s="106">
        <v>2</v>
      </c>
      <c r="W33" s="106">
        <v>1</v>
      </c>
      <c r="X33" s="106">
        <v>5</v>
      </c>
      <c r="Y33" s="106">
        <v>7</v>
      </c>
      <c r="Z33" s="12">
        <v>5</v>
      </c>
      <c r="AA33" s="106">
        <v>0</v>
      </c>
      <c r="AB33" s="118"/>
      <c r="AC33" s="118"/>
      <c r="AD33" s="118"/>
      <c r="AE33" s="118"/>
      <c r="AF33" s="118"/>
      <c r="AG33" s="118"/>
      <c r="AH33" s="84"/>
      <c r="AI33" s="84"/>
      <c r="AJ33" s="84"/>
      <c r="AK33" s="84"/>
      <c r="AL33" s="84"/>
      <c r="AM33" s="84"/>
      <c r="AN33" s="107"/>
    </row>
    <row r="34" spans="1:40" s="98" customFormat="1" ht="36" customHeight="1" x14ac:dyDescent="0.3">
      <c r="A34" s="5" t="s">
        <v>8</v>
      </c>
      <c r="B34" s="6">
        <v>148</v>
      </c>
      <c r="C34" s="6">
        <v>142</v>
      </c>
      <c r="D34" s="6">
        <v>58</v>
      </c>
      <c r="E34" s="6">
        <v>62</v>
      </c>
      <c r="F34" s="6">
        <v>90</v>
      </c>
      <c r="G34" s="6">
        <v>80</v>
      </c>
      <c r="H34" s="6">
        <v>136</v>
      </c>
      <c r="I34" s="6">
        <v>131</v>
      </c>
      <c r="J34" s="6">
        <v>301162.81161299982</v>
      </c>
      <c r="K34" s="6">
        <v>346172.66</v>
      </c>
      <c r="L34" s="6">
        <v>286965.22600000002</v>
      </c>
      <c r="M34" s="6">
        <v>345509.69</v>
      </c>
      <c r="N34" s="6">
        <v>11</v>
      </c>
      <c r="O34" s="6">
        <v>19</v>
      </c>
      <c r="P34" s="106">
        <v>1</v>
      </c>
      <c r="Q34" s="106">
        <v>1</v>
      </c>
      <c r="R34" s="106">
        <v>6</v>
      </c>
      <c r="S34" s="106">
        <v>9</v>
      </c>
      <c r="T34" s="106">
        <v>1</v>
      </c>
      <c r="U34" s="106">
        <v>4</v>
      </c>
      <c r="V34" s="106">
        <v>2</v>
      </c>
      <c r="W34" s="106">
        <v>0</v>
      </c>
      <c r="X34" s="106">
        <v>1</v>
      </c>
      <c r="Y34" s="106">
        <v>5</v>
      </c>
      <c r="Z34" s="12">
        <v>0</v>
      </c>
      <c r="AA34" s="106">
        <v>0</v>
      </c>
      <c r="AB34" s="118"/>
      <c r="AC34" s="118"/>
      <c r="AD34" s="118"/>
      <c r="AE34" s="118"/>
      <c r="AF34" s="118"/>
      <c r="AG34" s="118"/>
      <c r="AH34" s="84"/>
      <c r="AI34" s="84"/>
      <c r="AJ34" s="84"/>
      <c r="AK34" s="84"/>
      <c r="AL34" s="84"/>
      <c r="AM34" s="84"/>
      <c r="AN34" s="107"/>
    </row>
    <row r="35" spans="1:40" s="98" customFormat="1" ht="36" customHeight="1" x14ac:dyDescent="0.3">
      <c r="A35" s="5" t="s">
        <v>9</v>
      </c>
      <c r="B35" s="6">
        <v>42</v>
      </c>
      <c r="C35" s="6">
        <v>43</v>
      </c>
      <c r="D35" s="6">
        <v>22</v>
      </c>
      <c r="E35" s="6">
        <v>22</v>
      </c>
      <c r="F35" s="6">
        <v>20</v>
      </c>
      <c r="G35" s="6">
        <v>21</v>
      </c>
      <c r="H35" s="6">
        <v>41</v>
      </c>
      <c r="I35" s="6">
        <v>41</v>
      </c>
      <c r="J35" s="6">
        <v>118434.963</v>
      </c>
      <c r="K35" s="6">
        <v>42218.400000000001</v>
      </c>
      <c r="L35" s="6">
        <v>46074</v>
      </c>
      <c r="M35" s="6">
        <v>44805.08</v>
      </c>
      <c r="N35" s="6">
        <v>0</v>
      </c>
      <c r="O35" s="6">
        <v>2</v>
      </c>
      <c r="P35" s="106">
        <v>0</v>
      </c>
      <c r="Q35" s="106">
        <v>0</v>
      </c>
      <c r="R35" s="106">
        <v>0</v>
      </c>
      <c r="S35" s="106">
        <v>2</v>
      </c>
      <c r="T35" s="106">
        <v>0</v>
      </c>
      <c r="U35" s="106">
        <v>0</v>
      </c>
      <c r="V35" s="106">
        <v>0</v>
      </c>
      <c r="W35" s="106">
        <v>0</v>
      </c>
      <c r="X35" s="106">
        <v>0</v>
      </c>
      <c r="Y35" s="106">
        <v>0</v>
      </c>
      <c r="Z35" s="12">
        <v>0</v>
      </c>
      <c r="AA35" s="106">
        <v>0</v>
      </c>
      <c r="AB35" s="118"/>
      <c r="AC35" s="118"/>
      <c r="AD35" s="118"/>
      <c r="AE35" s="118"/>
      <c r="AF35" s="118"/>
      <c r="AG35" s="118"/>
      <c r="AH35" s="84"/>
      <c r="AI35" s="84"/>
      <c r="AJ35" s="84"/>
      <c r="AK35" s="84"/>
      <c r="AL35" s="84"/>
      <c r="AM35" s="84"/>
      <c r="AN35" s="107"/>
    </row>
    <row r="36" spans="1:40" s="98" customFormat="1" ht="36" customHeight="1" x14ac:dyDescent="0.3">
      <c r="A36" s="5" t="s">
        <v>11</v>
      </c>
      <c r="B36" s="6">
        <v>156</v>
      </c>
      <c r="C36" s="6">
        <v>155</v>
      </c>
      <c r="D36" s="6">
        <v>41</v>
      </c>
      <c r="E36" s="6">
        <v>40</v>
      </c>
      <c r="F36" s="6">
        <v>115</v>
      </c>
      <c r="G36" s="6">
        <v>115</v>
      </c>
      <c r="H36" s="6">
        <v>153</v>
      </c>
      <c r="I36" s="6">
        <v>152</v>
      </c>
      <c r="J36" s="6">
        <v>97332.312350000007</v>
      </c>
      <c r="K36" s="6">
        <v>99358.76</v>
      </c>
      <c r="L36" s="6">
        <v>98445.542000000016</v>
      </c>
      <c r="M36" s="6">
        <v>102040.85</v>
      </c>
      <c r="N36" s="6">
        <v>23</v>
      </c>
      <c r="O36" s="6">
        <v>10</v>
      </c>
      <c r="P36" s="106">
        <v>8</v>
      </c>
      <c r="Q36" s="106">
        <v>2</v>
      </c>
      <c r="R36" s="106">
        <v>3</v>
      </c>
      <c r="S36" s="106">
        <v>3</v>
      </c>
      <c r="T36" s="106">
        <v>1</v>
      </c>
      <c r="U36" s="106">
        <v>2</v>
      </c>
      <c r="V36" s="106">
        <v>1</v>
      </c>
      <c r="W36" s="106">
        <v>0</v>
      </c>
      <c r="X36" s="106">
        <v>10</v>
      </c>
      <c r="Y36" s="106">
        <v>2</v>
      </c>
      <c r="Z36" s="12">
        <v>0</v>
      </c>
      <c r="AA36" s="106">
        <v>1</v>
      </c>
      <c r="AB36" s="118"/>
      <c r="AC36" s="118"/>
      <c r="AD36" s="118"/>
      <c r="AE36" s="118"/>
      <c r="AF36" s="118"/>
      <c r="AG36" s="118"/>
      <c r="AH36" s="84"/>
      <c r="AI36" s="84"/>
      <c r="AJ36" s="84"/>
      <c r="AK36" s="84"/>
      <c r="AL36" s="84"/>
      <c r="AM36" s="84"/>
      <c r="AN36" s="107"/>
    </row>
    <row r="37" spans="1:40" s="98" customFormat="1" ht="36" customHeight="1" x14ac:dyDescent="0.3">
      <c r="A37" s="5" t="s">
        <v>10</v>
      </c>
      <c r="B37" s="6">
        <v>34</v>
      </c>
      <c r="C37" s="6">
        <v>32</v>
      </c>
      <c r="D37" s="6">
        <v>15</v>
      </c>
      <c r="E37" s="6">
        <v>15</v>
      </c>
      <c r="F37" s="6">
        <v>19</v>
      </c>
      <c r="G37" s="6">
        <v>17</v>
      </c>
      <c r="H37" s="6">
        <v>34</v>
      </c>
      <c r="I37" s="6">
        <v>30</v>
      </c>
      <c r="J37" s="6">
        <v>44646.265499999994</v>
      </c>
      <c r="K37" s="6">
        <v>45883.91</v>
      </c>
      <c r="L37" s="6">
        <v>69159.400000000009</v>
      </c>
      <c r="M37" s="6">
        <v>48152.28</v>
      </c>
      <c r="N37" s="6">
        <v>1</v>
      </c>
      <c r="O37" s="6">
        <v>4</v>
      </c>
      <c r="P37" s="106">
        <v>0</v>
      </c>
      <c r="Q37" s="106">
        <v>0</v>
      </c>
      <c r="R37" s="106">
        <v>0</v>
      </c>
      <c r="S37" s="106">
        <v>2</v>
      </c>
      <c r="T37" s="106">
        <v>1</v>
      </c>
      <c r="U37" s="106">
        <v>1</v>
      </c>
      <c r="V37" s="106">
        <v>0</v>
      </c>
      <c r="W37" s="106">
        <v>0</v>
      </c>
      <c r="X37" s="106">
        <v>0</v>
      </c>
      <c r="Y37" s="106">
        <v>1</v>
      </c>
      <c r="Z37" s="12">
        <v>0</v>
      </c>
      <c r="AA37" s="106">
        <v>0</v>
      </c>
      <c r="AB37" s="118"/>
      <c r="AC37" s="118"/>
      <c r="AD37" s="118"/>
      <c r="AE37" s="118"/>
      <c r="AF37" s="118"/>
      <c r="AG37" s="118"/>
      <c r="AH37" s="84"/>
      <c r="AI37" s="84"/>
      <c r="AJ37" s="84"/>
      <c r="AK37" s="84"/>
      <c r="AL37" s="84"/>
      <c r="AM37" s="84"/>
      <c r="AN37" s="107"/>
    </row>
    <row r="38" spans="1:40" s="98" customFormat="1" ht="36" customHeight="1" x14ac:dyDescent="0.3">
      <c r="A38" s="5" t="s">
        <v>12</v>
      </c>
      <c r="B38" s="6">
        <v>91</v>
      </c>
      <c r="C38" s="6">
        <v>92</v>
      </c>
      <c r="D38" s="6">
        <v>51</v>
      </c>
      <c r="E38" s="6">
        <v>54</v>
      </c>
      <c r="F38" s="6">
        <v>40</v>
      </c>
      <c r="G38" s="6">
        <v>38</v>
      </c>
      <c r="H38" s="6">
        <v>87</v>
      </c>
      <c r="I38" s="6">
        <v>84</v>
      </c>
      <c r="J38" s="6">
        <v>109694.84099999999</v>
      </c>
      <c r="K38" s="6">
        <v>111404.53</v>
      </c>
      <c r="L38" s="6">
        <v>140332.4</v>
      </c>
      <c r="M38" s="6">
        <v>144770.71</v>
      </c>
      <c r="N38" s="6">
        <v>9</v>
      </c>
      <c r="O38" s="6">
        <v>4</v>
      </c>
      <c r="P38" s="106">
        <v>1</v>
      </c>
      <c r="Q38" s="106">
        <v>0</v>
      </c>
      <c r="R38" s="106">
        <v>5</v>
      </c>
      <c r="S38" s="106">
        <v>3</v>
      </c>
      <c r="T38" s="106">
        <v>0</v>
      </c>
      <c r="U38" s="106">
        <v>0</v>
      </c>
      <c r="V38" s="106">
        <v>1</v>
      </c>
      <c r="W38" s="106">
        <v>0</v>
      </c>
      <c r="X38" s="106">
        <v>2</v>
      </c>
      <c r="Y38" s="106">
        <v>1</v>
      </c>
      <c r="Z38" s="12">
        <v>0</v>
      </c>
      <c r="AA38" s="106">
        <v>0</v>
      </c>
      <c r="AB38" s="118"/>
      <c r="AC38" s="118"/>
      <c r="AD38" s="118"/>
      <c r="AE38" s="118"/>
      <c r="AF38" s="118"/>
      <c r="AG38" s="118"/>
      <c r="AH38" s="84"/>
      <c r="AI38" s="84"/>
      <c r="AJ38" s="84"/>
      <c r="AK38" s="84"/>
      <c r="AL38" s="84"/>
      <c r="AM38" s="84"/>
      <c r="AN38" s="107"/>
    </row>
    <row r="39" spans="1:40" s="98" customFormat="1" ht="36" customHeight="1" x14ac:dyDescent="0.3">
      <c r="A39" s="5" t="s">
        <v>13</v>
      </c>
      <c r="B39" s="6">
        <v>155</v>
      </c>
      <c r="C39" s="6">
        <v>156</v>
      </c>
      <c r="D39" s="6">
        <v>73</v>
      </c>
      <c r="E39" s="6">
        <v>76</v>
      </c>
      <c r="F39" s="6">
        <v>82</v>
      </c>
      <c r="G39" s="6">
        <v>80</v>
      </c>
      <c r="H39" s="6">
        <v>148</v>
      </c>
      <c r="I39" s="6">
        <v>150</v>
      </c>
      <c r="J39" s="6">
        <v>348268.72352642403</v>
      </c>
      <c r="K39" s="6">
        <v>229096.29</v>
      </c>
      <c r="L39" s="6">
        <v>358598.25</v>
      </c>
      <c r="M39" s="6">
        <v>248664.98</v>
      </c>
      <c r="N39" s="6">
        <v>19</v>
      </c>
      <c r="O39" s="6">
        <v>26</v>
      </c>
      <c r="P39" s="106">
        <v>1</v>
      </c>
      <c r="Q39" s="106">
        <v>4</v>
      </c>
      <c r="R39" s="106">
        <v>11</v>
      </c>
      <c r="S39" s="106">
        <v>13</v>
      </c>
      <c r="T39" s="106">
        <v>3</v>
      </c>
      <c r="U39" s="106">
        <v>3</v>
      </c>
      <c r="V39" s="106">
        <v>0</v>
      </c>
      <c r="W39" s="106">
        <v>0</v>
      </c>
      <c r="X39" s="106">
        <v>4</v>
      </c>
      <c r="Y39" s="106">
        <v>3</v>
      </c>
      <c r="Z39" s="12">
        <v>0</v>
      </c>
      <c r="AA39" s="106">
        <v>3</v>
      </c>
      <c r="AB39" s="118"/>
      <c r="AC39" s="118"/>
      <c r="AD39" s="118"/>
      <c r="AE39" s="118"/>
      <c r="AF39" s="118"/>
      <c r="AG39" s="118"/>
      <c r="AH39" s="84"/>
      <c r="AI39" s="84"/>
      <c r="AJ39" s="84"/>
      <c r="AK39" s="84"/>
      <c r="AL39" s="84"/>
      <c r="AM39" s="84"/>
      <c r="AN39" s="107"/>
    </row>
    <row r="40" spans="1:40" s="98" customFormat="1" ht="36" customHeight="1" x14ac:dyDescent="0.3">
      <c r="A40" s="5" t="s">
        <v>14</v>
      </c>
      <c r="B40" s="6">
        <v>74</v>
      </c>
      <c r="C40" s="6">
        <v>69</v>
      </c>
      <c r="D40" s="6">
        <v>22</v>
      </c>
      <c r="E40" s="6">
        <v>23</v>
      </c>
      <c r="F40" s="6">
        <v>52</v>
      </c>
      <c r="G40" s="6">
        <v>46</v>
      </c>
      <c r="H40" s="6">
        <v>72</v>
      </c>
      <c r="I40" s="6">
        <v>67</v>
      </c>
      <c r="J40" s="6">
        <v>41609.050040000016</v>
      </c>
      <c r="K40" s="6">
        <v>45366.22</v>
      </c>
      <c r="L40" s="6">
        <v>45304</v>
      </c>
      <c r="M40" s="6">
        <v>49643.9</v>
      </c>
      <c r="N40" s="6">
        <v>12</v>
      </c>
      <c r="O40" s="6">
        <v>5</v>
      </c>
      <c r="P40" s="106">
        <v>4</v>
      </c>
      <c r="Q40" s="106">
        <v>0</v>
      </c>
      <c r="R40" s="106">
        <v>4</v>
      </c>
      <c r="S40" s="106">
        <v>3</v>
      </c>
      <c r="T40" s="106">
        <v>1</v>
      </c>
      <c r="U40" s="106">
        <v>1</v>
      </c>
      <c r="V40" s="106">
        <v>1</v>
      </c>
      <c r="W40" s="106">
        <v>0</v>
      </c>
      <c r="X40" s="106">
        <v>2</v>
      </c>
      <c r="Y40" s="106">
        <v>1</v>
      </c>
      <c r="Z40" s="12">
        <v>0</v>
      </c>
      <c r="AA40" s="106">
        <v>0</v>
      </c>
      <c r="AB40" s="118"/>
      <c r="AC40" s="118"/>
      <c r="AD40" s="118"/>
      <c r="AE40" s="118"/>
      <c r="AF40" s="118"/>
      <c r="AG40" s="118"/>
      <c r="AH40" s="84"/>
      <c r="AI40" s="84"/>
      <c r="AJ40" s="84"/>
      <c r="AK40" s="84"/>
      <c r="AL40" s="84"/>
      <c r="AM40" s="84"/>
      <c r="AN40" s="107"/>
    </row>
    <row r="41" spans="1:40" s="98" customFormat="1" ht="36" customHeight="1" x14ac:dyDescent="0.3">
      <c r="A41" s="9" t="s">
        <v>15</v>
      </c>
      <c r="B41" s="6">
        <v>70</v>
      </c>
      <c r="C41" s="6">
        <v>69</v>
      </c>
      <c r="D41" s="6">
        <v>37</v>
      </c>
      <c r="E41" s="6">
        <v>36</v>
      </c>
      <c r="F41" s="6">
        <v>33</v>
      </c>
      <c r="G41" s="6">
        <v>33</v>
      </c>
      <c r="H41" s="6">
        <v>67</v>
      </c>
      <c r="I41" s="6">
        <v>60</v>
      </c>
      <c r="J41" s="6">
        <v>129241.87599999997</v>
      </c>
      <c r="K41" s="6">
        <v>54348.62</v>
      </c>
      <c r="L41" s="6">
        <v>55331.468000000001</v>
      </c>
      <c r="M41" s="6">
        <v>54197.94</v>
      </c>
      <c r="N41" s="6">
        <v>6</v>
      </c>
      <c r="O41" s="6">
        <v>4</v>
      </c>
      <c r="P41" s="106">
        <v>1</v>
      </c>
      <c r="Q41" s="106">
        <v>0</v>
      </c>
      <c r="R41" s="106">
        <v>2</v>
      </c>
      <c r="S41" s="106">
        <v>2</v>
      </c>
      <c r="T41" s="106">
        <v>2</v>
      </c>
      <c r="U41" s="106">
        <v>0</v>
      </c>
      <c r="V41" s="106">
        <v>0</v>
      </c>
      <c r="W41" s="106">
        <v>0</v>
      </c>
      <c r="X41" s="106">
        <v>1</v>
      </c>
      <c r="Y41" s="106">
        <v>2</v>
      </c>
      <c r="Z41" s="12">
        <v>0</v>
      </c>
      <c r="AA41" s="106">
        <v>0</v>
      </c>
      <c r="AB41" s="118"/>
      <c r="AC41" s="118"/>
      <c r="AD41" s="118"/>
      <c r="AE41" s="118"/>
      <c r="AF41" s="118"/>
      <c r="AG41" s="118"/>
      <c r="AH41" s="84"/>
      <c r="AI41" s="84"/>
      <c r="AJ41" s="84"/>
      <c r="AK41" s="84"/>
      <c r="AL41" s="84"/>
      <c r="AM41" s="84"/>
      <c r="AN41" s="107"/>
    </row>
    <row r="42" spans="1:40" s="98" customFormat="1" ht="36" customHeight="1" x14ac:dyDescent="0.3">
      <c r="A42" s="9" t="s">
        <v>57</v>
      </c>
      <c r="B42" s="6">
        <v>185</v>
      </c>
      <c r="C42" s="6">
        <v>180</v>
      </c>
      <c r="D42" s="6">
        <v>68</v>
      </c>
      <c r="E42" s="6">
        <v>69</v>
      </c>
      <c r="F42" s="6">
        <v>117</v>
      </c>
      <c r="G42" s="6">
        <v>111</v>
      </c>
      <c r="H42" s="6">
        <v>174</v>
      </c>
      <c r="I42" s="6">
        <v>174</v>
      </c>
      <c r="J42" s="6">
        <v>347555.65741000004</v>
      </c>
      <c r="K42" s="6">
        <v>163046.46</v>
      </c>
      <c r="L42" s="6">
        <v>347044.30100000004</v>
      </c>
      <c r="M42" s="6">
        <v>159037.82999999999</v>
      </c>
      <c r="N42" s="6">
        <v>19</v>
      </c>
      <c r="O42" s="6">
        <v>10</v>
      </c>
      <c r="P42" s="106">
        <v>0</v>
      </c>
      <c r="Q42" s="106">
        <v>0</v>
      </c>
      <c r="R42" s="106">
        <v>2</v>
      </c>
      <c r="S42" s="106">
        <v>1</v>
      </c>
      <c r="T42" s="106">
        <v>6</v>
      </c>
      <c r="U42" s="106">
        <v>5</v>
      </c>
      <c r="V42" s="106">
        <v>0</v>
      </c>
      <c r="W42" s="106">
        <v>0</v>
      </c>
      <c r="X42" s="106">
        <v>11</v>
      </c>
      <c r="Y42" s="106">
        <v>4</v>
      </c>
      <c r="Z42" s="12">
        <v>0</v>
      </c>
      <c r="AA42" s="106">
        <v>0</v>
      </c>
      <c r="AB42" s="118"/>
      <c r="AC42" s="118"/>
      <c r="AD42" s="118"/>
      <c r="AE42" s="118"/>
      <c r="AF42" s="118"/>
      <c r="AG42" s="118"/>
      <c r="AH42" s="84"/>
      <c r="AI42" s="84"/>
      <c r="AJ42" s="84"/>
      <c r="AK42" s="84"/>
      <c r="AL42" s="84"/>
      <c r="AM42" s="84"/>
      <c r="AN42" s="107"/>
    </row>
    <row r="43" spans="1:40" s="98" customFormat="1" ht="36" customHeight="1" x14ac:dyDescent="0.3">
      <c r="A43" s="9" t="s">
        <v>16</v>
      </c>
      <c r="B43" s="6">
        <v>93</v>
      </c>
      <c r="C43" s="6">
        <v>89</v>
      </c>
      <c r="D43" s="6">
        <v>47</v>
      </c>
      <c r="E43" s="6">
        <v>47</v>
      </c>
      <c r="F43" s="6">
        <v>46</v>
      </c>
      <c r="G43" s="6">
        <v>42</v>
      </c>
      <c r="H43" s="6">
        <v>83</v>
      </c>
      <c r="I43" s="6">
        <v>77</v>
      </c>
      <c r="J43" s="6">
        <v>100561.40019999999</v>
      </c>
      <c r="K43" s="6">
        <v>86365.43</v>
      </c>
      <c r="L43" s="6">
        <v>93364</v>
      </c>
      <c r="M43" s="6">
        <v>85860.38</v>
      </c>
      <c r="N43" s="6">
        <v>8</v>
      </c>
      <c r="O43" s="6">
        <v>9</v>
      </c>
      <c r="P43" s="106">
        <v>0</v>
      </c>
      <c r="Q43" s="106">
        <v>0</v>
      </c>
      <c r="R43" s="106">
        <v>5</v>
      </c>
      <c r="S43" s="106">
        <v>6</v>
      </c>
      <c r="T43" s="106">
        <v>1</v>
      </c>
      <c r="U43" s="106">
        <v>2</v>
      </c>
      <c r="V43" s="106">
        <v>0</v>
      </c>
      <c r="W43" s="106">
        <v>0</v>
      </c>
      <c r="X43" s="106">
        <v>2</v>
      </c>
      <c r="Y43" s="106">
        <v>1</v>
      </c>
      <c r="Z43" s="12">
        <v>0</v>
      </c>
      <c r="AA43" s="106">
        <v>0</v>
      </c>
      <c r="AB43" s="118"/>
      <c r="AC43" s="118"/>
      <c r="AD43" s="118"/>
      <c r="AE43" s="118"/>
      <c r="AF43" s="118"/>
      <c r="AG43" s="118"/>
      <c r="AH43" s="84"/>
      <c r="AI43" s="84"/>
      <c r="AJ43" s="84"/>
      <c r="AK43" s="84"/>
      <c r="AL43" s="84"/>
      <c r="AM43" s="84"/>
      <c r="AN43" s="107"/>
    </row>
    <row r="44" spans="1:40" s="98" customFormat="1" ht="36" customHeight="1" x14ac:dyDescent="0.3">
      <c r="A44" s="119" t="s">
        <v>26</v>
      </c>
      <c r="B44" s="111">
        <f>SUM(B28:B43)</f>
        <v>1664</v>
      </c>
      <c r="C44" s="111">
        <v>1632</v>
      </c>
      <c r="D44" s="111">
        <f t="shared" ref="D44" si="1">SUM(D28:D43)</f>
        <v>672</v>
      </c>
      <c r="E44" s="111">
        <v>680</v>
      </c>
      <c r="F44" s="111">
        <f t="shared" ref="F44" si="2">SUM(F28:F43)</f>
        <v>992</v>
      </c>
      <c r="G44" s="111">
        <v>952</v>
      </c>
      <c r="H44" s="111">
        <f t="shared" ref="H44" si="3">SUM(H28:H43)</f>
        <v>1572</v>
      </c>
      <c r="I44" s="111">
        <v>1539</v>
      </c>
      <c r="J44" s="111">
        <f t="shared" ref="J44" si="4">SUM(J28:J43)</f>
        <v>2530466.5281594242</v>
      </c>
      <c r="K44" s="111">
        <v>1913309.57</v>
      </c>
      <c r="L44" s="111">
        <f t="shared" ref="L44" si="5">SUM(L28:L43)</f>
        <v>2472837.358</v>
      </c>
      <c r="M44" s="111">
        <v>1994024.33</v>
      </c>
      <c r="N44" s="111">
        <f t="shared" ref="N44" si="6">SUM(N28:N43)</f>
        <v>178</v>
      </c>
      <c r="O44" s="111">
        <v>151</v>
      </c>
      <c r="P44" s="111">
        <f t="shared" ref="P44" si="7">SUM(P28:P43)</f>
        <v>22</v>
      </c>
      <c r="Q44" s="111">
        <v>14</v>
      </c>
      <c r="R44" s="111">
        <f t="shared" ref="R44" si="8">SUM(R28:R43)</f>
        <v>63</v>
      </c>
      <c r="S44" s="111">
        <v>68</v>
      </c>
      <c r="T44" s="111">
        <f t="shared" ref="T44" si="9">SUM(T28:T43)</f>
        <v>29</v>
      </c>
      <c r="U44" s="111">
        <v>24</v>
      </c>
      <c r="V44" s="111">
        <f t="shared" ref="V44" si="10">SUM(V28:V43)</f>
        <v>8</v>
      </c>
      <c r="W44" s="111">
        <v>3</v>
      </c>
      <c r="X44" s="111">
        <f t="shared" ref="X44" si="11">SUM(X28:X43)</f>
        <v>51</v>
      </c>
      <c r="Y44" s="111">
        <v>36</v>
      </c>
      <c r="Z44" s="120">
        <f>SUM(Z28:Z43)</f>
        <v>5</v>
      </c>
      <c r="AA44" s="111">
        <v>6</v>
      </c>
      <c r="AB44" s="121"/>
      <c r="AC44" s="121"/>
      <c r="AD44" s="121"/>
      <c r="AE44" s="121"/>
      <c r="AF44" s="121"/>
      <c r="AG44" s="121"/>
      <c r="AH44" s="84"/>
      <c r="AI44" s="84"/>
      <c r="AJ44" s="84"/>
      <c r="AK44" s="84"/>
      <c r="AL44" s="84"/>
      <c r="AM44" s="84"/>
      <c r="AN44" s="107"/>
    </row>
    <row r="45" spans="1:40" s="98" customFormat="1" ht="54.6" customHeight="1" x14ac:dyDescent="0.3">
      <c r="A45" s="194" t="s">
        <v>179</v>
      </c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22"/>
      <c r="AA45" s="123"/>
      <c r="AB45" s="121"/>
      <c r="AC45" s="121"/>
      <c r="AD45" s="121"/>
      <c r="AE45" s="121"/>
      <c r="AF45" s="121"/>
      <c r="AG45" s="121"/>
      <c r="AH45" s="84"/>
      <c r="AI45" s="84"/>
      <c r="AJ45" s="84"/>
      <c r="AK45" s="84"/>
      <c r="AL45" s="84"/>
      <c r="AM45" s="84"/>
      <c r="AN45" s="107"/>
    </row>
    <row r="46" spans="1:40" s="97" customFormat="1" ht="22.5" customHeight="1" x14ac:dyDescent="0.3">
      <c r="A46" s="124"/>
      <c r="B46" s="125"/>
      <c r="C46" s="125"/>
      <c r="D46" s="125"/>
      <c r="E46" s="125"/>
      <c r="F46" s="125"/>
      <c r="G46" s="125"/>
      <c r="H46" s="125"/>
      <c r="I46" s="125"/>
      <c r="J46" s="126"/>
      <c r="K46" s="127"/>
      <c r="L46" s="128"/>
      <c r="M46" s="129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</row>
    <row r="47" spans="1:40" s="97" customFormat="1" ht="22.5" customHeight="1" x14ac:dyDescent="0.3">
      <c r="A47" s="130" t="s">
        <v>186</v>
      </c>
      <c r="B47" s="125"/>
      <c r="C47" s="125"/>
      <c r="D47" s="125"/>
      <c r="E47" s="125"/>
      <c r="F47" s="125"/>
      <c r="G47" s="125"/>
      <c r="H47" s="125"/>
      <c r="I47" s="125"/>
      <c r="J47" s="126"/>
      <c r="K47" s="127"/>
      <c r="L47" s="128"/>
      <c r="M47" s="129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</row>
    <row r="48" spans="1:40" s="101" customFormat="1" ht="30.75" customHeight="1" x14ac:dyDescent="0.25">
      <c r="A48" s="216" t="s">
        <v>62</v>
      </c>
      <c r="B48" s="217"/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</row>
    <row r="49" spans="1:40" s="101" customFormat="1" ht="23.25" customHeight="1" x14ac:dyDescent="0.25">
      <c r="A49" s="196" t="s">
        <v>58</v>
      </c>
      <c r="B49" s="197" t="s">
        <v>96</v>
      </c>
      <c r="C49" s="198"/>
      <c r="D49" s="198"/>
      <c r="E49" s="198"/>
      <c r="F49" s="198"/>
      <c r="G49" s="198"/>
      <c r="H49" s="198"/>
      <c r="I49" s="199"/>
      <c r="J49" s="195" t="s">
        <v>98</v>
      </c>
      <c r="K49" s="195"/>
      <c r="L49" s="195" t="s">
        <v>84</v>
      </c>
      <c r="M49" s="195"/>
      <c r="N49" s="210" t="s">
        <v>188</v>
      </c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2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</row>
    <row r="50" spans="1:40" s="98" customFormat="1" ht="29.25" customHeight="1" x14ac:dyDescent="0.3">
      <c r="A50" s="196"/>
      <c r="B50" s="222" t="s">
        <v>30</v>
      </c>
      <c r="C50" s="223"/>
      <c r="D50" s="200" t="s">
        <v>175</v>
      </c>
      <c r="E50" s="201"/>
      <c r="F50" s="200" t="s">
        <v>176</v>
      </c>
      <c r="G50" s="201"/>
      <c r="H50" s="200" t="s">
        <v>177</v>
      </c>
      <c r="I50" s="201"/>
      <c r="J50" s="195"/>
      <c r="K50" s="195"/>
      <c r="L50" s="195"/>
      <c r="M50" s="195"/>
      <c r="N50" s="213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5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</row>
    <row r="51" spans="1:40" s="98" customFormat="1" ht="36.75" customHeight="1" x14ac:dyDescent="0.3">
      <c r="A51" s="196"/>
      <c r="B51" s="224"/>
      <c r="C51" s="225"/>
      <c r="D51" s="202"/>
      <c r="E51" s="203"/>
      <c r="F51" s="202"/>
      <c r="G51" s="203"/>
      <c r="H51" s="202"/>
      <c r="I51" s="203"/>
      <c r="J51" s="195"/>
      <c r="K51" s="195"/>
      <c r="L51" s="195"/>
      <c r="M51" s="195"/>
      <c r="N51" s="228" t="s">
        <v>30</v>
      </c>
      <c r="O51" s="229"/>
      <c r="P51" s="228" t="s">
        <v>34</v>
      </c>
      <c r="Q51" s="229"/>
      <c r="R51" s="228" t="s">
        <v>35</v>
      </c>
      <c r="S51" s="229"/>
      <c r="T51" s="228" t="s">
        <v>36</v>
      </c>
      <c r="U51" s="229"/>
      <c r="V51" s="228" t="s">
        <v>37</v>
      </c>
      <c r="W51" s="229"/>
      <c r="X51" s="228" t="s">
        <v>38</v>
      </c>
      <c r="Y51" s="229"/>
      <c r="Z51" s="206" t="s">
        <v>123</v>
      </c>
      <c r="AA51" s="206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</row>
    <row r="52" spans="1:40" s="98" customFormat="1" ht="23.25" customHeight="1" x14ac:dyDescent="0.3">
      <c r="A52" s="196"/>
      <c r="B52" s="226"/>
      <c r="C52" s="227"/>
      <c r="D52" s="204"/>
      <c r="E52" s="205"/>
      <c r="F52" s="204"/>
      <c r="G52" s="205"/>
      <c r="H52" s="204"/>
      <c r="I52" s="205"/>
      <c r="J52" s="195" t="s">
        <v>178</v>
      </c>
      <c r="K52" s="195"/>
      <c r="L52" s="195"/>
      <c r="M52" s="195"/>
      <c r="N52" s="230"/>
      <c r="O52" s="231"/>
      <c r="P52" s="230"/>
      <c r="Q52" s="231"/>
      <c r="R52" s="230"/>
      <c r="S52" s="231"/>
      <c r="T52" s="230"/>
      <c r="U52" s="231"/>
      <c r="V52" s="230"/>
      <c r="W52" s="231"/>
      <c r="X52" s="230"/>
      <c r="Y52" s="231"/>
      <c r="Z52" s="206"/>
      <c r="AA52" s="206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</row>
    <row r="53" spans="1:40" s="98" customFormat="1" ht="23.25" customHeight="1" x14ac:dyDescent="0.3">
      <c r="A53" s="196"/>
      <c r="B53" s="32">
        <v>2020</v>
      </c>
      <c r="C53" s="32">
        <v>2021</v>
      </c>
      <c r="D53" s="32">
        <v>2020</v>
      </c>
      <c r="E53" s="32">
        <v>2021</v>
      </c>
      <c r="F53" s="32">
        <v>2020</v>
      </c>
      <c r="G53" s="32">
        <v>2021</v>
      </c>
      <c r="H53" s="32">
        <v>2020</v>
      </c>
      <c r="I53" s="32">
        <v>2021</v>
      </c>
      <c r="J53" s="77">
        <v>2020</v>
      </c>
      <c r="K53" s="77">
        <v>2021</v>
      </c>
      <c r="L53" s="77">
        <v>2020</v>
      </c>
      <c r="M53" s="77">
        <v>2021</v>
      </c>
      <c r="N53" s="77">
        <v>2020</v>
      </c>
      <c r="O53" s="77">
        <v>2021</v>
      </c>
      <c r="P53" s="77">
        <v>2020</v>
      </c>
      <c r="Q53" s="77">
        <v>2021</v>
      </c>
      <c r="R53" s="77">
        <v>2020</v>
      </c>
      <c r="S53" s="77">
        <v>2021</v>
      </c>
      <c r="T53" s="77">
        <v>2020</v>
      </c>
      <c r="U53" s="77">
        <v>2021</v>
      </c>
      <c r="V53" s="77">
        <v>2020</v>
      </c>
      <c r="W53" s="77">
        <v>2021</v>
      </c>
      <c r="X53" s="77">
        <v>2020</v>
      </c>
      <c r="Y53" s="77">
        <v>2021</v>
      </c>
      <c r="Z53" s="77">
        <v>2020</v>
      </c>
      <c r="AA53" s="77">
        <v>2021</v>
      </c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</row>
    <row r="54" spans="1:40" s="105" customFormat="1" ht="12.75" customHeight="1" x14ac:dyDescent="0.2">
      <c r="A54" s="36">
        <v>1</v>
      </c>
      <c r="B54" s="80">
        <v>2</v>
      </c>
      <c r="C54" s="36">
        <v>3</v>
      </c>
      <c r="D54" s="80">
        <v>4</v>
      </c>
      <c r="E54" s="36">
        <v>5</v>
      </c>
      <c r="F54" s="80">
        <v>6</v>
      </c>
      <c r="G54" s="36">
        <v>7</v>
      </c>
      <c r="H54" s="80">
        <v>8</v>
      </c>
      <c r="I54" s="36">
        <v>9</v>
      </c>
      <c r="J54" s="80">
        <v>10</v>
      </c>
      <c r="K54" s="36">
        <v>11</v>
      </c>
      <c r="L54" s="80">
        <v>12</v>
      </c>
      <c r="M54" s="36">
        <v>13</v>
      </c>
      <c r="N54" s="80">
        <v>14</v>
      </c>
      <c r="O54" s="36">
        <v>15</v>
      </c>
      <c r="P54" s="80">
        <v>16</v>
      </c>
      <c r="Q54" s="36">
        <v>17</v>
      </c>
      <c r="R54" s="80">
        <v>18</v>
      </c>
      <c r="S54" s="36">
        <v>19</v>
      </c>
      <c r="T54" s="80">
        <v>20</v>
      </c>
      <c r="U54" s="36">
        <v>21</v>
      </c>
      <c r="V54" s="80">
        <v>22</v>
      </c>
      <c r="W54" s="36">
        <v>23</v>
      </c>
      <c r="X54" s="80">
        <v>24</v>
      </c>
      <c r="Y54" s="36">
        <v>25</v>
      </c>
      <c r="Z54" s="80">
        <v>26</v>
      </c>
      <c r="AA54" s="36">
        <v>27</v>
      </c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</row>
    <row r="55" spans="1:40" s="103" customFormat="1" ht="36" customHeight="1" x14ac:dyDescent="0.3">
      <c r="A55" s="5" t="s">
        <v>59</v>
      </c>
      <c r="B55" s="6">
        <v>653</v>
      </c>
      <c r="C55" s="6">
        <v>627</v>
      </c>
      <c r="D55" s="6">
        <v>282</v>
      </c>
      <c r="E55" s="6">
        <v>274</v>
      </c>
      <c r="F55" s="6">
        <v>371</v>
      </c>
      <c r="G55" s="6">
        <v>353</v>
      </c>
      <c r="H55" s="6">
        <v>608</v>
      </c>
      <c r="I55" s="6">
        <v>589</v>
      </c>
      <c r="J55" s="6">
        <v>1327461.0401999995</v>
      </c>
      <c r="K55" s="6">
        <v>706942.03</v>
      </c>
      <c r="L55" s="6">
        <v>1266625.4790000001</v>
      </c>
      <c r="M55" s="6">
        <v>657338.12</v>
      </c>
      <c r="N55" s="6">
        <v>50</v>
      </c>
      <c r="O55" s="6">
        <v>47</v>
      </c>
      <c r="P55" s="106">
        <v>2</v>
      </c>
      <c r="Q55" s="106">
        <v>3</v>
      </c>
      <c r="R55" s="106">
        <v>18</v>
      </c>
      <c r="S55" s="106">
        <v>20</v>
      </c>
      <c r="T55" s="106">
        <v>9</v>
      </c>
      <c r="U55" s="106">
        <v>9</v>
      </c>
      <c r="V55" s="106">
        <v>0</v>
      </c>
      <c r="W55" s="106">
        <v>2</v>
      </c>
      <c r="X55" s="106">
        <v>21</v>
      </c>
      <c r="Y55" s="106">
        <v>10</v>
      </c>
      <c r="Z55" s="131">
        <v>0</v>
      </c>
      <c r="AA55" s="106">
        <v>3</v>
      </c>
      <c r="AB55" s="107"/>
      <c r="AC55" s="102"/>
      <c r="AD55" s="102"/>
      <c r="AE55" s="102"/>
      <c r="AF55" s="102"/>
      <c r="AG55" s="102"/>
      <c r="AH55" s="102"/>
      <c r="AI55" s="84"/>
      <c r="AJ55" s="84"/>
      <c r="AK55" s="84"/>
      <c r="AL55" s="84"/>
      <c r="AM55" s="84"/>
      <c r="AN55" s="107"/>
    </row>
    <row r="56" spans="1:40" s="98" customFormat="1" ht="36" customHeight="1" x14ac:dyDescent="0.3">
      <c r="A56" s="5" t="s">
        <v>1</v>
      </c>
      <c r="B56" s="6">
        <v>981</v>
      </c>
      <c r="C56" s="6">
        <v>960</v>
      </c>
      <c r="D56" s="6">
        <v>377</v>
      </c>
      <c r="E56" s="6">
        <v>384</v>
      </c>
      <c r="F56" s="6">
        <v>604</v>
      </c>
      <c r="G56" s="6">
        <v>576</v>
      </c>
      <c r="H56" s="6">
        <v>934</v>
      </c>
      <c r="I56" s="6">
        <v>914</v>
      </c>
      <c r="J56" s="6">
        <v>1173679.1459594246</v>
      </c>
      <c r="K56" s="6">
        <v>1177898.46</v>
      </c>
      <c r="L56" s="6">
        <v>1177888.169</v>
      </c>
      <c r="M56" s="6">
        <v>1242823.8</v>
      </c>
      <c r="N56" s="6">
        <v>126</v>
      </c>
      <c r="O56" s="6">
        <v>98</v>
      </c>
      <c r="P56" s="106">
        <v>20</v>
      </c>
      <c r="Q56" s="106">
        <v>11</v>
      </c>
      <c r="R56" s="106">
        <v>45</v>
      </c>
      <c r="S56" s="106">
        <v>45</v>
      </c>
      <c r="T56" s="106">
        <v>19</v>
      </c>
      <c r="U56" s="106">
        <v>13</v>
      </c>
      <c r="V56" s="106">
        <v>8</v>
      </c>
      <c r="W56" s="106">
        <v>1</v>
      </c>
      <c r="X56" s="106">
        <v>29</v>
      </c>
      <c r="Y56" s="106">
        <v>25</v>
      </c>
      <c r="Z56" s="12">
        <v>5</v>
      </c>
      <c r="AA56" s="106">
        <v>3</v>
      </c>
      <c r="AB56" s="107"/>
      <c r="AC56" s="97"/>
      <c r="AD56" s="97"/>
      <c r="AE56" s="97"/>
      <c r="AF56" s="97"/>
      <c r="AG56" s="97"/>
      <c r="AH56" s="97"/>
      <c r="AI56" s="84"/>
      <c r="AJ56" s="84"/>
      <c r="AK56" s="84"/>
      <c r="AL56" s="84"/>
      <c r="AM56" s="84"/>
      <c r="AN56" s="107"/>
    </row>
    <row r="57" spans="1:40" s="98" customFormat="1" ht="36" customHeight="1" x14ac:dyDescent="0.3">
      <c r="A57" s="6" t="s">
        <v>56</v>
      </c>
      <c r="B57" s="6">
        <v>30</v>
      </c>
      <c r="C57" s="6">
        <v>45</v>
      </c>
      <c r="D57" s="6">
        <v>13</v>
      </c>
      <c r="E57" s="6">
        <v>22</v>
      </c>
      <c r="F57" s="6">
        <v>17</v>
      </c>
      <c r="G57" s="6">
        <v>23</v>
      </c>
      <c r="H57" s="6">
        <v>30</v>
      </c>
      <c r="I57" s="6">
        <v>36</v>
      </c>
      <c r="J57" s="6">
        <v>29326.342000000001</v>
      </c>
      <c r="K57" s="6">
        <v>28469.08</v>
      </c>
      <c r="L57" s="6">
        <v>28323.709999999995</v>
      </c>
      <c r="M57" s="6">
        <v>93862.41</v>
      </c>
      <c r="N57" s="6">
        <v>2</v>
      </c>
      <c r="O57" s="6">
        <v>6</v>
      </c>
      <c r="P57" s="106">
        <v>0</v>
      </c>
      <c r="Q57" s="106">
        <v>0</v>
      </c>
      <c r="R57" s="106">
        <v>0</v>
      </c>
      <c r="S57" s="106">
        <v>3</v>
      </c>
      <c r="T57" s="106">
        <v>1</v>
      </c>
      <c r="U57" s="106">
        <v>2</v>
      </c>
      <c r="V57" s="106">
        <v>0</v>
      </c>
      <c r="W57" s="106">
        <v>0</v>
      </c>
      <c r="X57" s="106">
        <v>1</v>
      </c>
      <c r="Y57" s="106">
        <v>1</v>
      </c>
      <c r="Z57" s="12">
        <v>0</v>
      </c>
      <c r="AA57" s="106">
        <v>0</v>
      </c>
      <c r="AB57" s="107"/>
      <c r="AC57" s="97"/>
      <c r="AD57" s="97"/>
      <c r="AE57" s="97"/>
      <c r="AF57" s="97"/>
      <c r="AG57" s="97"/>
      <c r="AH57" s="97"/>
      <c r="AI57" s="84"/>
      <c r="AJ57" s="84"/>
      <c r="AK57" s="84"/>
      <c r="AL57" s="84"/>
      <c r="AM57" s="84"/>
      <c r="AN57" s="107"/>
    </row>
    <row r="58" spans="1:40" s="98" customFormat="1" ht="36" customHeight="1" x14ac:dyDescent="0.3">
      <c r="A58" s="119" t="s">
        <v>26</v>
      </c>
      <c r="B58" s="111">
        <f>SUM(B55:B57)</f>
        <v>1664</v>
      </c>
      <c r="C58" s="111">
        <f t="shared" ref="C58:AA58" si="12">SUM(C55:C57)</f>
        <v>1632</v>
      </c>
      <c r="D58" s="111">
        <f t="shared" si="12"/>
        <v>672</v>
      </c>
      <c r="E58" s="111">
        <f t="shared" si="12"/>
        <v>680</v>
      </c>
      <c r="F58" s="111">
        <f t="shared" si="12"/>
        <v>992</v>
      </c>
      <c r="G58" s="111">
        <f t="shared" si="12"/>
        <v>952</v>
      </c>
      <c r="H58" s="111">
        <f t="shared" si="12"/>
        <v>1572</v>
      </c>
      <c r="I58" s="111">
        <f t="shared" si="12"/>
        <v>1539</v>
      </c>
      <c r="J58" s="111">
        <f t="shared" si="12"/>
        <v>2530466.5281594242</v>
      </c>
      <c r="K58" s="111">
        <f t="shared" si="12"/>
        <v>1913309.57</v>
      </c>
      <c r="L58" s="111">
        <f t="shared" si="12"/>
        <v>2472837.358</v>
      </c>
      <c r="M58" s="111">
        <f t="shared" si="12"/>
        <v>1994024.3299999998</v>
      </c>
      <c r="N58" s="111">
        <f t="shared" si="12"/>
        <v>178</v>
      </c>
      <c r="O58" s="111">
        <f t="shared" si="12"/>
        <v>151</v>
      </c>
      <c r="P58" s="111">
        <f t="shared" si="12"/>
        <v>22</v>
      </c>
      <c r="Q58" s="111">
        <f t="shared" si="12"/>
        <v>14</v>
      </c>
      <c r="R58" s="111">
        <f t="shared" si="12"/>
        <v>63</v>
      </c>
      <c r="S58" s="111">
        <f t="shared" si="12"/>
        <v>68</v>
      </c>
      <c r="T58" s="111">
        <f t="shared" si="12"/>
        <v>29</v>
      </c>
      <c r="U58" s="111">
        <f t="shared" si="12"/>
        <v>24</v>
      </c>
      <c r="V58" s="111">
        <f t="shared" si="12"/>
        <v>8</v>
      </c>
      <c r="W58" s="111">
        <f t="shared" si="12"/>
        <v>3</v>
      </c>
      <c r="X58" s="111">
        <f t="shared" si="12"/>
        <v>51</v>
      </c>
      <c r="Y58" s="111">
        <f t="shared" si="12"/>
        <v>36</v>
      </c>
      <c r="Z58" s="111">
        <f t="shared" si="12"/>
        <v>5</v>
      </c>
      <c r="AA58" s="111">
        <f t="shared" si="12"/>
        <v>6</v>
      </c>
      <c r="AB58" s="107"/>
      <c r="AC58" s="97"/>
      <c r="AD58" s="97"/>
      <c r="AE58" s="97"/>
      <c r="AF58" s="97"/>
      <c r="AG58" s="97"/>
      <c r="AH58" s="97"/>
      <c r="AI58" s="84"/>
      <c r="AJ58" s="84"/>
      <c r="AK58" s="84"/>
      <c r="AL58" s="84"/>
      <c r="AM58" s="84"/>
      <c r="AN58" s="107"/>
    </row>
    <row r="59" spans="1:40" s="98" customFormat="1" ht="54.6" customHeight="1" x14ac:dyDescent="0.3">
      <c r="A59" s="194" t="s">
        <v>179</v>
      </c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23"/>
      <c r="AA59" s="123"/>
      <c r="AB59" s="107"/>
      <c r="AC59" s="97"/>
      <c r="AD59" s="97"/>
      <c r="AE59" s="97"/>
      <c r="AF59" s="97"/>
      <c r="AG59" s="97"/>
      <c r="AH59" s="97"/>
      <c r="AI59" s="84"/>
      <c r="AJ59" s="84"/>
      <c r="AK59" s="84"/>
      <c r="AL59" s="84"/>
      <c r="AM59" s="84"/>
      <c r="AN59" s="107"/>
    </row>
    <row r="60" spans="1:40" s="97" customFormat="1" ht="22.5" customHeight="1" x14ac:dyDescent="0.3">
      <c r="A60" s="124"/>
      <c r="B60" s="125"/>
      <c r="C60" s="125"/>
      <c r="D60" s="125"/>
      <c r="E60" s="125"/>
      <c r="F60" s="125"/>
      <c r="G60" s="125"/>
      <c r="H60" s="125"/>
      <c r="I60" s="125"/>
      <c r="J60" s="126"/>
      <c r="K60" s="127"/>
      <c r="L60" s="128"/>
      <c r="M60" s="129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</row>
    <row r="61" spans="1:40" s="97" customFormat="1" ht="22.5" customHeight="1" x14ac:dyDescent="0.3">
      <c r="A61" s="130" t="s">
        <v>187</v>
      </c>
      <c r="B61" s="125"/>
      <c r="C61" s="125"/>
      <c r="D61" s="125"/>
      <c r="E61" s="125"/>
      <c r="F61" s="125"/>
      <c r="G61" s="125"/>
      <c r="H61" s="125"/>
      <c r="I61" s="125"/>
      <c r="J61" s="126"/>
      <c r="K61" s="127"/>
      <c r="L61" s="128"/>
      <c r="M61" s="129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</row>
    <row r="62" spans="1:40" s="97" customFormat="1" ht="30.75" customHeight="1" x14ac:dyDescent="0.3">
      <c r="A62" s="219" t="s">
        <v>63</v>
      </c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1"/>
    </row>
    <row r="63" spans="1:40" s="97" customFormat="1" ht="23.25" customHeight="1" x14ac:dyDescent="0.3">
      <c r="A63" s="196" t="s">
        <v>60</v>
      </c>
      <c r="B63" s="197" t="s">
        <v>96</v>
      </c>
      <c r="C63" s="198"/>
      <c r="D63" s="198"/>
      <c r="E63" s="198"/>
      <c r="F63" s="198"/>
      <c r="G63" s="198"/>
      <c r="H63" s="198"/>
      <c r="I63" s="199"/>
      <c r="J63" s="195" t="s">
        <v>98</v>
      </c>
      <c r="K63" s="195"/>
      <c r="L63" s="195" t="s">
        <v>84</v>
      </c>
      <c r="M63" s="195"/>
      <c r="N63" s="210" t="s">
        <v>188</v>
      </c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2"/>
    </row>
    <row r="64" spans="1:40" s="101" customFormat="1" ht="28.5" customHeight="1" x14ac:dyDescent="0.25">
      <c r="A64" s="196"/>
      <c r="B64" s="222" t="s">
        <v>30</v>
      </c>
      <c r="C64" s="223"/>
      <c r="D64" s="200" t="s">
        <v>175</v>
      </c>
      <c r="E64" s="201"/>
      <c r="F64" s="200" t="s">
        <v>176</v>
      </c>
      <c r="G64" s="201"/>
      <c r="H64" s="200" t="s">
        <v>177</v>
      </c>
      <c r="I64" s="201"/>
      <c r="J64" s="195"/>
      <c r="K64" s="195"/>
      <c r="L64" s="195"/>
      <c r="M64" s="195"/>
      <c r="N64" s="213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5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</row>
    <row r="65" spans="1:40" s="98" customFormat="1" ht="36" customHeight="1" x14ac:dyDescent="0.3">
      <c r="A65" s="196"/>
      <c r="B65" s="224"/>
      <c r="C65" s="225"/>
      <c r="D65" s="202"/>
      <c r="E65" s="203"/>
      <c r="F65" s="202"/>
      <c r="G65" s="203"/>
      <c r="H65" s="202"/>
      <c r="I65" s="203"/>
      <c r="J65" s="195"/>
      <c r="K65" s="195"/>
      <c r="L65" s="195"/>
      <c r="M65" s="195"/>
      <c r="N65" s="228" t="s">
        <v>30</v>
      </c>
      <c r="O65" s="229"/>
      <c r="P65" s="228" t="s">
        <v>34</v>
      </c>
      <c r="Q65" s="229"/>
      <c r="R65" s="228" t="s">
        <v>35</v>
      </c>
      <c r="S65" s="229"/>
      <c r="T65" s="228" t="s">
        <v>36</v>
      </c>
      <c r="U65" s="229"/>
      <c r="V65" s="228" t="s">
        <v>37</v>
      </c>
      <c r="W65" s="229"/>
      <c r="X65" s="228" t="s">
        <v>38</v>
      </c>
      <c r="Y65" s="229"/>
      <c r="Z65" s="206" t="s">
        <v>123</v>
      </c>
      <c r="AA65" s="206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</row>
    <row r="66" spans="1:40" s="98" customFormat="1" ht="23.25" customHeight="1" x14ac:dyDescent="0.3">
      <c r="A66" s="196"/>
      <c r="B66" s="226"/>
      <c r="C66" s="227"/>
      <c r="D66" s="204"/>
      <c r="E66" s="205"/>
      <c r="F66" s="204"/>
      <c r="G66" s="205"/>
      <c r="H66" s="204"/>
      <c r="I66" s="205"/>
      <c r="J66" s="195" t="s">
        <v>178</v>
      </c>
      <c r="K66" s="195"/>
      <c r="L66" s="195"/>
      <c r="M66" s="195"/>
      <c r="N66" s="230"/>
      <c r="O66" s="231"/>
      <c r="P66" s="230"/>
      <c r="Q66" s="231"/>
      <c r="R66" s="230"/>
      <c r="S66" s="231"/>
      <c r="T66" s="230"/>
      <c r="U66" s="231"/>
      <c r="V66" s="230"/>
      <c r="W66" s="231"/>
      <c r="X66" s="230"/>
      <c r="Y66" s="231"/>
      <c r="Z66" s="206"/>
      <c r="AA66" s="206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</row>
    <row r="67" spans="1:40" s="98" customFormat="1" ht="23.25" customHeight="1" x14ac:dyDescent="0.3">
      <c r="A67" s="196"/>
      <c r="B67" s="32">
        <v>2020</v>
      </c>
      <c r="C67" s="32">
        <v>2021</v>
      </c>
      <c r="D67" s="32">
        <v>2020</v>
      </c>
      <c r="E67" s="32">
        <v>2021</v>
      </c>
      <c r="F67" s="32">
        <v>2020</v>
      </c>
      <c r="G67" s="32">
        <v>2021</v>
      </c>
      <c r="H67" s="32">
        <v>2020</v>
      </c>
      <c r="I67" s="32">
        <v>2021</v>
      </c>
      <c r="J67" s="77">
        <v>2020</v>
      </c>
      <c r="K67" s="77">
        <v>2021</v>
      </c>
      <c r="L67" s="77">
        <v>2020</v>
      </c>
      <c r="M67" s="77">
        <v>2021</v>
      </c>
      <c r="N67" s="77">
        <v>2020</v>
      </c>
      <c r="O67" s="77">
        <v>2021</v>
      </c>
      <c r="P67" s="77">
        <v>2020</v>
      </c>
      <c r="Q67" s="77">
        <v>2021</v>
      </c>
      <c r="R67" s="77">
        <v>2020</v>
      </c>
      <c r="S67" s="77">
        <v>2021</v>
      </c>
      <c r="T67" s="77">
        <v>2020</v>
      </c>
      <c r="U67" s="77">
        <v>2021</v>
      </c>
      <c r="V67" s="77">
        <v>2020</v>
      </c>
      <c r="W67" s="77">
        <v>2021</v>
      </c>
      <c r="X67" s="77">
        <v>2020</v>
      </c>
      <c r="Y67" s="77">
        <v>2021</v>
      </c>
      <c r="Z67" s="77">
        <v>2020</v>
      </c>
      <c r="AA67" s="77">
        <v>2021</v>
      </c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</row>
    <row r="68" spans="1:40" s="105" customFormat="1" ht="12.75" customHeight="1" x14ac:dyDescent="0.2">
      <c r="A68" s="36">
        <v>1</v>
      </c>
      <c r="B68" s="80">
        <v>2</v>
      </c>
      <c r="C68" s="36">
        <v>3</v>
      </c>
      <c r="D68" s="80">
        <v>4</v>
      </c>
      <c r="E68" s="36">
        <v>5</v>
      </c>
      <c r="F68" s="80">
        <v>6</v>
      </c>
      <c r="G68" s="36">
        <v>7</v>
      </c>
      <c r="H68" s="80">
        <v>8</v>
      </c>
      <c r="I68" s="36">
        <v>9</v>
      </c>
      <c r="J68" s="80">
        <v>10</v>
      </c>
      <c r="K68" s="36">
        <v>11</v>
      </c>
      <c r="L68" s="80">
        <v>12</v>
      </c>
      <c r="M68" s="36">
        <v>13</v>
      </c>
      <c r="N68" s="80">
        <v>14</v>
      </c>
      <c r="O68" s="36">
        <v>15</v>
      </c>
      <c r="P68" s="80">
        <v>16</v>
      </c>
      <c r="Q68" s="36">
        <v>17</v>
      </c>
      <c r="R68" s="80">
        <v>18</v>
      </c>
      <c r="S68" s="36">
        <v>19</v>
      </c>
      <c r="T68" s="80">
        <v>20</v>
      </c>
      <c r="U68" s="36">
        <v>21</v>
      </c>
      <c r="V68" s="80">
        <v>22</v>
      </c>
      <c r="W68" s="36">
        <v>23</v>
      </c>
      <c r="X68" s="80">
        <v>24</v>
      </c>
      <c r="Y68" s="36">
        <v>25</v>
      </c>
      <c r="Z68" s="80">
        <v>26</v>
      </c>
      <c r="AA68" s="36">
        <v>27</v>
      </c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s="98" customFormat="1" ht="36" customHeight="1" x14ac:dyDescent="0.3">
      <c r="A69" s="59" t="s">
        <v>18</v>
      </c>
      <c r="B69" s="6">
        <v>51</v>
      </c>
      <c r="C69" s="6">
        <v>51</v>
      </c>
      <c r="D69" s="6">
        <v>35</v>
      </c>
      <c r="E69" s="6">
        <v>35</v>
      </c>
      <c r="F69" s="6">
        <v>16</v>
      </c>
      <c r="G69" s="6">
        <v>16</v>
      </c>
      <c r="H69" s="6">
        <v>49</v>
      </c>
      <c r="I69" s="6">
        <v>51</v>
      </c>
      <c r="J69" s="6">
        <v>132171.00802642404</v>
      </c>
      <c r="K69" s="6">
        <v>129406.57</v>
      </c>
      <c r="L69" s="6">
        <v>133348</v>
      </c>
      <c r="M69" s="6">
        <v>134038.54</v>
      </c>
      <c r="N69" s="6">
        <v>7</v>
      </c>
      <c r="O69" s="6">
        <v>11</v>
      </c>
      <c r="P69" s="106">
        <v>0</v>
      </c>
      <c r="Q69" s="106">
        <v>1</v>
      </c>
      <c r="R69" s="106">
        <v>3</v>
      </c>
      <c r="S69" s="106">
        <v>6</v>
      </c>
      <c r="T69" s="106">
        <v>3</v>
      </c>
      <c r="U69" s="106">
        <v>2</v>
      </c>
      <c r="V69" s="106">
        <v>0</v>
      </c>
      <c r="W69" s="106">
        <v>0</v>
      </c>
      <c r="X69" s="106">
        <v>1</v>
      </c>
      <c r="Y69" s="106">
        <v>1</v>
      </c>
      <c r="Z69" s="12">
        <v>0</v>
      </c>
      <c r="AA69" s="106">
        <v>1</v>
      </c>
      <c r="AB69" s="107"/>
      <c r="AC69" s="107"/>
      <c r="AD69" s="84"/>
      <c r="AE69" s="97"/>
      <c r="AF69" s="84"/>
      <c r="AG69" s="97"/>
      <c r="AH69" s="84"/>
      <c r="AI69" s="84"/>
      <c r="AJ69" s="84"/>
      <c r="AK69" s="84"/>
      <c r="AL69" s="84"/>
      <c r="AM69" s="84"/>
      <c r="AN69" s="107"/>
    </row>
    <row r="70" spans="1:40" s="103" customFormat="1" ht="36" customHeight="1" x14ac:dyDescent="0.3">
      <c r="A70" s="59" t="s">
        <v>19</v>
      </c>
      <c r="B70" s="6">
        <v>407</v>
      </c>
      <c r="C70" s="6">
        <v>396</v>
      </c>
      <c r="D70" s="6">
        <v>128</v>
      </c>
      <c r="E70" s="6">
        <v>126</v>
      </c>
      <c r="F70" s="6">
        <v>279</v>
      </c>
      <c r="G70" s="6">
        <v>270</v>
      </c>
      <c r="H70" s="6">
        <v>390</v>
      </c>
      <c r="I70" s="6">
        <v>381</v>
      </c>
      <c r="J70" s="6">
        <v>312487.57003</v>
      </c>
      <c r="K70" s="6">
        <v>339599.21</v>
      </c>
      <c r="L70" s="6">
        <v>332238.50500000006</v>
      </c>
      <c r="M70" s="6">
        <v>357660.53</v>
      </c>
      <c r="N70" s="6">
        <v>62</v>
      </c>
      <c r="O70" s="6">
        <v>35</v>
      </c>
      <c r="P70" s="106">
        <v>16</v>
      </c>
      <c r="Q70" s="106">
        <v>6</v>
      </c>
      <c r="R70" s="106">
        <v>16</v>
      </c>
      <c r="S70" s="106">
        <v>13</v>
      </c>
      <c r="T70" s="106">
        <v>6</v>
      </c>
      <c r="U70" s="106">
        <v>4</v>
      </c>
      <c r="V70" s="106">
        <v>3</v>
      </c>
      <c r="W70" s="106">
        <v>1</v>
      </c>
      <c r="X70" s="106">
        <v>16</v>
      </c>
      <c r="Y70" s="106">
        <v>10</v>
      </c>
      <c r="Z70" s="131">
        <v>5</v>
      </c>
      <c r="AA70" s="106">
        <v>1</v>
      </c>
      <c r="AB70" s="107"/>
      <c r="AC70" s="107"/>
      <c r="AD70" s="84"/>
      <c r="AE70" s="102"/>
      <c r="AF70" s="84"/>
      <c r="AG70" s="102"/>
      <c r="AH70" s="84"/>
      <c r="AI70" s="84"/>
      <c r="AJ70" s="84"/>
      <c r="AK70" s="84"/>
      <c r="AL70" s="84"/>
      <c r="AM70" s="84"/>
      <c r="AN70" s="107"/>
    </row>
    <row r="71" spans="1:40" s="98" customFormat="1" ht="36" customHeight="1" x14ac:dyDescent="0.3">
      <c r="A71" s="59" t="s">
        <v>20</v>
      </c>
      <c r="B71" s="6">
        <v>365</v>
      </c>
      <c r="C71" s="6">
        <v>346</v>
      </c>
      <c r="D71" s="6">
        <v>136</v>
      </c>
      <c r="E71" s="6">
        <v>139</v>
      </c>
      <c r="F71" s="6">
        <v>229</v>
      </c>
      <c r="G71" s="6">
        <v>207</v>
      </c>
      <c r="H71" s="6">
        <v>347</v>
      </c>
      <c r="I71" s="6">
        <v>327</v>
      </c>
      <c r="J71" s="6">
        <v>429277.92554299999</v>
      </c>
      <c r="K71" s="6">
        <v>512220.85</v>
      </c>
      <c r="L71" s="6">
        <v>479982.80600000004</v>
      </c>
      <c r="M71" s="6">
        <v>524267.25</v>
      </c>
      <c r="N71" s="6">
        <v>38</v>
      </c>
      <c r="O71" s="6">
        <v>39</v>
      </c>
      <c r="P71" s="106">
        <v>2</v>
      </c>
      <c r="Q71" s="106">
        <v>3</v>
      </c>
      <c r="R71" s="106">
        <v>16</v>
      </c>
      <c r="S71" s="106">
        <v>20</v>
      </c>
      <c r="T71" s="106">
        <v>8</v>
      </c>
      <c r="U71" s="106">
        <v>7</v>
      </c>
      <c r="V71" s="106">
        <v>4</v>
      </c>
      <c r="W71" s="106">
        <v>0</v>
      </c>
      <c r="X71" s="106">
        <v>8</v>
      </c>
      <c r="Y71" s="106">
        <v>9</v>
      </c>
      <c r="Z71" s="12">
        <v>0</v>
      </c>
      <c r="AA71" s="106">
        <v>0</v>
      </c>
      <c r="AB71" s="107"/>
      <c r="AC71" s="107"/>
      <c r="AD71" s="84"/>
      <c r="AE71" s="97"/>
      <c r="AF71" s="84"/>
      <c r="AG71" s="97"/>
      <c r="AH71" s="84"/>
      <c r="AI71" s="84"/>
      <c r="AJ71" s="84"/>
      <c r="AK71" s="84"/>
      <c r="AL71" s="84"/>
      <c r="AM71" s="84"/>
      <c r="AN71" s="107"/>
    </row>
    <row r="72" spans="1:40" s="132" customFormat="1" ht="36" customHeight="1" x14ac:dyDescent="0.3">
      <c r="A72" s="59" t="s">
        <v>21</v>
      </c>
      <c r="B72" s="6">
        <v>163</v>
      </c>
      <c r="C72" s="6">
        <v>163</v>
      </c>
      <c r="D72" s="6">
        <v>79</v>
      </c>
      <c r="E72" s="6">
        <v>82</v>
      </c>
      <c r="F72" s="6">
        <v>84</v>
      </c>
      <c r="G72" s="6">
        <v>81</v>
      </c>
      <c r="H72" s="6">
        <v>153</v>
      </c>
      <c r="I72" s="6">
        <v>152</v>
      </c>
      <c r="J72" s="6">
        <v>238483.68886000011</v>
      </c>
      <c r="K72" s="6">
        <v>195758.92</v>
      </c>
      <c r="L72" s="6">
        <v>233044.85800000001</v>
      </c>
      <c r="M72" s="6">
        <v>235900.75</v>
      </c>
      <c r="N72" s="6">
        <v>19</v>
      </c>
      <c r="O72" s="6">
        <v>11</v>
      </c>
      <c r="P72" s="106">
        <v>2</v>
      </c>
      <c r="Q72" s="106">
        <v>1</v>
      </c>
      <c r="R72" s="106">
        <v>10</v>
      </c>
      <c r="S72" s="106">
        <v>5</v>
      </c>
      <c r="T72" s="106">
        <v>2</v>
      </c>
      <c r="U72" s="106">
        <v>0</v>
      </c>
      <c r="V72" s="106">
        <v>1</v>
      </c>
      <c r="W72" s="106">
        <v>0</v>
      </c>
      <c r="X72" s="106">
        <v>4</v>
      </c>
      <c r="Y72" s="106">
        <v>4</v>
      </c>
      <c r="Z72" s="12">
        <v>0</v>
      </c>
      <c r="AA72" s="106">
        <v>1</v>
      </c>
      <c r="AB72" s="107"/>
      <c r="AC72" s="107"/>
      <c r="AD72" s="84"/>
      <c r="AE72" s="114"/>
      <c r="AF72" s="84"/>
      <c r="AG72" s="114"/>
      <c r="AH72" s="84"/>
      <c r="AI72" s="84"/>
      <c r="AJ72" s="84"/>
      <c r="AK72" s="84"/>
      <c r="AL72" s="84"/>
      <c r="AM72" s="84"/>
      <c r="AN72" s="107"/>
    </row>
    <row r="73" spans="1:40" s="132" customFormat="1" ht="36" customHeight="1" x14ac:dyDescent="0.3">
      <c r="A73" s="59" t="s">
        <v>22</v>
      </c>
      <c r="B73" s="6">
        <v>69</v>
      </c>
      <c r="C73" s="6">
        <v>77</v>
      </c>
      <c r="D73" s="6">
        <v>34</v>
      </c>
      <c r="E73" s="6">
        <v>38</v>
      </c>
      <c r="F73" s="6">
        <v>35</v>
      </c>
      <c r="G73" s="6">
        <v>39</v>
      </c>
      <c r="H73" s="6">
        <v>63</v>
      </c>
      <c r="I73" s="6">
        <v>72</v>
      </c>
      <c r="J73" s="6">
        <v>37782.599449999994</v>
      </c>
      <c r="K73" s="6">
        <v>83419.45</v>
      </c>
      <c r="L73" s="6">
        <v>89604.900000000009</v>
      </c>
      <c r="M73" s="6">
        <v>92796.81</v>
      </c>
      <c r="N73" s="6">
        <v>6</v>
      </c>
      <c r="O73" s="6">
        <v>12</v>
      </c>
      <c r="P73" s="106">
        <v>0</v>
      </c>
      <c r="Q73" s="106">
        <v>1</v>
      </c>
      <c r="R73" s="106">
        <v>4</v>
      </c>
      <c r="S73" s="106">
        <v>7</v>
      </c>
      <c r="T73" s="106">
        <v>0</v>
      </c>
      <c r="U73" s="106">
        <v>0</v>
      </c>
      <c r="V73" s="106">
        <v>0</v>
      </c>
      <c r="W73" s="106">
        <v>0</v>
      </c>
      <c r="X73" s="106">
        <v>2</v>
      </c>
      <c r="Y73" s="106">
        <v>2</v>
      </c>
      <c r="Z73" s="12">
        <v>0</v>
      </c>
      <c r="AA73" s="106">
        <v>2</v>
      </c>
      <c r="AB73" s="107"/>
      <c r="AC73" s="107"/>
      <c r="AD73" s="84"/>
      <c r="AE73" s="114"/>
      <c r="AF73" s="84"/>
      <c r="AG73" s="114"/>
      <c r="AH73" s="84"/>
      <c r="AI73" s="84"/>
      <c r="AJ73" s="84"/>
      <c r="AK73" s="84"/>
      <c r="AL73" s="84"/>
      <c r="AM73" s="84"/>
      <c r="AN73" s="107"/>
    </row>
    <row r="74" spans="1:40" s="101" customFormat="1" ht="36" customHeight="1" x14ac:dyDescent="0.3">
      <c r="A74" s="133" t="s">
        <v>23</v>
      </c>
      <c r="B74" s="6">
        <v>223</v>
      </c>
      <c r="C74" s="6">
        <v>215</v>
      </c>
      <c r="D74" s="6">
        <v>103</v>
      </c>
      <c r="E74" s="6">
        <v>94</v>
      </c>
      <c r="F74" s="6">
        <v>120</v>
      </c>
      <c r="G74" s="6">
        <v>121</v>
      </c>
      <c r="H74" s="6">
        <v>208</v>
      </c>
      <c r="I74" s="6">
        <v>207</v>
      </c>
      <c r="J74" s="6">
        <v>304477.31304000015</v>
      </c>
      <c r="K74" s="6">
        <v>247895.57</v>
      </c>
      <c r="L74" s="6">
        <v>258534.6</v>
      </c>
      <c r="M74" s="6">
        <v>247882.71</v>
      </c>
      <c r="N74" s="6">
        <v>10</v>
      </c>
      <c r="O74" s="6">
        <v>10</v>
      </c>
      <c r="P74" s="106">
        <v>1</v>
      </c>
      <c r="Q74" s="106">
        <v>0</v>
      </c>
      <c r="R74" s="106">
        <v>1</v>
      </c>
      <c r="S74" s="106">
        <v>4</v>
      </c>
      <c r="T74" s="106">
        <v>1</v>
      </c>
      <c r="U74" s="106">
        <v>2</v>
      </c>
      <c r="V74" s="106">
        <v>0</v>
      </c>
      <c r="W74" s="106">
        <v>1</v>
      </c>
      <c r="X74" s="106">
        <v>7</v>
      </c>
      <c r="Y74" s="106">
        <v>2</v>
      </c>
      <c r="Z74" s="12">
        <v>0</v>
      </c>
      <c r="AA74" s="106">
        <v>1</v>
      </c>
      <c r="AB74" s="107"/>
      <c r="AC74" s="107"/>
      <c r="AD74" s="84"/>
      <c r="AE74" s="108"/>
      <c r="AF74" s="84"/>
      <c r="AG74" s="108"/>
      <c r="AH74" s="84"/>
      <c r="AI74" s="84"/>
      <c r="AJ74" s="84"/>
      <c r="AK74" s="84"/>
      <c r="AL74" s="84"/>
      <c r="AM74" s="84"/>
      <c r="AN74" s="107"/>
    </row>
    <row r="75" spans="1:40" s="98" customFormat="1" ht="36" customHeight="1" x14ac:dyDescent="0.3">
      <c r="A75" s="133" t="s">
        <v>24</v>
      </c>
      <c r="B75" s="6">
        <v>203</v>
      </c>
      <c r="C75" s="6">
        <v>196</v>
      </c>
      <c r="D75" s="6">
        <v>78</v>
      </c>
      <c r="E75" s="6">
        <v>86</v>
      </c>
      <c r="F75" s="6">
        <v>125</v>
      </c>
      <c r="G75" s="6">
        <v>110</v>
      </c>
      <c r="H75" s="6">
        <v>192</v>
      </c>
      <c r="I75" s="6">
        <v>185</v>
      </c>
      <c r="J75" s="6">
        <v>734076.68360999995</v>
      </c>
      <c r="K75" s="6">
        <v>265113.77</v>
      </c>
      <c r="L75" s="6">
        <v>793372.97899999993</v>
      </c>
      <c r="M75" s="6">
        <v>261165.62</v>
      </c>
      <c r="N75" s="6">
        <v>21</v>
      </c>
      <c r="O75" s="6">
        <v>18</v>
      </c>
      <c r="P75" s="106">
        <v>1</v>
      </c>
      <c r="Q75" s="106">
        <v>2</v>
      </c>
      <c r="R75" s="106">
        <v>6</v>
      </c>
      <c r="S75" s="106">
        <v>4</v>
      </c>
      <c r="T75" s="106">
        <v>6</v>
      </c>
      <c r="U75" s="106">
        <v>6</v>
      </c>
      <c r="V75" s="106">
        <v>0</v>
      </c>
      <c r="W75" s="106">
        <v>1</v>
      </c>
      <c r="X75" s="106">
        <v>8</v>
      </c>
      <c r="Y75" s="106">
        <v>5</v>
      </c>
      <c r="Z75" s="12">
        <v>0</v>
      </c>
      <c r="AA75" s="106">
        <v>0</v>
      </c>
      <c r="AB75" s="107"/>
      <c r="AC75" s="107"/>
      <c r="AD75" s="84"/>
      <c r="AE75" s="97"/>
      <c r="AF75" s="84"/>
      <c r="AG75" s="97"/>
      <c r="AH75" s="84"/>
      <c r="AI75" s="84"/>
      <c r="AJ75" s="84"/>
      <c r="AK75" s="84"/>
      <c r="AL75" s="84"/>
      <c r="AM75" s="84"/>
      <c r="AN75" s="107"/>
    </row>
    <row r="76" spans="1:40" s="132" customFormat="1" ht="36" customHeight="1" x14ac:dyDescent="0.3">
      <c r="A76" s="59" t="s">
        <v>25</v>
      </c>
      <c r="B76" s="6">
        <v>84</v>
      </c>
      <c r="C76" s="6">
        <v>85</v>
      </c>
      <c r="D76" s="6">
        <v>42</v>
      </c>
      <c r="E76" s="6">
        <v>43</v>
      </c>
      <c r="F76" s="6">
        <v>42</v>
      </c>
      <c r="G76" s="6">
        <v>42</v>
      </c>
      <c r="H76" s="6">
        <v>75</v>
      </c>
      <c r="I76" s="6">
        <v>74</v>
      </c>
      <c r="J76" s="6">
        <v>92296.353199999983</v>
      </c>
      <c r="K76" s="6">
        <v>82168.259999999995</v>
      </c>
      <c r="L76" s="6">
        <v>87135</v>
      </c>
      <c r="M76" s="6">
        <v>81709.960000000006</v>
      </c>
      <c r="N76" s="6">
        <v>8</v>
      </c>
      <c r="O76" s="6">
        <v>8</v>
      </c>
      <c r="P76" s="106">
        <v>0</v>
      </c>
      <c r="Q76" s="106">
        <v>0</v>
      </c>
      <c r="R76" s="106">
        <v>5</v>
      </c>
      <c r="S76" s="106">
        <v>5</v>
      </c>
      <c r="T76" s="106">
        <v>1</v>
      </c>
      <c r="U76" s="106">
        <v>2</v>
      </c>
      <c r="V76" s="106">
        <v>0</v>
      </c>
      <c r="W76" s="106">
        <v>0</v>
      </c>
      <c r="X76" s="106">
        <v>2</v>
      </c>
      <c r="Y76" s="106">
        <v>1</v>
      </c>
      <c r="Z76" s="12">
        <v>0</v>
      </c>
      <c r="AA76" s="106">
        <v>0</v>
      </c>
      <c r="AB76" s="107"/>
      <c r="AC76" s="107"/>
      <c r="AD76" s="84"/>
      <c r="AE76" s="114"/>
      <c r="AF76" s="84"/>
      <c r="AG76" s="114"/>
      <c r="AH76" s="84"/>
      <c r="AI76" s="84"/>
      <c r="AJ76" s="84"/>
      <c r="AK76" s="84"/>
      <c r="AL76" s="84"/>
      <c r="AM76" s="84"/>
      <c r="AN76" s="107"/>
    </row>
    <row r="77" spans="1:40" s="98" customFormat="1" ht="36" customHeight="1" x14ac:dyDescent="0.3">
      <c r="A77" s="66" t="s">
        <v>56</v>
      </c>
      <c r="B77" s="6">
        <v>99</v>
      </c>
      <c r="C77" s="6">
        <v>103</v>
      </c>
      <c r="D77" s="6">
        <v>37</v>
      </c>
      <c r="E77" s="6">
        <v>37</v>
      </c>
      <c r="F77" s="6">
        <v>62</v>
      </c>
      <c r="G77" s="6">
        <v>66</v>
      </c>
      <c r="H77" s="6">
        <v>95</v>
      </c>
      <c r="I77" s="6">
        <v>90</v>
      </c>
      <c r="J77" s="6">
        <v>64453.356799999987</v>
      </c>
      <c r="K77" s="6">
        <v>57726.97</v>
      </c>
      <c r="L77" s="6">
        <v>64838.71</v>
      </c>
      <c r="M77" s="6">
        <v>58602.17</v>
      </c>
      <c r="N77" s="6">
        <v>7</v>
      </c>
      <c r="O77" s="6">
        <v>7</v>
      </c>
      <c r="P77" s="106">
        <v>0</v>
      </c>
      <c r="Q77" s="106">
        <v>0</v>
      </c>
      <c r="R77" s="106">
        <v>2</v>
      </c>
      <c r="S77" s="106">
        <v>4</v>
      </c>
      <c r="T77" s="106">
        <v>2</v>
      </c>
      <c r="U77" s="106">
        <v>1</v>
      </c>
      <c r="V77" s="106">
        <v>0</v>
      </c>
      <c r="W77" s="106">
        <v>0</v>
      </c>
      <c r="X77" s="106">
        <v>3</v>
      </c>
      <c r="Y77" s="106">
        <v>2</v>
      </c>
      <c r="Z77" s="12">
        <v>0</v>
      </c>
      <c r="AA77" s="106">
        <v>0</v>
      </c>
      <c r="AB77" s="107"/>
      <c r="AC77" s="107"/>
      <c r="AD77" s="84"/>
      <c r="AE77" s="97"/>
      <c r="AF77" s="84"/>
      <c r="AG77" s="97"/>
      <c r="AH77" s="84"/>
      <c r="AI77" s="84"/>
      <c r="AJ77" s="84"/>
      <c r="AK77" s="84"/>
      <c r="AL77" s="84"/>
      <c r="AM77" s="84"/>
      <c r="AN77" s="107"/>
    </row>
    <row r="78" spans="1:40" s="108" customFormat="1" ht="36" customHeight="1" x14ac:dyDescent="0.3">
      <c r="A78" s="119" t="s">
        <v>26</v>
      </c>
      <c r="B78" s="111">
        <f>SUM(B69:B77)</f>
        <v>1664</v>
      </c>
      <c r="C78" s="111">
        <f t="shared" ref="C78:AA78" si="13">SUM(C69:C77)</f>
        <v>1632</v>
      </c>
      <c r="D78" s="111">
        <f t="shared" si="13"/>
        <v>672</v>
      </c>
      <c r="E78" s="111">
        <f t="shared" si="13"/>
        <v>680</v>
      </c>
      <c r="F78" s="111">
        <f t="shared" si="13"/>
        <v>992</v>
      </c>
      <c r="G78" s="111">
        <f t="shared" si="13"/>
        <v>952</v>
      </c>
      <c r="H78" s="111">
        <f t="shared" si="13"/>
        <v>1572</v>
      </c>
      <c r="I78" s="111">
        <f t="shared" si="13"/>
        <v>1539</v>
      </c>
      <c r="J78" s="111">
        <f t="shared" si="13"/>
        <v>2345506.4985594242</v>
      </c>
      <c r="K78" s="111">
        <f t="shared" si="13"/>
        <v>1913309.57</v>
      </c>
      <c r="L78" s="111">
        <f t="shared" si="13"/>
        <v>2472100.358</v>
      </c>
      <c r="M78" s="111">
        <f t="shared" si="13"/>
        <v>1994024.3399999999</v>
      </c>
      <c r="N78" s="111">
        <f t="shared" si="13"/>
        <v>178</v>
      </c>
      <c r="O78" s="111">
        <f t="shared" si="13"/>
        <v>151</v>
      </c>
      <c r="P78" s="111">
        <f t="shared" si="13"/>
        <v>22</v>
      </c>
      <c r="Q78" s="111">
        <f t="shared" si="13"/>
        <v>14</v>
      </c>
      <c r="R78" s="111">
        <f t="shared" si="13"/>
        <v>63</v>
      </c>
      <c r="S78" s="111">
        <f t="shared" si="13"/>
        <v>68</v>
      </c>
      <c r="T78" s="111">
        <f t="shared" si="13"/>
        <v>29</v>
      </c>
      <c r="U78" s="111">
        <f t="shared" si="13"/>
        <v>24</v>
      </c>
      <c r="V78" s="111">
        <f t="shared" si="13"/>
        <v>8</v>
      </c>
      <c r="W78" s="111">
        <f t="shared" si="13"/>
        <v>3</v>
      </c>
      <c r="X78" s="111">
        <f t="shared" si="13"/>
        <v>51</v>
      </c>
      <c r="Y78" s="111">
        <f t="shared" si="13"/>
        <v>36</v>
      </c>
      <c r="Z78" s="111">
        <f t="shared" si="13"/>
        <v>5</v>
      </c>
      <c r="AA78" s="111">
        <f t="shared" si="13"/>
        <v>6</v>
      </c>
      <c r="AB78" s="107"/>
      <c r="AC78" s="107"/>
      <c r="AD78" s="84"/>
      <c r="AF78" s="84"/>
      <c r="AH78" s="84"/>
      <c r="AI78" s="84"/>
      <c r="AJ78" s="84"/>
      <c r="AK78" s="84"/>
      <c r="AL78" s="84"/>
      <c r="AM78" s="84"/>
      <c r="AN78" s="107"/>
    </row>
    <row r="79" spans="1:40" s="98" customFormat="1" ht="54.6" customHeight="1" x14ac:dyDescent="0.3">
      <c r="A79" s="194" t="s">
        <v>179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</row>
    <row r="80" spans="1:40" s="108" customFormat="1" ht="20.25" customHeight="1" x14ac:dyDescent="0.3">
      <c r="A80" s="124"/>
      <c r="D80" s="125"/>
      <c r="E80" s="125"/>
      <c r="F80" s="125"/>
      <c r="G80" s="125"/>
      <c r="H80" s="125"/>
      <c r="I80" s="125"/>
      <c r="J80" s="126"/>
      <c r="K80" s="127"/>
      <c r="L80" s="128"/>
      <c r="M80" s="129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</row>
    <row r="81" spans="4:40" ht="20.25" customHeight="1" x14ac:dyDescent="0.3"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</row>
    <row r="82" spans="4:40" ht="20.25" customHeight="1" x14ac:dyDescent="0.3"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</row>
    <row r="83" spans="4:40" ht="20.25" customHeight="1" x14ac:dyDescent="0.3">
      <c r="D83" s="134"/>
      <c r="E83" s="134"/>
      <c r="F83" s="134"/>
      <c r="G83" s="134"/>
      <c r="H83" s="134"/>
      <c r="I83" s="134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</row>
    <row r="84" spans="4:40" ht="20.25" customHeight="1" x14ac:dyDescent="0.3"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</row>
    <row r="85" spans="4:40" ht="20.25" customHeight="1" x14ac:dyDescent="0.3"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</row>
    <row r="86" spans="4:40" ht="20.25" customHeight="1" x14ac:dyDescent="0.3"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</row>
    <row r="87" spans="4:40" x14ac:dyDescent="0.3">
      <c r="M87" s="125"/>
      <c r="N87" s="125"/>
      <c r="O87" s="125"/>
      <c r="P87" s="125"/>
      <c r="Q87" s="125"/>
      <c r="R87" s="125"/>
      <c r="S87" s="125"/>
      <c r="T87" s="125"/>
      <c r="U87" s="125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</row>
    <row r="88" spans="4:40" x14ac:dyDescent="0.3"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</row>
    <row r="89" spans="4:40" x14ac:dyDescent="0.3"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</row>
  </sheetData>
  <mergeCells count="76">
    <mergeCell ref="N51:O52"/>
    <mergeCell ref="R65:S66"/>
    <mergeCell ref="T65:U66"/>
    <mergeCell ref="B50:C52"/>
    <mergeCell ref="D50:E52"/>
    <mergeCell ref="X24:Y25"/>
    <mergeCell ref="L5:M7"/>
    <mergeCell ref="A5:A9"/>
    <mergeCell ref="J5:K7"/>
    <mergeCell ref="J8:M8"/>
    <mergeCell ref="B5:I5"/>
    <mergeCell ref="X7:Y8"/>
    <mergeCell ref="V7:W8"/>
    <mergeCell ref="T7:U8"/>
    <mergeCell ref="P7:Q8"/>
    <mergeCell ref="N7:O8"/>
    <mergeCell ref="N24:O25"/>
    <mergeCell ref="P24:Q25"/>
    <mergeCell ref="R24:S25"/>
    <mergeCell ref="T24:U25"/>
    <mergeCell ref="V24:W25"/>
    <mergeCell ref="A22:A26"/>
    <mergeCell ref="J25:M25"/>
    <mergeCell ref="B22:I22"/>
    <mergeCell ref="B23:C25"/>
    <mergeCell ref="D23:E25"/>
    <mergeCell ref="F23:G25"/>
    <mergeCell ref="H23:I25"/>
    <mergeCell ref="Z7:AA8"/>
    <mergeCell ref="A4:AA4"/>
    <mergeCell ref="N5:AA6"/>
    <mergeCell ref="Z24:AA25"/>
    <mergeCell ref="Z51:AA52"/>
    <mergeCell ref="T51:U52"/>
    <mergeCell ref="V51:W52"/>
    <mergeCell ref="X51:Y52"/>
    <mergeCell ref="R7:S8"/>
    <mergeCell ref="H6:I8"/>
    <mergeCell ref="B6:C8"/>
    <mergeCell ref="D6:E8"/>
    <mergeCell ref="F6:G8"/>
    <mergeCell ref="J22:K24"/>
    <mergeCell ref="L22:M24"/>
    <mergeCell ref="A18:Y18"/>
    <mergeCell ref="Z65:AA66"/>
    <mergeCell ref="A21:AA21"/>
    <mergeCell ref="N22:AA23"/>
    <mergeCell ref="A48:AA48"/>
    <mergeCell ref="N49:AA50"/>
    <mergeCell ref="A62:AA62"/>
    <mergeCell ref="N63:AA64"/>
    <mergeCell ref="B64:C66"/>
    <mergeCell ref="D64:E66"/>
    <mergeCell ref="F64:G66"/>
    <mergeCell ref="H64:I66"/>
    <mergeCell ref="N65:O66"/>
    <mergeCell ref="P65:Q66"/>
    <mergeCell ref="P51:Q52"/>
    <mergeCell ref="A45:Y45"/>
    <mergeCell ref="V65:W66"/>
    <mergeCell ref="A79:Y79"/>
    <mergeCell ref="J63:K65"/>
    <mergeCell ref="L63:M65"/>
    <mergeCell ref="J49:K51"/>
    <mergeCell ref="A49:A53"/>
    <mergeCell ref="L49:M51"/>
    <mergeCell ref="J52:M52"/>
    <mergeCell ref="A63:A67"/>
    <mergeCell ref="B63:I63"/>
    <mergeCell ref="J66:M66"/>
    <mergeCell ref="B49:I49"/>
    <mergeCell ref="H50:I52"/>
    <mergeCell ref="A59:Y59"/>
    <mergeCell ref="R51:S52"/>
    <mergeCell ref="F50:G52"/>
    <mergeCell ref="X65:Y66"/>
  </mergeCells>
  <phoneticPr fontId="0" type="noConversion"/>
  <printOptions horizontalCentered="1"/>
  <pageMargins left="0.7" right="0.7" top="0.75" bottom="0.75" header="0.3" footer="0.3"/>
  <pageSetup paperSize="9" scale="43" orientation="portrait" r:id="rId1"/>
  <headerFooter alignWithMargins="0"/>
  <rowBreaks count="1" manualBreakCount="1">
    <brk id="60" max="15" man="1"/>
  </rowBreaks>
  <ignoredErrors>
    <ignoredError sqref="B17:AA17 B44:AA44 B58:AA58 B78:AA7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V84"/>
  <sheetViews>
    <sheetView zoomScale="70" zoomScaleNormal="70" workbookViewId="0">
      <pane ySplit="1" topLeftCell="A2" activePane="bottomLeft" state="frozenSplit"/>
      <selection pane="bottomLeft"/>
    </sheetView>
  </sheetViews>
  <sheetFormatPr defaultColWidth="9.109375" defaultRowHeight="13.8" x14ac:dyDescent="0.3"/>
  <cols>
    <col min="1" max="1" width="21.77734375" style="136" customWidth="1"/>
    <col min="2" max="25" width="12.6640625" style="136" customWidth="1"/>
    <col min="26" max="48" width="9.109375" style="136"/>
    <col min="49" max="16384" width="9.109375" style="18"/>
  </cols>
  <sheetData>
    <row r="1" spans="1:48" ht="22.5" customHeight="1" x14ac:dyDescent="0.3">
      <c r="A1" s="135" t="s">
        <v>100</v>
      </c>
      <c r="B1" s="135"/>
      <c r="C1" s="135"/>
    </row>
    <row r="2" spans="1:48" ht="22.5" customHeight="1" x14ac:dyDescent="0.3">
      <c r="A2" s="135"/>
      <c r="B2" s="135"/>
      <c r="C2" s="135"/>
    </row>
    <row r="3" spans="1:48" s="97" customFormat="1" ht="22.5" customHeight="1" x14ac:dyDescent="0.3">
      <c r="A3" s="114" t="s">
        <v>119</v>
      </c>
      <c r="B3" s="114"/>
      <c r="C3" s="114"/>
    </row>
    <row r="4" spans="1:48" s="101" customFormat="1" ht="30.75" customHeight="1" x14ac:dyDescent="0.25">
      <c r="A4" s="254" t="s">
        <v>39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</row>
    <row r="5" spans="1:48" s="98" customFormat="1" ht="24" customHeight="1" x14ac:dyDescent="0.3">
      <c r="A5" s="246" t="s">
        <v>93</v>
      </c>
      <c r="B5" s="239" t="s">
        <v>189</v>
      </c>
      <c r="C5" s="240"/>
      <c r="D5" s="239" t="s">
        <v>180</v>
      </c>
      <c r="E5" s="240"/>
      <c r="F5" s="195" t="s">
        <v>115</v>
      </c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</row>
    <row r="6" spans="1:48" s="98" customFormat="1" ht="103.95" customHeight="1" x14ac:dyDescent="0.3">
      <c r="A6" s="247"/>
      <c r="B6" s="243"/>
      <c r="C6" s="244"/>
      <c r="D6" s="243"/>
      <c r="E6" s="244"/>
      <c r="F6" s="249" t="s">
        <v>108</v>
      </c>
      <c r="G6" s="250"/>
      <c r="H6" s="249" t="s">
        <v>109</v>
      </c>
      <c r="I6" s="250"/>
      <c r="J6" s="249" t="s">
        <v>110</v>
      </c>
      <c r="K6" s="250"/>
      <c r="L6" s="249" t="s">
        <v>183</v>
      </c>
      <c r="M6" s="250"/>
      <c r="N6" s="249" t="s">
        <v>111</v>
      </c>
      <c r="O6" s="250"/>
      <c r="P6" s="249" t="s">
        <v>114</v>
      </c>
      <c r="Q6" s="250"/>
      <c r="R6" s="249" t="s">
        <v>112</v>
      </c>
      <c r="S6" s="250"/>
      <c r="T6" s="249" t="s">
        <v>113</v>
      </c>
      <c r="U6" s="250"/>
      <c r="V6" s="251" t="s">
        <v>97</v>
      </c>
      <c r="W6" s="252"/>
      <c r="X6" s="251" t="s">
        <v>116</v>
      </c>
      <c r="Y6" s="252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</row>
    <row r="7" spans="1:48" s="98" customFormat="1" ht="23.4" customHeight="1" x14ac:dyDescent="0.3">
      <c r="A7" s="248"/>
      <c r="B7" s="137" t="s">
        <v>118</v>
      </c>
      <c r="C7" s="137" t="s">
        <v>117</v>
      </c>
      <c r="D7" s="137" t="s">
        <v>118</v>
      </c>
      <c r="E7" s="137" t="s">
        <v>117</v>
      </c>
      <c r="F7" s="137">
        <v>2020</v>
      </c>
      <c r="G7" s="137" t="s">
        <v>117</v>
      </c>
      <c r="H7" s="137">
        <v>2020</v>
      </c>
      <c r="I7" s="137" t="s">
        <v>117</v>
      </c>
      <c r="J7" s="137">
        <v>2020</v>
      </c>
      <c r="K7" s="137" t="s">
        <v>117</v>
      </c>
      <c r="L7" s="137">
        <v>2020</v>
      </c>
      <c r="M7" s="137" t="s">
        <v>117</v>
      </c>
      <c r="N7" s="137">
        <v>2020</v>
      </c>
      <c r="O7" s="137" t="s">
        <v>117</v>
      </c>
      <c r="P7" s="137">
        <v>2020</v>
      </c>
      <c r="Q7" s="137" t="s">
        <v>117</v>
      </c>
      <c r="R7" s="137">
        <v>2020</v>
      </c>
      <c r="S7" s="137" t="s">
        <v>117</v>
      </c>
      <c r="T7" s="137">
        <v>2020</v>
      </c>
      <c r="U7" s="137" t="s">
        <v>117</v>
      </c>
      <c r="V7" s="137">
        <v>2020</v>
      </c>
      <c r="W7" s="137" t="s">
        <v>117</v>
      </c>
      <c r="X7" s="137">
        <v>2020</v>
      </c>
      <c r="Y7" s="137" t="s">
        <v>117</v>
      </c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</row>
    <row r="8" spans="1:48" s="98" customFormat="1" ht="12.6" customHeight="1" x14ac:dyDescent="0.3">
      <c r="A8" s="138">
        <v>1</v>
      </c>
      <c r="B8" s="138">
        <v>2</v>
      </c>
      <c r="C8" s="138">
        <v>3</v>
      </c>
      <c r="D8" s="138">
        <v>4</v>
      </c>
      <c r="E8" s="138">
        <v>5</v>
      </c>
      <c r="F8" s="138">
        <v>6</v>
      </c>
      <c r="G8" s="138">
        <v>7</v>
      </c>
      <c r="H8" s="138">
        <v>8</v>
      </c>
      <c r="I8" s="138">
        <v>9</v>
      </c>
      <c r="J8" s="138">
        <v>10</v>
      </c>
      <c r="K8" s="138">
        <v>11</v>
      </c>
      <c r="L8" s="138">
        <v>12</v>
      </c>
      <c r="M8" s="138">
        <v>13</v>
      </c>
      <c r="N8" s="138">
        <v>14</v>
      </c>
      <c r="O8" s="138">
        <v>15</v>
      </c>
      <c r="P8" s="138">
        <v>16</v>
      </c>
      <c r="Q8" s="138">
        <v>17</v>
      </c>
      <c r="R8" s="138">
        <v>18</v>
      </c>
      <c r="S8" s="138">
        <v>19</v>
      </c>
      <c r="T8" s="138">
        <v>20</v>
      </c>
      <c r="U8" s="138">
        <v>21</v>
      </c>
      <c r="V8" s="138">
        <v>22</v>
      </c>
      <c r="W8" s="138">
        <v>23</v>
      </c>
      <c r="X8" s="138">
        <v>24</v>
      </c>
      <c r="Y8" s="138">
        <v>25</v>
      </c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</row>
    <row r="9" spans="1:48" s="140" customFormat="1" ht="36" customHeight="1" x14ac:dyDescent="0.3">
      <c r="A9" s="40" t="s">
        <v>64</v>
      </c>
      <c r="B9" s="168">
        <v>226303</v>
      </c>
      <c r="C9" s="168">
        <v>221011</v>
      </c>
      <c r="D9" s="6">
        <f>SUM(F9,H9,J9,L9,N9,P9,T9,V9)</f>
        <v>203915.91999999998</v>
      </c>
      <c r="E9" s="6">
        <f>SUM(G9,I9,K9,M9,O9,Q9,U9,W9)</f>
        <v>203272.24000000005</v>
      </c>
      <c r="F9" s="41">
        <v>58836.71</v>
      </c>
      <c r="G9" s="6">
        <v>49142.86</v>
      </c>
      <c r="H9" s="41">
        <v>0</v>
      </c>
      <c r="I9" s="6">
        <v>2416.8000000000002</v>
      </c>
      <c r="J9" s="41">
        <v>0</v>
      </c>
      <c r="K9" s="6">
        <v>0</v>
      </c>
      <c r="L9" s="41">
        <v>30756</v>
      </c>
      <c r="M9" s="6">
        <v>29695.599999999999</v>
      </c>
      <c r="N9" s="41">
        <v>0</v>
      </c>
      <c r="O9" s="6">
        <v>743.6</v>
      </c>
      <c r="P9" s="41">
        <v>5601</v>
      </c>
      <c r="Q9" s="6">
        <v>7800.88</v>
      </c>
      <c r="R9" s="41">
        <v>10078</v>
      </c>
      <c r="S9" s="6">
        <v>5764.45</v>
      </c>
      <c r="T9" s="41">
        <v>88296.209999999992</v>
      </c>
      <c r="U9" s="6">
        <v>84750.8</v>
      </c>
      <c r="V9" s="41">
        <v>20426</v>
      </c>
      <c r="W9" s="6">
        <v>28721.7</v>
      </c>
      <c r="X9" s="41">
        <v>15867</v>
      </c>
      <c r="Y9" s="6">
        <v>14335.82</v>
      </c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</row>
    <row r="10" spans="1:48" s="98" customFormat="1" ht="36" customHeight="1" x14ac:dyDescent="0.3">
      <c r="A10" s="40" t="s">
        <v>65</v>
      </c>
      <c r="B10" s="168">
        <v>40899</v>
      </c>
      <c r="C10" s="168">
        <v>66281</v>
      </c>
      <c r="D10" s="6">
        <f t="shared" ref="D10:D14" si="0">SUM(F10,H10,J10,L10,N10,P10,T10,V10)</f>
        <v>40031.144928995789</v>
      </c>
      <c r="E10" s="6">
        <f t="shared" ref="E10:E14" si="1">SUM(G10,I10,K10,M10,O10,Q10,U10,W10)</f>
        <v>64960.15</v>
      </c>
      <c r="F10" s="41">
        <v>12300</v>
      </c>
      <c r="G10" s="6">
        <v>29775.97</v>
      </c>
      <c r="H10" s="41">
        <v>0</v>
      </c>
      <c r="I10" s="6">
        <v>0</v>
      </c>
      <c r="J10" s="41">
        <v>0</v>
      </c>
      <c r="K10" s="6">
        <v>0</v>
      </c>
      <c r="L10" s="41">
        <v>8076.4749289957863</v>
      </c>
      <c r="M10" s="6">
        <v>9102.01</v>
      </c>
      <c r="N10" s="41">
        <v>8535</v>
      </c>
      <c r="O10" s="6">
        <v>17900.169999999998</v>
      </c>
      <c r="P10" s="41">
        <v>0</v>
      </c>
      <c r="Q10" s="6">
        <v>370</v>
      </c>
      <c r="R10" s="41">
        <v>1092</v>
      </c>
      <c r="S10" s="6">
        <v>1355.2</v>
      </c>
      <c r="T10" s="41">
        <v>1301</v>
      </c>
      <c r="U10" s="6">
        <v>1101</v>
      </c>
      <c r="V10" s="41">
        <v>9818.67</v>
      </c>
      <c r="W10" s="6">
        <v>6711</v>
      </c>
      <c r="X10" s="41">
        <v>4744.6020399999998</v>
      </c>
      <c r="Y10" s="6">
        <v>4377.8599999999997</v>
      </c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</row>
    <row r="11" spans="1:48" s="101" customFormat="1" ht="36" customHeight="1" x14ac:dyDescent="0.25">
      <c r="A11" s="40" t="s">
        <v>17</v>
      </c>
      <c r="B11" s="168">
        <v>284268</v>
      </c>
      <c r="C11" s="168">
        <v>358991</v>
      </c>
      <c r="D11" s="6">
        <f t="shared" si="0"/>
        <v>276000.49832801957</v>
      </c>
      <c r="E11" s="6">
        <f t="shared" si="1"/>
        <v>315108.90000000002</v>
      </c>
      <c r="F11" s="41">
        <v>47071</v>
      </c>
      <c r="G11" s="6">
        <v>48129.68</v>
      </c>
      <c r="H11" s="41">
        <v>10124</v>
      </c>
      <c r="I11" s="6">
        <v>4822.3</v>
      </c>
      <c r="J11" s="41">
        <v>6380</v>
      </c>
      <c r="K11" s="6">
        <v>5888.17</v>
      </c>
      <c r="L11" s="41">
        <v>77067.913328019553</v>
      </c>
      <c r="M11" s="6">
        <v>87542.53</v>
      </c>
      <c r="N11" s="41">
        <v>52063.1</v>
      </c>
      <c r="O11" s="6">
        <v>44879.85</v>
      </c>
      <c r="P11" s="41">
        <v>3310</v>
      </c>
      <c r="Q11" s="6">
        <v>5117.1499999999996</v>
      </c>
      <c r="R11" s="41">
        <v>210</v>
      </c>
      <c r="S11" s="6">
        <v>1333.3</v>
      </c>
      <c r="T11" s="41">
        <v>42335</v>
      </c>
      <c r="U11" s="6">
        <v>507.4</v>
      </c>
      <c r="V11" s="41">
        <v>37649.485000000001</v>
      </c>
      <c r="W11" s="6">
        <v>118221.82</v>
      </c>
      <c r="X11" s="41">
        <v>27186.552374996449</v>
      </c>
      <c r="Y11" s="6">
        <v>42300.07</v>
      </c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</row>
    <row r="12" spans="1:48" s="110" customFormat="1" ht="36" customHeight="1" x14ac:dyDescent="0.3">
      <c r="A12" s="40" t="s">
        <v>95</v>
      </c>
      <c r="B12" s="168">
        <v>25075</v>
      </c>
      <c r="C12" s="168">
        <v>29416</v>
      </c>
      <c r="D12" s="6">
        <f t="shared" si="0"/>
        <v>25280</v>
      </c>
      <c r="E12" s="6">
        <f t="shared" si="1"/>
        <v>25970.71</v>
      </c>
      <c r="F12" s="41">
        <v>4678</v>
      </c>
      <c r="G12" s="6">
        <v>5082.2299999999996</v>
      </c>
      <c r="H12" s="41">
        <v>1209</v>
      </c>
      <c r="I12" s="6">
        <v>1030.5999999999999</v>
      </c>
      <c r="J12" s="41">
        <v>1370</v>
      </c>
      <c r="K12" s="6">
        <v>1316.2</v>
      </c>
      <c r="L12" s="41">
        <v>6476</v>
      </c>
      <c r="M12" s="6">
        <v>7699.46</v>
      </c>
      <c r="N12" s="41">
        <v>7481</v>
      </c>
      <c r="O12" s="6">
        <v>6047.11</v>
      </c>
      <c r="P12" s="41">
        <v>808</v>
      </c>
      <c r="Q12" s="6">
        <v>837.36</v>
      </c>
      <c r="R12" s="41">
        <v>500</v>
      </c>
      <c r="S12" s="6">
        <v>0</v>
      </c>
      <c r="T12" s="41">
        <v>0</v>
      </c>
      <c r="U12" s="6">
        <v>0</v>
      </c>
      <c r="V12" s="41">
        <v>3258</v>
      </c>
      <c r="W12" s="6">
        <v>3957.75</v>
      </c>
      <c r="X12" s="41">
        <v>3282</v>
      </c>
      <c r="Y12" s="6">
        <v>2495.16</v>
      </c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</row>
    <row r="13" spans="1:48" s="97" customFormat="1" ht="36" customHeight="1" x14ac:dyDescent="0.3">
      <c r="A13" s="40" t="s">
        <v>124</v>
      </c>
      <c r="B13" s="168">
        <v>62838</v>
      </c>
      <c r="C13" s="168">
        <v>65368</v>
      </c>
      <c r="D13" s="6">
        <f t="shared" si="0"/>
        <v>51568.3</v>
      </c>
      <c r="E13" s="6">
        <f t="shared" si="1"/>
        <v>55840.62999999999</v>
      </c>
      <c r="F13" s="41">
        <v>13941.359999999999</v>
      </c>
      <c r="G13" s="6">
        <v>15313.23</v>
      </c>
      <c r="H13" s="41">
        <v>3756.7</v>
      </c>
      <c r="I13" s="6">
        <v>4061.76</v>
      </c>
      <c r="J13" s="41">
        <v>2288</v>
      </c>
      <c r="K13" s="6">
        <v>2303.91</v>
      </c>
      <c r="L13" s="41">
        <v>12221.4</v>
      </c>
      <c r="M13" s="6">
        <v>13057.5</v>
      </c>
      <c r="N13" s="41">
        <v>11040.5</v>
      </c>
      <c r="O13" s="6">
        <v>12689.15</v>
      </c>
      <c r="P13" s="41">
        <v>649</v>
      </c>
      <c r="Q13" s="6">
        <v>736.95</v>
      </c>
      <c r="R13" s="41">
        <v>698.9</v>
      </c>
      <c r="S13" s="6">
        <v>701.24</v>
      </c>
      <c r="T13" s="41">
        <v>213.44</v>
      </c>
      <c r="U13" s="6">
        <v>117.1</v>
      </c>
      <c r="V13" s="41">
        <v>7457.9</v>
      </c>
      <c r="W13" s="6">
        <v>7561.03</v>
      </c>
      <c r="X13" s="41">
        <v>5610.26</v>
      </c>
      <c r="Y13" s="6">
        <v>3855.99</v>
      </c>
    </row>
    <row r="14" spans="1:48" s="97" customFormat="1" ht="36" customHeight="1" x14ac:dyDescent="0.3">
      <c r="A14" s="40" t="s">
        <v>92</v>
      </c>
      <c r="B14" s="168">
        <v>1054</v>
      </c>
      <c r="C14" s="168">
        <v>83</v>
      </c>
      <c r="D14" s="6">
        <f t="shared" si="0"/>
        <v>962.9</v>
      </c>
      <c r="E14" s="6">
        <f t="shared" si="1"/>
        <v>73.17</v>
      </c>
      <c r="F14" s="41">
        <v>30.9</v>
      </c>
      <c r="G14" s="6">
        <v>35.520000000000003</v>
      </c>
      <c r="H14" s="41">
        <v>0</v>
      </c>
      <c r="I14" s="6">
        <v>0</v>
      </c>
      <c r="J14" s="41">
        <v>18</v>
      </c>
      <c r="K14" s="6">
        <v>13.3</v>
      </c>
      <c r="L14" s="41">
        <v>859</v>
      </c>
      <c r="M14" s="6">
        <v>11</v>
      </c>
      <c r="N14" s="41">
        <v>31</v>
      </c>
      <c r="O14" s="6">
        <v>0</v>
      </c>
      <c r="P14" s="41">
        <v>0</v>
      </c>
      <c r="Q14" s="6">
        <v>0</v>
      </c>
      <c r="R14" s="41">
        <v>0</v>
      </c>
      <c r="S14" s="6">
        <v>0</v>
      </c>
      <c r="T14" s="41">
        <v>0</v>
      </c>
      <c r="U14" s="6">
        <v>0</v>
      </c>
      <c r="V14" s="41">
        <v>24</v>
      </c>
      <c r="W14" s="6">
        <v>13.35</v>
      </c>
      <c r="X14" s="41">
        <v>73</v>
      </c>
      <c r="Y14" s="6">
        <v>12</v>
      </c>
    </row>
    <row r="15" spans="1:48" s="97" customFormat="1" ht="36" customHeight="1" x14ac:dyDescent="0.3">
      <c r="A15" s="141" t="s">
        <v>26</v>
      </c>
      <c r="B15" s="111">
        <f>SUM(B9:B14)</f>
        <v>640437</v>
      </c>
      <c r="C15" s="111">
        <f>SUM(C9:C14)</f>
        <v>741150</v>
      </c>
      <c r="D15" s="142">
        <f>SUM(D9:D14)</f>
        <v>597758.76325701538</v>
      </c>
      <c r="E15" s="142">
        <f>SUM(E9:E14)</f>
        <v>665225.80000000005</v>
      </c>
      <c r="F15" s="142">
        <f t="shared" ref="F15:Y15" si="2">SUM(F9:F14)</f>
        <v>136857.96999999997</v>
      </c>
      <c r="G15" s="142">
        <f t="shared" si="2"/>
        <v>147479.49000000002</v>
      </c>
      <c r="H15" s="142">
        <f t="shared" si="2"/>
        <v>15089.7</v>
      </c>
      <c r="I15" s="142">
        <f t="shared" si="2"/>
        <v>12331.460000000001</v>
      </c>
      <c r="J15" s="142">
        <f t="shared" si="2"/>
        <v>10056</v>
      </c>
      <c r="K15" s="142">
        <f t="shared" si="2"/>
        <v>9521.5799999999981</v>
      </c>
      <c r="L15" s="142">
        <f t="shared" si="2"/>
        <v>135456.78825701535</v>
      </c>
      <c r="M15" s="142">
        <f t="shared" si="2"/>
        <v>147108.1</v>
      </c>
      <c r="N15" s="142">
        <f t="shared" si="2"/>
        <v>79150.600000000006</v>
      </c>
      <c r="O15" s="142">
        <f t="shared" si="2"/>
        <v>82259.87999999999</v>
      </c>
      <c r="P15" s="142">
        <f t="shared" si="2"/>
        <v>10368</v>
      </c>
      <c r="Q15" s="142">
        <f t="shared" si="2"/>
        <v>14862.34</v>
      </c>
      <c r="R15" s="142">
        <f t="shared" si="2"/>
        <v>12578.9</v>
      </c>
      <c r="S15" s="142">
        <f t="shared" si="2"/>
        <v>9154.1899999999987</v>
      </c>
      <c r="T15" s="142">
        <f t="shared" si="2"/>
        <v>132145.65</v>
      </c>
      <c r="U15" s="142">
        <f t="shared" si="2"/>
        <v>86476.3</v>
      </c>
      <c r="V15" s="142">
        <f t="shared" si="2"/>
        <v>78634.054999999993</v>
      </c>
      <c r="W15" s="142">
        <f t="shared" si="2"/>
        <v>165186.65000000002</v>
      </c>
      <c r="X15" s="142">
        <f t="shared" si="2"/>
        <v>56763.414414996449</v>
      </c>
      <c r="Y15" s="142">
        <f t="shared" si="2"/>
        <v>67376.900000000009</v>
      </c>
    </row>
    <row r="16" spans="1:48" s="97" customFormat="1" ht="22.2" customHeight="1" x14ac:dyDescent="0.3">
      <c r="A16" s="245" t="s">
        <v>190</v>
      </c>
      <c r="B16" s="245"/>
      <c r="C16" s="245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5"/>
    </row>
    <row r="17" spans="1:48" s="97" customFormat="1" ht="22.5" customHeight="1" x14ac:dyDescent="0.3">
      <c r="A17" s="143"/>
      <c r="B17" s="143"/>
      <c r="C17" s="143"/>
    </row>
    <row r="18" spans="1:48" s="97" customFormat="1" ht="22.5" customHeight="1" x14ac:dyDescent="0.3">
      <c r="A18" s="144" t="s">
        <v>122</v>
      </c>
      <c r="B18" s="114"/>
      <c r="C18" s="114"/>
    </row>
    <row r="19" spans="1:48" s="101" customFormat="1" ht="30.75" customHeight="1" x14ac:dyDescent="0.25">
      <c r="A19" s="254" t="s">
        <v>171</v>
      </c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</row>
    <row r="20" spans="1:48" s="98" customFormat="1" ht="24" customHeight="1" x14ac:dyDescent="0.3">
      <c r="A20" s="246" t="s">
        <v>77</v>
      </c>
      <c r="B20" s="239" t="s">
        <v>189</v>
      </c>
      <c r="C20" s="240"/>
      <c r="D20" s="239" t="s">
        <v>180</v>
      </c>
      <c r="E20" s="240"/>
      <c r="F20" s="195" t="s">
        <v>115</v>
      </c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</row>
    <row r="21" spans="1:48" s="98" customFormat="1" ht="103.95" customHeight="1" x14ac:dyDescent="0.3">
      <c r="A21" s="247"/>
      <c r="B21" s="243"/>
      <c r="C21" s="244"/>
      <c r="D21" s="243"/>
      <c r="E21" s="244"/>
      <c r="F21" s="249" t="s">
        <v>108</v>
      </c>
      <c r="G21" s="250"/>
      <c r="H21" s="249" t="s">
        <v>109</v>
      </c>
      <c r="I21" s="250"/>
      <c r="J21" s="249" t="s">
        <v>110</v>
      </c>
      <c r="K21" s="250"/>
      <c r="L21" s="249" t="s">
        <v>183</v>
      </c>
      <c r="M21" s="250"/>
      <c r="N21" s="249" t="s">
        <v>111</v>
      </c>
      <c r="O21" s="250"/>
      <c r="P21" s="249" t="s">
        <v>114</v>
      </c>
      <c r="Q21" s="250"/>
      <c r="R21" s="249" t="s">
        <v>112</v>
      </c>
      <c r="S21" s="250"/>
      <c r="T21" s="249" t="s">
        <v>113</v>
      </c>
      <c r="U21" s="250"/>
      <c r="V21" s="253" t="s">
        <v>97</v>
      </c>
      <c r="W21" s="253"/>
      <c r="X21" s="253" t="s">
        <v>116</v>
      </c>
      <c r="Y21" s="253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</row>
    <row r="22" spans="1:48" s="98" customFormat="1" ht="23.4" customHeight="1" x14ac:dyDescent="0.3">
      <c r="A22" s="248"/>
      <c r="B22" s="137" t="s">
        <v>118</v>
      </c>
      <c r="C22" s="137" t="s">
        <v>117</v>
      </c>
      <c r="D22" s="137" t="s">
        <v>118</v>
      </c>
      <c r="E22" s="137" t="s">
        <v>117</v>
      </c>
      <c r="F22" s="137">
        <v>2020</v>
      </c>
      <c r="G22" s="137" t="s">
        <v>117</v>
      </c>
      <c r="H22" s="137">
        <v>2020</v>
      </c>
      <c r="I22" s="137" t="s">
        <v>117</v>
      </c>
      <c r="J22" s="137">
        <v>2020</v>
      </c>
      <c r="K22" s="137" t="s">
        <v>117</v>
      </c>
      <c r="L22" s="137">
        <v>2020</v>
      </c>
      <c r="M22" s="137" t="s">
        <v>117</v>
      </c>
      <c r="N22" s="137">
        <v>2020</v>
      </c>
      <c r="O22" s="137" t="s">
        <v>117</v>
      </c>
      <c r="P22" s="137">
        <v>2020</v>
      </c>
      <c r="Q22" s="137" t="s">
        <v>117</v>
      </c>
      <c r="R22" s="137">
        <v>2020</v>
      </c>
      <c r="S22" s="137" t="s">
        <v>117</v>
      </c>
      <c r="T22" s="137">
        <v>2020</v>
      </c>
      <c r="U22" s="137" t="s">
        <v>117</v>
      </c>
      <c r="V22" s="137">
        <v>2020</v>
      </c>
      <c r="W22" s="137" t="s">
        <v>117</v>
      </c>
      <c r="X22" s="137">
        <v>2020</v>
      </c>
      <c r="Y22" s="137" t="s">
        <v>117</v>
      </c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</row>
    <row r="23" spans="1:48" s="98" customFormat="1" ht="12.6" customHeight="1" x14ac:dyDescent="0.3">
      <c r="A23" s="138">
        <v>1</v>
      </c>
      <c r="B23" s="138">
        <v>2</v>
      </c>
      <c r="C23" s="138">
        <v>3</v>
      </c>
      <c r="D23" s="138">
        <v>4</v>
      </c>
      <c r="E23" s="138">
        <v>5</v>
      </c>
      <c r="F23" s="138">
        <v>6</v>
      </c>
      <c r="G23" s="138">
        <v>7</v>
      </c>
      <c r="H23" s="138">
        <v>8</v>
      </c>
      <c r="I23" s="138">
        <v>9</v>
      </c>
      <c r="J23" s="138">
        <v>10</v>
      </c>
      <c r="K23" s="138">
        <v>11</v>
      </c>
      <c r="L23" s="138">
        <v>12</v>
      </c>
      <c r="M23" s="138">
        <v>13</v>
      </c>
      <c r="N23" s="138">
        <v>14</v>
      </c>
      <c r="O23" s="138">
        <v>15</v>
      </c>
      <c r="P23" s="138">
        <v>16</v>
      </c>
      <c r="Q23" s="138">
        <v>17</v>
      </c>
      <c r="R23" s="138">
        <v>18</v>
      </c>
      <c r="S23" s="138">
        <v>19</v>
      </c>
      <c r="T23" s="138">
        <v>20</v>
      </c>
      <c r="U23" s="138">
        <v>21</v>
      </c>
      <c r="V23" s="138">
        <v>22</v>
      </c>
      <c r="W23" s="138">
        <v>23</v>
      </c>
      <c r="X23" s="138">
        <v>24</v>
      </c>
      <c r="Y23" s="138">
        <v>25</v>
      </c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</row>
    <row r="24" spans="1:48" s="140" customFormat="1" ht="36" customHeight="1" x14ac:dyDescent="0.3">
      <c r="A24" s="40" t="s">
        <v>2</v>
      </c>
      <c r="B24" s="169">
        <v>40325</v>
      </c>
      <c r="C24" s="169">
        <v>42913</v>
      </c>
      <c r="D24" s="145">
        <f>SUM(F24,H24,J24,L24,N24,P24,T24,V24)</f>
        <v>37742.313328019562</v>
      </c>
      <c r="E24" s="145">
        <f>SUM(G24,I24,K24,M24,O24,Q24,U24,W24)</f>
        <v>39854.990000000005</v>
      </c>
      <c r="F24" s="41">
        <v>3464</v>
      </c>
      <c r="G24" s="6">
        <v>2559.21</v>
      </c>
      <c r="H24" s="41">
        <v>1245</v>
      </c>
      <c r="I24" s="6">
        <v>279.3</v>
      </c>
      <c r="J24" s="41">
        <v>1376</v>
      </c>
      <c r="K24" s="6">
        <v>1171.3699999999999</v>
      </c>
      <c r="L24" s="41">
        <v>8479.3133280195616</v>
      </c>
      <c r="M24" s="6">
        <v>12469.73</v>
      </c>
      <c r="N24" s="41">
        <v>3970</v>
      </c>
      <c r="O24" s="6">
        <v>3880.54</v>
      </c>
      <c r="P24" s="41">
        <v>307</v>
      </c>
      <c r="Q24" s="6">
        <v>2245</v>
      </c>
      <c r="R24" s="41">
        <v>2.9</v>
      </c>
      <c r="S24" s="6">
        <v>8.1999999999999993</v>
      </c>
      <c r="T24" s="41">
        <v>24</v>
      </c>
      <c r="U24" s="6">
        <v>0</v>
      </c>
      <c r="V24" s="41">
        <v>18877</v>
      </c>
      <c r="W24" s="6">
        <v>17249.84</v>
      </c>
      <c r="X24" s="41">
        <v>3392.6523749964495</v>
      </c>
      <c r="Y24" s="6">
        <v>4177.32</v>
      </c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</row>
    <row r="25" spans="1:48" s="98" customFormat="1" ht="36" customHeight="1" x14ac:dyDescent="0.3">
      <c r="A25" s="40" t="s">
        <v>3</v>
      </c>
      <c r="B25" s="169">
        <v>70723</v>
      </c>
      <c r="C25" s="169">
        <v>70651</v>
      </c>
      <c r="D25" s="145">
        <f t="shared" ref="D25:D39" si="3">SUM(F25,H25,J25,L25,N25,P25,T25,V25)</f>
        <v>64026</v>
      </c>
      <c r="E25" s="145">
        <f t="shared" ref="E25:E39" si="4">SUM(G25,I25,K25,M25,O25,Q25,U25,W25)</f>
        <v>23189.54</v>
      </c>
      <c r="F25" s="41">
        <v>132</v>
      </c>
      <c r="G25" s="6">
        <v>3135.8</v>
      </c>
      <c r="H25" s="41">
        <v>2543</v>
      </c>
      <c r="I25" s="6">
        <v>2780.6</v>
      </c>
      <c r="J25" s="41">
        <v>30</v>
      </c>
      <c r="K25" s="6">
        <v>5.6</v>
      </c>
      <c r="L25" s="41">
        <v>1912</v>
      </c>
      <c r="M25" s="6">
        <v>1591.47</v>
      </c>
      <c r="N25" s="41">
        <v>8756</v>
      </c>
      <c r="O25" s="6">
        <v>8103.97</v>
      </c>
      <c r="P25" s="41">
        <v>2565</v>
      </c>
      <c r="Q25" s="6">
        <v>3455</v>
      </c>
      <c r="R25" s="41">
        <v>1385</v>
      </c>
      <c r="S25" s="6">
        <v>2108.5</v>
      </c>
      <c r="T25" s="41">
        <v>43709</v>
      </c>
      <c r="U25" s="6">
        <v>1398.1</v>
      </c>
      <c r="V25" s="41">
        <v>4379</v>
      </c>
      <c r="W25" s="6">
        <v>2719</v>
      </c>
      <c r="X25" s="41">
        <v>5559</v>
      </c>
      <c r="Y25" s="6">
        <v>5807.63</v>
      </c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</row>
    <row r="26" spans="1:48" s="98" customFormat="1" ht="36" customHeight="1" x14ac:dyDescent="0.3">
      <c r="A26" s="41" t="s">
        <v>4</v>
      </c>
      <c r="B26" s="170">
        <v>25519</v>
      </c>
      <c r="C26" s="170">
        <v>21752</v>
      </c>
      <c r="D26" s="145">
        <f t="shared" si="3"/>
        <v>23526.26</v>
      </c>
      <c r="E26" s="145">
        <f t="shared" si="4"/>
        <v>20017.689999999999</v>
      </c>
      <c r="F26" s="41">
        <v>6228</v>
      </c>
      <c r="G26" s="6">
        <v>6973.08</v>
      </c>
      <c r="H26" s="41">
        <v>2244</v>
      </c>
      <c r="I26" s="6">
        <v>453.4</v>
      </c>
      <c r="J26" s="41">
        <v>3</v>
      </c>
      <c r="K26" s="6">
        <v>483.6</v>
      </c>
      <c r="L26" s="41">
        <v>2690</v>
      </c>
      <c r="M26" s="6">
        <v>1036.57</v>
      </c>
      <c r="N26" s="41">
        <v>8339.1</v>
      </c>
      <c r="O26" s="6">
        <v>8405.19</v>
      </c>
      <c r="P26" s="41">
        <v>97</v>
      </c>
      <c r="Q26" s="6">
        <v>4</v>
      </c>
      <c r="R26" s="41">
        <v>110</v>
      </c>
      <c r="S26" s="6">
        <v>64</v>
      </c>
      <c r="T26" s="41">
        <v>0</v>
      </c>
      <c r="U26" s="6">
        <v>0</v>
      </c>
      <c r="V26" s="41">
        <v>3925.1600000000003</v>
      </c>
      <c r="W26" s="6">
        <v>2661.85</v>
      </c>
      <c r="X26" s="41">
        <v>1918</v>
      </c>
      <c r="Y26" s="6">
        <v>1815.23</v>
      </c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</row>
    <row r="27" spans="1:48" s="98" customFormat="1" ht="36" customHeight="1" x14ac:dyDescent="0.3">
      <c r="A27" s="58" t="s">
        <v>5</v>
      </c>
      <c r="B27" s="171">
        <v>18685</v>
      </c>
      <c r="C27" s="171">
        <v>23684</v>
      </c>
      <c r="D27" s="145">
        <f t="shared" si="3"/>
        <v>25471</v>
      </c>
      <c r="E27" s="145">
        <f t="shared" si="4"/>
        <v>29197.82</v>
      </c>
      <c r="F27" s="41">
        <v>892</v>
      </c>
      <c r="G27" s="6">
        <v>784.04</v>
      </c>
      <c r="H27" s="41">
        <v>301</v>
      </c>
      <c r="I27" s="6">
        <v>267.93</v>
      </c>
      <c r="J27" s="41">
        <v>307</v>
      </c>
      <c r="K27" s="6">
        <v>0</v>
      </c>
      <c r="L27" s="41">
        <v>12479</v>
      </c>
      <c r="M27" s="6">
        <v>25153.45</v>
      </c>
      <c r="N27" s="41">
        <v>9794</v>
      </c>
      <c r="O27" s="6">
        <v>1810.13</v>
      </c>
      <c r="P27" s="41">
        <v>1066</v>
      </c>
      <c r="Q27" s="6">
        <v>895.6</v>
      </c>
      <c r="R27" s="41">
        <v>0</v>
      </c>
      <c r="S27" s="6">
        <v>0</v>
      </c>
      <c r="T27" s="41">
        <v>0</v>
      </c>
      <c r="U27" s="6">
        <v>0</v>
      </c>
      <c r="V27" s="41">
        <v>632</v>
      </c>
      <c r="W27" s="6">
        <v>286.67</v>
      </c>
      <c r="X27" s="41">
        <v>8932</v>
      </c>
      <c r="Y27" s="6">
        <v>6743.02</v>
      </c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</row>
    <row r="28" spans="1:48" s="98" customFormat="1" ht="36" customHeight="1" x14ac:dyDescent="0.3">
      <c r="A28" s="58" t="s">
        <v>6</v>
      </c>
      <c r="B28" s="171">
        <v>36877</v>
      </c>
      <c r="C28" s="171">
        <v>38796</v>
      </c>
      <c r="D28" s="145">
        <f t="shared" si="3"/>
        <v>35868.224999999999</v>
      </c>
      <c r="E28" s="145">
        <f t="shared" si="4"/>
        <v>38330.729999999996</v>
      </c>
      <c r="F28" s="41">
        <v>5805</v>
      </c>
      <c r="G28" s="6">
        <v>4395.9399999999996</v>
      </c>
      <c r="H28" s="41">
        <v>315</v>
      </c>
      <c r="I28" s="6">
        <v>113</v>
      </c>
      <c r="J28" s="41">
        <v>713</v>
      </c>
      <c r="K28" s="6">
        <v>39</v>
      </c>
      <c r="L28" s="41">
        <v>6654</v>
      </c>
      <c r="M28" s="6">
        <v>6227.22</v>
      </c>
      <c r="N28" s="41">
        <v>2779</v>
      </c>
      <c r="O28" s="6">
        <v>5674.03</v>
      </c>
      <c r="P28" s="41">
        <v>65</v>
      </c>
      <c r="Q28" s="6">
        <v>1417.1</v>
      </c>
      <c r="R28" s="41">
        <v>6</v>
      </c>
      <c r="S28" s="6">
        <v>0</v>
      </c>
      <c r="T28" s="41">
        <v>12564</v>
      </c>
      <c r="U28" s="6">
        <v>6912.4</v>
      </c>
      <c r="V28" s="41">
        <v>6973.2249999999995</v>
      </c>
      <c r="W28" s="6">
        <v>13552.04</v>
      </c>
      <c r="X28" s="41">
        <v>2936</v>
      </c>
      <c r="Y28" s="6">
        <v>3187.31</v>
      </c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</row>
    <row r="29" spans="1:48" s="98" customFormat="1" ht="36" customHeight="1" x14ac:dyDescent="0.3">
      <c r="A29" s="40" t="s">
        <v>7</v>
      </c>
      <c r="B29" s="169">
        <v>54398</v>
      </c>
      <c r="C29" s="169">
        <v>53701</v>
      </c>
      <c r="D29" s="145">
        <f t="shared" si="3"/>
        <v>53698.76</v>
      </c>
      <c r="E29" s="145">
        <f t="shared" si="4"/>
        <v>51578.350000000006</v>
      </c>
      <c r="F29" s="41">
        <v>19566.11</v>
      </c>
      <c r="G29" s="6">
        <v>20065.72</v>
      </c>
      <c r="H29" s="41">
        <v>523</v>
      </c>
      <c r="I29" s="6">
        <v>469.6</v>
      </c>
      <c r="J29" s="41">
        <v>1381</v>
      </c>
      <c r="K29" s="6">
        <v>1253.5999999999999</v>
      </c>
      <c r="L29" s="41">
        <v>4042</v>
      </c>
      <c r="M29" s="6">
        <v>3814.08</v>
      </c>
      <c r="N29" s="41">
        <v>3271</v>
      </c>
      <c r="O29" s="6">
        <v>310.89999999999998</v>
      </c>
      <c r="P29" s="41">
        <v>659</v>
      </c>
      <c r="Q29" s="6">
        <v>657</v>
      </c>
      <c r="R29" s="41">
        <v>591</v>
      </c>
      <c r="S29" s="6">
        <v>961.74</v>
      </c>
      <c r="T29" s="41">
        <v>12853.650000000001</v>
      </c>
      <c r="U29" s="6">
        <v>14807</v>
      </c>
      <c r="V29" s="41">
        <v>11403</v>
      </c>
      <c r="W29" s="6">
        <v>10200.450000000001</v>
      </c>
      <c r="X29" s="41">
        <v>3220</v>
      </c>
      <c r="Y29" s="6">
        <v>930.71</v>
      </c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</row>
    <row r="30" spans="1:48" s="98" customFormat="1" ht="36" customHeight="1" x14ac:dyDescent="0.3">
      <c r="A30" s="40" t="s">
        <v>8</v>
      </c>
      <c r="B30" s="169">
        <v>83105</v>
      </c>
      <c r="C30" s="169">
        <v>98429</v>
      </c>
      <c r="D30" s="145">
        <f t="shared" si="3"/>
        <v>77256.5</v>
      </c>
      <c r="E30" s="145">
        <f t="shared" si="4"/>
        <v>90726.060000000012</v>
      </c>
      <c r="F30" s="41">
        <v>18095</v>
      </c>
      <c r="G30" s="6">
        <v>32041.31</v>
      </c>
      <c r="H30" s="41">
        <v>444</v>
      </c>
      <c r="I30" s="6">
        <v>711.5</v>
      </c>
      <c r="J30" s="41">
        <v>1226</v>
      </c>
      <c r="K30" s="6">
        <v>400.3</v>
      </c>
      <c r="L30" s="41">
        <v>8473</v>
      </c>
      <c r="M30" s="6">
        <v>10151.91</v>
      </c>
      <c r="N30" s="41">
        <v>6307.5</v>
      </c>
      <c r="O30" s="6">
        <v>6361.29</v>
      </c>
      <c r="P30" s="41">
        <v>826</v>
      </c>
      <c r="Q30" s="6">
        <v>96</v>
      </c>
      <c r="R30" s="41">
        <v>1737</v>
      </c>
      <c r="S30" s="6">
        <v>1892.6</v>
      </c>
      <c r="T30" s="41">
        <v>37936</v>
      </c>
      <c r="U30" s="6">
        <v>36419.800000000003</v>
      </c>
      <c r="V30" s="41">
        <v>3949</v>
      </c>
      <c r="W30" s="6">
        <v>4543.95</v>
      </c>
      <c r="X30" s="41">
        <v>2933.5</v>
      </c>
      <c r="Y30" s="6">
        <v>6035.48</v>
      </c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</row>
    <row r="31" spans="1:48" s="98" customFormat="1" ht="36" customHeight="1" x14ac:dyDescent="0.3">
      <c r="A31" s="40" t="s">
        <v>9</v>
      </c>
      <c r="B31" s="169">
        <v>17327</v>
      </c>
      <c r="C31" s="169">
        <v>23390</v>
      </c>
      <c r="D31" s="145">
        <f t="shared" si="3"/>
        <v>15553</v>
      </c>
      <c r="E31" s="145">
        <f t="shared" si="4"/>
        <v>21710.34</v>
      </c>
      <c r="F31" s="41">
        <v>784</v>
      </c>
      <c r="G31" s="6">
        <v>828.11</v>
      </c>
      <c r="H31" s="41">
        <v>37</v>
      </c>
      <c r="I31" s="6">
        <v>87</v>
      </c>
      <c r="J31" s="41">
        <v>139</v>
      </c>
      <c r="K31" s="6">
        <v>430.1</v>
      </c>
      <c r="L31" s="41">
        <v>8198</v>
      </c>
      <c r="M31" s="6">
        <v>4643.3</v>
      </c>
      <c r="N31" s="41">
        <v>5429</v>
      </c>
      <c r="O31" s="6">
        <v>15023.58</v>
      </c>
      <c r="P31" s="41">
        <v>41</v>
      </c>
      <c r="Q31" s="6">
        <v>23.2</v>
      </c>
      <c r="R31" s="41">
        <v>571</v>
      </c>
      <c r="S31" s="6">
        <v>0</v>
      </c>
      <c r="T31" s="41">
        <v>0</v>
      </c>
      <c r="U31" s="6">
        <v>0</v>
      </c>
      <c r="V31" s="41">
        <v>925</v>
      </c>
      <c r="W31" s="6">
        <v>675.05</v>
      </c>
      <c r="X31" s="41">
        <v>1641</v>
      </c>
      <c r="Y31" s="6">
        <v>1221.7</v>
      </c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</row>
    <row r="32" spans="1:48" s="98" customFormat="1" ht="36" customHeight="1" x14ac:dyDescent="0.3">
      <c r="A32" s="40" t="s">
        <v>11</v>
      </c>
      <c r="B32" s="169">
        <v>25248</v>
      </c>
      <c r="C32" s="169">
        <v>27637</v>
      </c>
      <c r="D32" s="145">
        <f t="shared" si="3"/>
        <v>24479.144928995789</v>
      </c>
      <c r="E32" s="145">
        <f t="shared" si="4"/>
        <v>25306.81</v>
      </c>
      <c r="F32" s="41">
        <v>4452</v>
      </c>
      <c r="G32" s="6">
        <v>4495.91</v>
      </c>
      <c r="H32" s="41">
        <v>690</v>
      </c>
      <c r="I32" s="6">
        <v>1052.3800000000001</v>
      </c>
      <c r="J32" s="41">
        <v>803</v>
      </c>
      <c r="K32" s="6">
        <v>1832</v>
      </c>
      <c r="L32" s="41">
        <v>11089.474928995787</v>
      </c>
      <c r="M32" s="6">
        <v>8346.07</v>
      </c>
      <c r="N32" s="41">
        <v>2420</v>
      </c>
      <c r="O32" s="6">
        <v>3097.27</v>
      </c>
      <c r="P32" s="41">
        <v>175</v>
      </c>
      <c r="Q32" s="6">
        <v>195.5</v>
      </c>
      <c r="R32" s="41">
        <v>932</v>
      </c>
      <c r="S32" s="6">
        <v>20.149999999999999</v>
      </c>
      <c r="T32" s="41">
        <v>0</v>
      </c>
      <c r="U32" s="6">
        <v>0</v>
      </c>
      <c r="V32" s="41">
        <v>4849.67</v>
      </c>
      <c r="W32" s="6">
        <v>6287.68</v>
      </c>
      <c r="X32" s="41">
        <v>3085.6020400000002</v>
      </c>
      <c r="Y32" s="6">
        <v>1900.87</v>
      </c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</row>
    <row r="33" spans="1:48" s="98" customFormat="1" ht="36" customHeight="1" x14ac:dyDescent="0.3">
      <c r="A33" s="40" t="s">
        <v>10</v>
      </c>
      <c r="B33" s="169">
        <v>14935</v>
      </c>
      <c r="C33" s="169">
        <v>14207</v>
      </c>
      <c r="D33" s="145">
        <f t="shared" si="3"/>
        <v>6272</v>
      </c>
      <c r="E33" s="145">
        <f t="shared" si="4"/>
        <v>6125.0000000000009</v>
      </c>
      <c r="F33" s="41">
        <v>306</v>
      </c>
      <c r="G33" s="6">
        <v>478.1</v>
      </c>
      <c r="H33" s="41">
        <v>33</v>
      </c>
      <c r="I33" s="6">
        <v>135</v>
      </c>
      <c r="J33" s="41">
        <v>328</v>
      </c>
      <c r="K33" s="6">
        <v>571.6</v>
      </c>
      <c r="L33" s="41">
        <v>1311</v>
      </c>
      <c r="M33" s="6">
        <v>1207.0999999999999</v>
      </c>
      <c r="N33" s="41">
        <v>2279</v>
      </c>
      <c r="O33" s="6">
        <v>2148.4</v>
      </c>
      <c r="P33" s="41">
        <v>30</v>
      </c>
      <c r="Q33" s="6">
        <v>35.799999999999997</v>
      </c>
      <c r="R33" s="41">
        <v>4801</v>
      </c>
      <c r="S33" s="6">
        <v>3138</v>
      </c>
      <c r="T33" s="41">
        <v>1301</v>
      </c>
      <c r="U33" s="6">
        <v>1101</v>
      </c>
      <c r="V33" s="41">
        <v>684</v>
      </c>
      <c r="W33" s="6">
        <v>448</v>
      </c>
      <c r="X33" s="41">
        <v>4796</v>
      </c>
      <c r="Y33" s="6">
        <v>5169</v>
      </c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</row>
    <row r="34" spans="1:48" s="98" customFormat="1" ht="36" customHeight="1" x14ac:dyDescent="0.3">
      <c r="A34" s="40" t="s">
        <v>12</v>
      </c>
      <c r="B34" s="169">
        <v>47633</v>
      </c>
      <c r="C34" s="169">
        <v>44799</v>
      </c>
      <c r="D34" s="145">
        <f t="shared" si="3"/>
        <v>45133</v>
      </c>
      <c r="E34" s="145">
        <f t="shared" si="4"/>
        <v>52939.329999999994</v>
      </c>
      <c r="F34" s="41">
        <v>9870</v>
      </c>
      <c r="G34" s="6">
        <v>10063.52</v>
      </c>
      <c r="H34" s="41">
        <v>162</v>
      </c>
      <c r="I34" s="6">
        <v>416.7</v>
      </c>
      <c r="J34" s="41">
        <v>452</v>
      </c>
      <c r="K34" s="6">
        <v>780</v>
      </c>
      <c r="L34" s="41">
        <v>13421</v>
      </c>
      <c r="M34" s="6">
        <v>16865.23</v>
      </c>
      <c r="N34" s="41">
        <v>2524</v>
      </c>
      <c r="O34" s="6">
        <v>4035.65</v>
      </c>
      <c r="P34" s="41">
        <v>44</v>
      </c>
      <c r="Q34" s="6">
        <v>39.6</v>
      </c>
      <c r="R34" s="41">
        <v>0</v>
      </c>
      <c r="S34" s="6">
        <v>0</v>
      </c>
      <c r="T34" s="41">
        <v>15163</v>
      </c>
      <c r="U34" s="6">
        <v>16500</v>
      </c>
      <c r="V34" s="41">
        <v>3497</v>
      </c>
      <c r="W34" s="6">
        <v>4238.63</v>
      </c>
      <c r="X34" s="41">
        <v>2073</v>
      </c>
      <c r="Y34" s="6">
        <v>12800.95</v>
      </c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</row>
    <row r="35" spans="1:48" s="98" customFormat="1" ht="36" customHeight="1" x14ac:dyDescent="0.3">
      <c r="A35" s="40" t="s">
        <v>13</v>
      </c>
      <c r="B35" s="169">
        <v>70240</v>
      </c>
      <c r="C35" s="169">
        <v>66142</v>
      </c>
      <c r="D35" s="145">
        <f t="shared" si="3"/>
        <v>66332.260000000009</v>
      </c>
      <c r="E35" s="145">
        <f t="shared" si="4"/>
        <v>63417.740000000005</v>
      </c>
      <c r="F35" s="41">
        <v>27709.260000000002</v>
      </c>
      <c r="G35" s="6">
        <v>26928.68</v>
      </c>
      <c r="H35" s="41">
        <v>2503</v>
      </c>
      <c r="I35" s="6">
        <v>2923.01</v>
      </c>
      <c r="J35" s="41">
        <v>670</v>
      </c>
      <c r="K35" s="6">
        <v>26.32</v>
      </c>
      <c r="L35" s="41">
        <v>23156</v>
      </c>
      <c r="M35" s="6">
        <v>23110.48</v>
      </c>
      <c r="N35" s="41">
        <v>752</v>
      </c>
      <c r="O35" s="6">
        <v>812.23</v>
      </c>
      <c r="P35" s="41">
        <v>19</v>
      </c>
      <c r="Q35" s="6">
        <v>365.35</v>
      </c>
      <c r="R35" s="41">
        <v>2398</v>
      </c>
      <c r="S35" s="6">
        <v>185</v>
      </c>
      <c r="T35" s="41">
        <v>0</v>
      </c>
      <c r="U35" s="6">
        <v>0</v>
      </c>
      <c r="V35" s="41">
        <v>11523</v>
      </c>
      <c r="W35" s="6">
        <v>9251.67</v>
      </c>
      <c r="X35" s="41">
        <v>3004</v>
      </c>
      <c r="Y35" s="6">
        <v>3061.36</v>
      </c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</row>
    <row r="36" spans="1:48" s="98" customFormat="1" ht="36" customHeight="1" x14ac:dyDescent="0.3">
      <c r="A36" s="40" t="s">
        <v>14</v>
      </c>
      <c r="B36" s="169">
        <v>14220</v>
      </c>
      <c r="C36" s="169">
        <v>14239</v>
      </c>
      <c r="D36" s="145">
        <f t="shared" si="3"/>
        <v>13060</v>
      </c>
      <c r="E36" s="145">
        <f t="shared" si="4"/>
        <v>11729.86</v>
      </c>
      <c r="F36" s="41">
        <v>859</v>
      </c>
      <c r="G36" s="6">
        <v>1255.3</v>
      </c>
      <c r="H36" s="41">
        <v>493</v>
      </c>
      <c r="I36" s="6">
        <v>608.94000000000005</v>
      </c>
      <c r="J36" s="41">
        <v>477</v>
      </c>
      <c r="K36" s="6">
        <v>245.6</v>
      </c>
      <c r="L36" s="41">
        <v>3721</v>
      </c>
      <c r="M36" s="6">
        <v>2779.52</v>
      </c>
      <c r="N36" s="41">
        <v>3260</v>
      </c>
      <c r="O36" s="6">
        <v>2508.44</v>
      </c>
      <c r="P36" s="41">
        <v>67</v>
      </c>
      <c r="Q36" s="6">
        <v>673.76</v>
      </c>
      <c r="R36" s="41">
        <v>0</v>
      </c>
      <c r="S36" s="6">
        <v>0</v>
      </c>
      <c r="T36" s="41">
        <v>3295</v>
      </c>
      <c r="U36" s="6">
        <v>3649.4</v>
      </c>
      <c r="V36" s="41">
        <v>888</v>
      </c>
      <c r="W36" s="6">
        <v>8.9</v>
      </c>
      <c r="X36" s="41">
        <v>1242</v>
      </c>
      <c r="Y36" s="6">
        <v>2549.48</v>
      </c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</row>
    <row r="37" spans="1:48" s="98" customFormat="1" ht="36" customHeight="1" x14ac:dyDescent="0.3">
      <c r="A37" s="59" t="s">
        <v>15</v>
      </c>
      <c r="B37" s="169">
        <v>19709</v>
      </c>
      <c r="C37" s="169">
        <v>20100</v>
      </c>
      <c r="D37" s="145">
        <f t="shared" si="3"/>
        <v>18630.7</v>
      </c>
      <c r="E37" s="145">
        <f t="shared" si="4"/>
        <v>19436.38</v>
      </c>
      <c r="F37" s="41">
        <v>4899</v>
      </c>
      <c r="G37" s="6">
        <v>6594</v>
      </c>
      <c r="H37" s="41">
        <v>327.7</v>
      </c>
      <c r="I37" s="6">
        <v>246.1</v>
      </c>
      <c r="J37" s="41">
        <v>268</v>
      </c>
      <c r="K37" s="6">
        <v>0.8</v>
      </c>
      <c r="L37" s="41">
        <v>4919</v>
      </c>
      <c r="M37" s="6">
        <v>5941.3</v>
      </c>
      <c r="N37" s="41">
        <v>4083</v>
      </c>
      <c r="O37" s="6">
        <v>4649.07</v>
      </c>
      <c r="P37" s="41">
        <v>2409</v>
      </c>
      <c r="Q37" s="6">
        <v>401.86</v>
      </c>
      <c r="R37" s="41">
        <v>0</v>
      </c>
      <c r="S37" s="6">
        <v>0</v>
      </c>
      <c r="T37" s="41">
        <v>119</v>
      </c>
      <c r="U37" s="6">
        <v>43.3</v>
      </c>
      <c r="V37" s="41">
        <v>1606</v>
      </c>
      <c r="W37" s="6">
        <v>1559.95</v>
      </c>
      <c r="X37" s="41">
        <v>1591.66</v>
      </c>
      <c r="Y37" s="6">
        <v>2414</v>
      </c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</row>
    <row r="38" spans="1:48" s="98" customFormat="1" ht="36" customHeight="1" x14ac:dyDescent="0.3">
      <c r="A38" s="59" t="s">
        <v>57</v>
      </c>
      <c r="B38" s="169">
        <v>72854</v>
      </c>
      <c r="C38" s="169">
        <v>70396</v>
      </c>
      <c r="D38" s="145">
        <f t="shared" si="3"/>
        <v>65688.600000000006</v>
      </c>
      <c r="E38" s="145">
        <f t="shared" si="4"/>
        <v>63574.66</v>
      </c>
      <c r="F38" s="41">
        <v>31053.599999999999</v>
      </c>
      <c r="G38" s="6">
        <v>24585.38</v>
      </c>
      <c r="H38" s="41">
        <v>3187</v>
      </c>
      <c r="I38" s="6">
        <v>1787</v>
      </c>
      <c r="J38" s="41">
        <v>1109</v>
      </c>
      <c r="K38" s="6">
        <v>1580.7</v>
      </c>
      <c r="L38" s="41">
        <v>13923</v>
      </c>
      <c r="M38" s="6">
        <v>15489.7</v>
      </c>
      <c r="N38" s="41">
        <v>11010</v>
      </c>
      <c r="O38" s="6">
        <v>12671.77</v>
      </c>
      <c r="P38" s="41">
        <v>1885</v>
      </c>
      <c r="Q38" s="6">
        <v>4344</v>
      </c>
      <c r="R38" s="41">
        <v>45</v>
      </c>
      <c r="S38" s="6">
        <v>36</v>
      </c>
      <c r="T38" s="41">
        <v>0</v>
      </c>
      <c r="U38" s="6">
        <v>0</v>
      </c>
      <c r="V38" s="41">
        <v>3521</v>
      </c>
      <c r="W38" s="6">
        <v>3116.11</v>
      </c>
      <c r="X38" s="41">
        <v>10592</v>
      </c>
      <c r="Y38" s="6">
        <v>6916.92</v>
      </c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</row>
    <row r="39" spans="1:48" s="98" customFormat="1" ht="36" customHeight="1" x14ac:dyDescent="0.3">
      <c r="A39" s="59" t="s">
        <v>16</v>
      </c>
      <c r="B39" s="169">
        <v>28639</v>
      </c>
      <c r="C39" s="169">
        <v>110314</v>
      </c>
      <c r="D39" s="145">
        <f t="shared" si="3"/>
        <v>25021</v>
      </c>
      <c r="E39" s="145">
        <f t="shared" si="4"/>
        <v>108090.48999999999</v>
      </c>
      <c r="F39" s="41">
        <v>2743</v>
      </c>
      <c r="G39" s="6">
        <v>2295.38</v>
      </c>
      <c r="H39" s="41">
        <v>42</v>
      </c>
      <c r="I39" s="6">
        <v>0</v>
      </c>
      <c r="J39" s="41">
        <v>774</v>
      </c>
      <c r="K39" s="6">
        <v>700.99</v>
      </c>
      <c r="L39" s="41">
        <v>10989</v>
      </c>
      <c r="M39" s="6">
        <v>8280.9599999999991</v>
      </c>
      <c r="N39" s="41">
        <v>4177</v>
      </c>
      <c r="O39" s="6">
        <v>2767.42</v>
      </c>
      <c r="P39" s="41">
        <v>113</v>
      </c>
      <c r="Q39" s="6">
        <v>13.57</v>
      </c>
      <c r="R39" s="41">
        <v>0</v>
      </c>
      <c r="S39" s="6">
        <v>740</v>
      </c>
      <c r="T39" s="41">
        <v>5181</v>
      </c>
      <c r="U39" s="6">
        <v>5645.3</v>
      </c>
      <c r="V39" s="41">
        <v>1002</v>
      </c>
      <c r="W39" s="6">
        <v>88386.87</v>
      </c>
      <c r="X39" s="41">
        <v>-153</v>
      </c>
      <c r="Y39" s="6">
        <v>2645.92</v>
      </c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</row>
    <row r="40" spans="1:48" s="98" customFormat="1" ht="36" customHeight="1" x14ac:dyDescent="0.3">
      <c r="A40" s="141" t="s">
        <v>26</v>
      </c>
      <c r="B40" s="111">
        <f>SUM(B24:B39)</f>
        <v>640437</v>
      </c>
      <c r="C40" s="111">
        <f>SUM(C24:C39)</f>
        <v>741150</v>
      </c>
      <c r="D40" s="142">
        <f>SUM(D24:D39)</f>
        <v>597758.76325701538</v>
      </c>
      <c r="E40" s="142">
        <f t="shared" ref="E40:Y40" si="5">SUM(E24:E39)</f>
        <v>665225.79</v>
      </c>
      <c r="F40" s="142">
        <f t="shared" si="5"/>
        <v>136857.97</v>
      </c>
      <c r="G40" s="142">
        <f t="shared" si="5"/>
        <v>147479.48000000001</v>
      </c>
      <c r="H40" s="142">
        <f t="shared" si="5"/>
        <v>15089.7</v>
      </c>
      <c r="I40" s="142">
        <f t="shared" si="5"/>
        <v>12331.460000000001</v>
      </c>
      <c r="J40" s="142">
        <f t="shared" si="5"/>
        <v>10056</v>
      </c>
      <c r="K40" s="142">
        <f t="shared" si="5"/>
        <v>9521.58</v>
      </c>
      <c r="L40" s="142">
        <f t="shared" si="5"/>
        <v>135456.78825701535</v>
      </c>
      <c r="M40" s="142">
        <f t="shared" si="5"/>
        <v>147108.09000000003</v>
      </c>
      <c r="N40" s="142">
        <f t="shared" si="5"/>
        <v>79150.600000000006</v>
      </c>
      <c r="O40" s="142">
        <f t="shared" si="5"/>
        <v>82259.88</v>
      </c>
      <c r="P40" s="142">
        <f t="shared" si="5"/>
        <v>10368</v>
      </c>
      <c r="Q40" s="142">
        <f t="shared" si="5"/>
        <v>14862.340000000002</v>
      </c>
      <c r="R40" s="142">
        <f t="shared" si="5"/>
        <v>12578.9</v>
      </c>
      <c r="S40" s="142">
        <f t="shared" si="5"/>
        <v>9154.1899999999987</v>
      </c>
      <c r="T40" s="142">
        <f t="shared" si="5"/>
        <v>132145.65</v>
      </c>
      <c r="U40" s="142">
        <f t="shared" si="5"/>
        <v>86476.3</v>
      </c>
      <c r="V40" s="142">
        <f t="shared" si="5"/>
        <v>78634.054999999993</v>
      </c>
      <c r="W40" s="142">
        <f t="shared" si="5"/>
        <v>165186.65999999997</v>
      </c>
      <c r="X40" s="142">
        <f t="shared" si="5"/>
        <v>56763.414414996449</v>
      </c>
      <c r="Y40" s="142">
        <f t="shared" si="5"/>
        <v>67376.900000000009</v>
      </c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</row>
    <row r="41" spans="1:48" s="98" customFormat="1" ht="22.2" customHeight="1" x14ac:dyDescent="0.3">
      <c r="A41" s="245" t="s">
        <v>190</v>
      </c>
      <c r="B41" s="245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5"/>
      <c r="T41" s="245"/>
      <c r="U41" s="245"/>
      <c r="V41" s="245"/>
      <c r="W41" s="245"/>
      <c r="X41" s="245"/>
      <c r="Y41" s="245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</row>
    <row r="42" spans="1:48" s="97" customFormat="1" ht="22.5" customHeight="1" x14ac:dyDescent="0.3"/>
    <row r="43" spans="1:48" s="97" customFormat="1" ht="22.5" customHeight="1" x14ac:dyDescent="0.3">
      <c r="A43" s="144" t="s">
        <v>121</v>
      </c>
      <c r="B43" s="114"/>
      <c r="C43" s="114"/>
    </row>
    <row r="44" spans="1:48" s="101" customFormat="1" ht="30.75" customHeight="1" x14ac:dyDescent="0.25">
      <c r="A44" s="254" t="s">
        <v>172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</row>
    <row r="45" spans="1:48" s="98" customFormat="1" ht="24" customHeight="1" x14ac:dyDescent="0.3">
      <c r="A45" s="246" t="s">
        <v>58</v>
      </c>
      <c r="B45" s="239" t="s">
        <v>189</v>
      </c>
      <c r="C45" s="240"/>
      <c r="D45" s="239" t="s">
        <v>180</v>
      </c>
      <c r="E45" s="240"/>
      <c r="F45" s="195" t="s">
        <v>115</v>
      </c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</row>
    <row r="46" spans="1:48" s="98" customFormat="1" ht="103.95" customHeight="1" x14ac:dyDescent="0.3">
      <c r="A46" s="247"/>
      <c r="B46" s="243"/>
      <c r="C46" s="244"/>
      <c r="D46" s="243"/>
      <c r="E46" s="244"/>
      <c r="F46" s="249" t="s">
        <v>108</v>
      </c>
      <c r="G46" s="250"/>
      <c r="H46" s="249" t="s">
        <v>109</v>
      </c>
      <c r="I46" s="250"/>
      <c r="J46" s="249" t="s">
        <v>110</v>
      </c>
      <c r="K46" s="250"/>
      <c r="L46" s="249" t="s">
        <v>183</v>
      </c>
      <c r="M46" s="250"/>
      <c r="N46" s="249" t="s">
        <v>111</v>
      </c>
      <c r="O46" s="250"/>
      <c r="P46" s="249" t="s">
        <v>114</v>
      </c>
      <c r="Q46" s="250"/>
      <c r="R46" s="249" t="s">
        <v>112</v>
      </c>
      <c r="S46" s="250"/>
      <c r="T46" s="249" t="s">
        <v>113</v>
      </c>
      <c r="U46" s="250"/>
      <c r="V46" s="251" t="s">
        <v>97</v>
      </c>
      <c r="W46" s="252"/>
      <c r="X46" s="253" t="s">
        <v>116</v>
      </c>
      <c r="Y46" s="253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</row>
    <row r="47" spans="1:48" s="98" customFormat="1" ht="23.4" customHeight="1" x14ac:dyDescent="0.3">
      <c r="A47" s="248"/>
      <c r="B47" s="137" t="s">
        <v>118</v>
      </c>
      <c r="C47" s="137" t="s">
        <v>117</v>
      </c>
      <c r="D47" s="137" t="s">
        <v>118</v>
      </c>
      <c r="E47" s="137" t="s">
        <v>117</v>
      </c>
      <c r="F47" s="137">
        <v>2020</v>
      </c>
      <c r="G47" s="137" t="s">
        <v>117</v>
      </c>
      <c r="H47" s="137">
        <v>2020</v>
      </c>
      <c r="I47" s="137" t="s">
        <v>117</v>
      </c>
      <c r="J47" s="137">
        <v>2020</v>
      </c>
      <c r="K47" s="137" t="s">
        <v>117</v>
      </c>
      <c r="L47" s="137">
        <v>2020</v>
      </c>
      <c r="M47" s="137" t="s">
        <v>117</v>
      </c>
      <c r="N47" s="137">
        <v>2020</v>
      </c>
      <c r="O47" s="137" t="s">
        <v>117</v>
      </c>
      <c r="P47" s="137">
        <v>2020</v>
      </c>
      <c r="Q47" s="137" t="s">
        <v>117</v>
      </c>
      <c r="R47" s="137">
        <v>2020</v>
      </c>
      <c r="S47" s="137" t="s">
        <v>117</v>
      </c>
      <c r="T47" s="137">
        <v>2020</v>
      </c>
      <c r="U47" s="137" t="s">
        <v>117</v>
      </c>
      <c r="V47" s="137">
        <v>2020</v>
      </c>
      <c r="W47" s="137" t="s">
        <v>117</v>
      </c>
      <c r="X47" s="137">
        <v>2020</v>
      </c>
      <c r="Y47" s="137" t="s">
        <v>117</v>
      </c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</row>
    <row r="48" spans="1:48" s="98" customFormat="1" ht="12.6" customHeight="1" x14ac:dyDescent="0.3">
      <c r="A48" s="138">
        <v>1</v>
      </c>
      <c r="B48" s="138">
        <v>2</v>
      </c>
      <c r="C48" s="138">
        <v>3</v>
      </c>
      <c r="D48" s="138">
        <v>4</v>
      </c>
      <c r="E48" s="138">
        <v>5</v>
      </c>
      <c r="F48" s="138">
        <v>6</v>
      </c>
      <c r="G48" s="138">
        <v>7</v>
      </c>
      <c r="H48" s="138">
        <v>8</v>
      </c>
      <c r="I48" s="138">
        <v>9</v>
      </c>
      <c r="J48" s="138">
        <v>10</v>
      </c>
      <c r="K48" s="138">
        <v>11</v>
      </c>
      <c r="L48" s="138">
        <v>12</v>
      </c>
      <c r="M48" s="138">
        <v>13</v>
      </c>
      <c r="N48" s="138">
        <v>14</v>
      </c>
      <c r="O48" s="138">
        <v>15</v>
      </c>
      <c r="P48" s="138">
        <v>16</v>
      </c>
      <c r="Q48" s="138">
        <v>17</v>
      </c>
      <c r="R48" s="138">
        <v>18</v>
      </c>
      <c r="S48" s="138">
        <v>19</v>
      </c>
      <c r="T48" s="138">
        <v>20</v>
      </c>
      <c r="U48" s="138">
        <v>21</v>
      </c>
      <c r="V48" s="138">
        <v>22</v>
      </c>
      <c r="W48" s="138">
        <v>23</v>
      </c>
      <c r="X48" s="138">
        <v>24</v>
      </c>
      <c r="Y48" s="138">
        <v>25</v>
      </c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</row>
    <row r="49" spans="1:48" s="140" customFormat="1" ht="36" customHeight="1" x14ac:dyDescent="0.3">
      <c r="A49" s="17" t="s">
        <v>0</v>
      </c>
      <c r="B49" s="167">
        <v>235841</v>
      </c>
      <c r="C49" s="167">
        <v>329286</v>
      </c>
      <c r="D49" s="145">
        <f>SUM(F49,H49,J49,L49,N49,P49,T49,V49)</f>
        <v>223993.87332801957</v>
      </c>
      <c r="E49" s="145">
        <f>SUM(G49,I49,K49,M49,O49,Q49,U49,W49)</f>
        <v>306721.54000000004</v>
      </c>
      <c r="F49" s="41">
        <v>49750.559999999998</v>
      </c>
      <c r="G49" s="6">
        <v>32581.29</v>
      </c>
      <c r="H49" s="41">
        <v>9371</v>
      </c>
      <c r="I49" s="6">
        <v>5703.03</v>
      </c>
      <c r="J49" s="41">
        <v>4703</v>
      </c>
      <c r="K49" s="6">
        <v>4423.16</v>
      </c>
      <c r="L49" s="41">
        <v>69925.313328019562</v>
      </c>
      <c r="M49" s="6">
        <v>83111.88</v>
      </c>
      <c r="N49" s="41">
        <v>37993</v>
      </c>
      <c r="O49" s="6">
        <v>39287.65</v>
      </c>
      <c r="P49" s="41">
        <v>3412</v>
      </c>
      <c r="Q49" s="6">
        <v>6784.94</v>
      </c>
      <c r="R49" s="41">
        <v>3022.9</v>
      </c>
      <c r="S49" s="6">
        <v>969.2</v>
      </c>
      <c r="T49" s="41">
        <v>17709</v>
      </c>
      <c r="U49" s="6">
        <v>12557.7</v>
      </c>
      <c r="V49" s="41">
        <v>31130</v>
      </c>
      <c r="W49" s="6">
        <v>122271.89</v>
      </c>
      <c r="X49" s="41">
        <v>29084.652374996447</v>
      </c>
      <c r="Y49" s="6">
        <v>27170.240000000002</v>
      </c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</row>
    <row r="50" spans="1:48" s="98" customFormat="1" ht="36" customHeight="1" x14ac:dyDescent="0.3">
      <c r="A50" s="16" t="s">
        <v>1</v>
      </c>
      <c r="B50" s="167">
        <v>396083</v>
      </c>
      <c r="C50" s="167">
        <v>404357</v>
      </c>
      <c r="D50" s="145">
        <f t="shared" ref="D50:D51" si="6">SUM(F50,H50,J50,L50,N50,P50,T50,V50)</f>
        <v>366673.18992899579</v>
      </c>
      <c r="E50" s="145">
        <f t="shared" ref="E50:E51" si="7">SUM(G50,I50,K50,M50,O50,Q50,U50,W50)</f>
        <v>334394.77</v>
      </c>
      <c r="F50" s="41">
        <v>86623.41</v>
      </c>
      <c r="G50" s="6">
        <v>100478.63</v>
      </c>
      <c r="H50" s="41">
        <v>5444</v>
      </c>
      <c r="I50" s="6">
        <v>6458.43</v>
      </c>
      <c r="J50" s="41">
        <v>5353</v>
      </c>
      <c r="K50" s="6">
        <v>5098.42</v>
      </c>
      <c r="L50" s="41">
        <v>63420.474928995784</v>
      </c>
      <c r="M50" s="6">
        <v>61585.93</v>
      </c>
      <c r="N50" s="41">
        <v>39805.599999999999</v>
      </c>
      <c r="O50" s="6">
        <v>41198.160000000003</v>
      </c>
      <c r="P50" s="41">
        <v>4937</v>
      </c>
      <c r="Q50" s="6">
        <v>3631.4</v>
      </c>
      <c r="R50" s="41">
        <v>8464</v>
      </c>
      <c r="S50" s="6">
        <v>7399.99</v>
      </c>
      <c r="T50" s="41">
        <v>114317.65</v>
      </c>
      <c r="U50" s="6">
        <v>73875.3</v>
      </c>
      <c r="V50" s="41">
        <v>46772.055</v>
      </c>
      <c r="W50" s="6">
        <v>42068.5</v>
      </c>
      <c r="X50" s="41">
        <v>26605.102039999998</v>
      </c>
      <c r="Y50" s="6">
        <v>39996.589999999997</v>
      </c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</row>
    <row r="51" spans="1:48" s="98" customFormat="1" ht="36" customHeight="1" x14ac:dyDescent="0.3">
      <c r="A51" s="16" t="s">
        <v>56</v>
      </c>
      <c r="B51" s="167">
        <v>8513</v>
      </c>
      <c r="C51" s="167">
        <v>7507</v>
      </c>
      <c r="D51" s="145">
        <f t="shared" si="6"/>
        <v>7091.7</v>
      </c>
      <c r="E51" s="145">
        <f t="shared" si="7"/>
        <v>24109.47</v>
      </c>
      <c r="F51" s="41">
        <v>484</v>
      </c>
      <c r="G51" s="6">
        <v>14419.56</v>
      </c>
      <c r="H51" s="41">
        <v>274.7</v>
      </c>
      <c r="I51" s="6">
        <v>170</v>
      </c>
      <c r="J51" s="41">
        <v>0</v>
      </c>
      <c r="K51" s="6">
        <v>0</v>
      </c>
      <c r="L51" s="41">
        <v>2111</v>
      </c>
      <c r="M51" s="6">
        <v>2410.3000000000002</v>
      </c>
      <c r="N51" s="41">
        <v>1352</v>
      </c>
      <c r="O51" s="6">
        <v>1774.06</v>
      </c>
      <c r="P51" s="41">
        <v>2019</v>
      </c>
      <c r="Q51" s="6">
        <v>4446</v>
      </c>
      <c r="R51" s="41">
        <v>1092</v>
      </c>
      <c r="S51" s="6">
        <v>785</v>
      </c>
      <c r="T51" s="41">
        <v>119</v>
      </c>
      <c r="U51" s="6">
        <v>43.3</v>
      </c>
      <c r="V51" s="41">
        <v>732</v>
      </c>
      <c r="W51" s="6">
        <v>846.25</v>
      </c>
      <c r="X51" s="41">
        <v>1073.6599999999999</v>
      </c>
      <c r="Y51" s="6">
        <v>210.07</v>
      </c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</row>
    <row r="52" spans="1:48" s="98" customFormat="1" ht="36" customHeight="1" x14ac:dyDescent="0.3">
      <c r="A52" s="141" t="s">
        <v>26</v>
      </c>
      <c r="B52" s="111">
        <f>SUM(B49:B51)</f>
        <v>640437</v>
      </c>
      <c r="C52" s="111">
        <f>SUM(C49:C51)</f>
        <v>741150</v>
      </c>
      <c r="D52" s="142">
        <f>SUM(D49:D51)</f>
        <v>597758.76325701526</v>
      </c>
      <c r="E52" s="142">
        <f t="shared" ref="E52:Y52" si="8">SUM(E49:E51)</f>
        <v>665225.78</v>
      </c>
      <c r="F52" s="142">
        <f t="shared" si="8"/>
        <v>136857.97</v>
      </c>
      <c r="G52" s="142">
        <f t="shared" si="8"/>
        <v>147479.48000000001</v>
      </c>
      <c r="H52" s="142">
        <f t="shared" si="8"/>
        <v>15089.7</v>
      </c>
      <c r="I52" s="142">
        <f t="shared" si="8"/>
        <v>12331.46</v>
      </c>
      <c r="J52" s="142">
        <f t="shared" si="8"/>
        <v>10056</v>
      </c>
      <c r="K52" s="142">
        <f t="shared" si="8"/>
        <v>9521.58</v>
      </c>
      <c r="L52" s="142">
        <f t="shared" si="8"/>
        <v>135456.78825701535</v>
      </c>
      <c r="M52" s="142">
        <f t="shared" si="8"/>
        <v>147108.10999999999</v>
      </c>
      <c r="N52" s="142">
        <f t="shared" si="8"/>
        <v>79150.600000000006</v>
      </c>
      <c r="O52" s="142">
        <f t="shared" si="8"/>
        <v>82259.87</v>
      </c>
      <c r="P52" s="142">
        <f t="shared" si="8"/>
        <v>10368</v>
      </c>
      <c r="Q52" s="142">
        <f t="shared" si="8"/>
        <v>14862.34</v>
      </c>
      <c r="R52" s="142">
        <f t="shared" si="8"/>
        <v>12578.9</v>
      </c>
      <c r="S52" s="142">
        <f t="shared" si="8"/>
        <v>9154.19</v>
      </c>
      <c r="T52" s="142">
        <f t="shared" si="8"/>
        <v>132145.65</v>
      </c>
      <c r="U52" s="142">
        <f t="shared" si="8"/>
        <v>86476.3</v>
      </c>
      <c r="V52" s="142">
        <f t="shared" si="8"/>
        <v>78634.054999999993</v>
      </c>
      <c r="W52" s="142">
        <f t="shared" si="8"/>
        <v>165186.64000000001</v>
      </c>
      <c r="X52" s="142">
        <f t="shared" si="8"/>
        <v>56763.414414996441</v>
      </c>
      <c r="Y52" s="142">
        <f t="shared" si="8"/>
        <v>67376.900000000009</v>
      </c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</row>
    <row r="53" spans="1:48" s="98" customFormat="1" ht="22.2" customHeight="1" x14ac:dyDescent="0.3">
      <c r="A53" s="245" t="s">
        <v>190</v>
      </c>
      <c r="B53" s="245"/>
      <c r="C53" s="245"/>
      <c r="D53" s="245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  <c r="R53" s="245"/>
      <c r="S53" s="245"/>
      <c r="T53" s="245"/>
      <c r="U53" s="245"/>
      <c r="V53" s="245"/>
      <c r="W53" s="245"/>
      <c r="X53" s="245"/>
      <c r="Y53" s="245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</row>
    <row r="54" spans="1:48" s="97" customFormat="1" ht="22.5" customHeight="1" x14ac:dyDescent="0.3"/>
    <row r="55" spans="1:48" s="97" customFormat="1" ht="22.5" customHeight="1" x14ac:dyDescent="0.3">
      <c r="A55" s="144" t="s">
        <v>120</v>
      </c>
      <c r="B55" s="114"/>
      <c r="C55" s="114"/>
    </row>
    <row r="56" spans="1:48" s="101" customFormat="1" ht="30.75" customHeight="1" x14ac:dyDescent="0.25">
      <c r="A56" s="254" t="s">
        <v>173</v>
      </c>
      <c r="B56" s="254"/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</row>
    <row r="57" spans="1:48" s="98" customFormat="1" ht="24" customHeight="1" x14ac:dyDescent="0.3">
      <c r="A57" s="246" t="s">
        <v>60</v>
      </c>
      <c r="B57" s="239" t="s">
        <v>189</v>
      </c>
      <c r="C57" s="240"/>
      <c r="D57" s="239" t="s">
        <v>180</v>
      </c>
      <c r="E57" s="240"/>
      <c r="F57" s="195" t="s">
        <v>115</v>
      </c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</row>
    <row r="58" spans="1:48" s="98" customFormat="1" ht="103.95" customHeight="1" x14ac:dyDescent="0.3">
      <c r="A58" s="247"/>
      <c r="B58" s="243"/>
      <c r="C58" s="244"/>
      <c r="D58" s="243"/>
      <c r="E58" s="244"/>
      <c r="F58" s="249" t="s">
        <v>108</v>
      </c>
      <c r="G58" s="250"/>
      <c r="H58" s="249" t="s">
        <v>109</v>
      </c>
      <c r="I58" s="250"/>
      <c r="J58" s="249" t="s">
        <v>110</v>
      </c>
      <c r="K58" s="250"/>
      <c r="L58" s="249" t="s">
        <v>183</v>
      </c>
      <c r="M58" s="250"/>
      <c r="N58" s="249" t="s">
        <v>111</v>
      </c>
      <c r="O58" s="250"/>
      <c r="P58" s="249" t="s">
        <v>114</v>
      </c>
      <c r="Q58" s="250"/>
      <c r="R58" s="249" t="s">
        <v>112</v>
      </c>
      <c r="S58" s="250"/>
      <c r="T58" s="249" t="s">
        <v>113</v>
      </c>
      <c r="U58" s="250"/>
      <c r="V58" s="251" t="s">
        <v>97</v>
      </c>
      <c r="W58" s="252"/>
      <c r="X58" s="253" t="s">
        <v>116</v>
      </c>
      <c r="Y58" s="253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</row>
    <row r="59" spans="1:48" s="98" customFormat="1" ht="23.4" customHeight="1" x14ac:dyDescent="0.3">
      <c r="A59" s="248"/>
      <c r="B59" s="137" t="s">
        <v>118</v>
      </c>
      <c r="C59" s="137" t="s">
        <v>117</v>
      </c>
      <c r="D59" s="137" t="s">
        <v>118</v>
      </c>
      <c r="E59" s="137" t="s">
        <v>117</v>
      </c>
      <c r="F59" s="137">
        <v>2020</v>
      </c>
      <c r="G59" s="137" t="s">
        <v>117</v>
      </c>
      <c r="H59" s="137">
        <v>2020</v>
      </c>
      <c r="I59" s="137" t="s">
        <v>117</v>
      </c>
      <c r="J59" s="137">
        <v>2020</v>
      </c>
      <c r="K59" s="137" t="s">
        <v>117</v>
      </c>
      <c r="L59" s="137">
        <v>2020</v>
      </c>
      <c r="M59" s="137" t="s">
        <v>117</v>
      </c>
      <c r="N59" s="137">
        <v>2020</v>
      </c>
      <c r="O59" s="137" t="s">
        <v>117</v>
      </c>
      <c r="P59" s="137">
        <v>2020</v>
      </c>
      <c r="Q59" s="137" t="s">
        <v>117</v>
      </c>
      <c r="R59" s="137">
        <v>2020</v>
      </c>
      <c r="S59" s="137" t="s">
        <v>117</v>
      </c>
      <c r="T59" s="137">
        <v>2020</v>
      </c>
      <c r="U59" s="137" t="s">
        <v>117</v>
      </c>
      <c r="V59" s="137">
        <v>2020</v>
      </c>
      <c r="W59" s="137" t="s">
        <v>117</v>
      </c>
      <c r="X59" s="137">
        <v>2020</v>
      </c>
      <c r="Y59" s="137" t="s">
        <v>117</v>
      </c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</row>
    <row r="60" spans="1:48" s="98" customFormat="1" ht="12.6" customHeight="1" x14ac:dyDescent="0.3">
      <c r="A60" s="138">
        <v>1</v>
      </c>
      <c r="B60" s="138">
        <v>2</v>
      </c>
      <c r="C60" s="138">
        <v>3</v>
      </c>
      <c r="D60" s="138">
        <v>4</v>
      </c>
      <c r="E60" s="138">
        <v>5</v>
      </c>
      <c r="F60" s="138">
        <v>6</v>
      </c>
      <c r="G60" s="138">
        <v>7</v>
      </c>
      <c r="H60" s="138">
        <v>8</v>
      </c>
      <c r="I60" s="138">
        <v>9</v>
      </c>
      <c r="J60" s="138">
        <v>10</v>
      </c>
      <c r="K60" s="138">
        <v>11</v>
      </c>
      <c r="L60" s="138">
        <v>12</v>
      </c>
      <c r="M60" s="138">
        <v>13</v>
      </c>
      <c r="N60" s="138">
        <v>14</v>
      </c>
      <c r="O60" s="138">
        <v>15</v>
      </c>
      <c r="P60" s="138">
        <v>16</v>
      </c>
      <c r="Q60" s="138">
        <v>17</v>
      </c>
      <c r="R60" s="138">
        <v>18</v>
      </c>
      <c r="S60" s="138">
        <v>19</v>
      </c>
      <c r="T60" s="138">
        <v>20</v>
      </c>
      <c r="U60" s="138">
        <v>21</v>
      </c>
      <c r="V60" s="138">
        <v>22</v>
      </c>
      <c r="W60" s="138">
        <v>23</v>
      </c>
      <c r="X60" s="138">
        <v>24</v>
      </c>
      <c r="Y60" s="138">
        <v>25</v>
      </c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</row>
    <row r="61" spans="1:48" s="147" customFormat="1" ht="36" customHeight="1" x14ac:dyDescent="0.25">
      <c r="A61" s="59" t="s">
        <v>18</v>
      </c>
      <c r="B61" s="169">
        <v>41067</v>
      </c>
      <c r="C61" s="169">
        <v>35899</v>
      </c>
      <c r="D61" s="145">
        <f>SUM(F61,H61,J61,L61,N61,P61,T61,V61)</f>
        <v>40343.300000000003</v>
      </c>
      <c r="E61" s="145">
        <f>SUM(G61,I61,K61,M61,O61,Q61,U61,W61)</f>
        <v>32598.189999999995</v>
      </c>
      <c r="F61" s="41">
        <v>18861.3</v>
      </c>
      <c r="G61" s="6">
        <v>15074.29</v>
      </c>
      <c r="H61" s="41">
        <v>217</v>
      </c>
      <c r="I61" s="6">
        <v>2315.6</v>
      </c>
      <c r="J61" s="41">
        <v>606</v>
      </c>
      <c r="K61" s="6">
        <v>0</v>
      </c>
      <c r="L61" s="41">
        <v>12021</v>
      </c>
      <c r="M61" s="6">
        <v>10888.1</v>
      </c>
      <c r="N61" s="41">
        <v>3113</v>
      </c>
      <c r="O61" s="6">
        <v>446.6</v>
      </c>
      <c r="P61" s="41">
        <v>392</v>
      </c>
      <c r="Q61" s="6">
        <v>22</v>
      </c>
      <c r="R61" s="41">
        <v>0</v>
      </c>
      <c r="S61" s="6">
        <v>0</v>
      </c>
      <c r="T61" s="41">
        <v>0</v>
      </c>
      <c r="U61" s="6">
        <v>0</v>
      </c>
      <c r="V61" s="41">
        <v>5133</v>
      </c>
      <c r="W61" s="6">
        <v>3851.6</v>
      </c>
      <c r="X61" s="41">
        <v>4347</v>
      </c>
      <c r="Y61" s="6">
        <v>2548.8000000000002</v>
      </c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</row>
    <row r="62" spans="1:48" s="132" customFormat="1" ht="36" customHeight="1" x14ac:dyDescent="0.3">
      <c r="A62" s="59" t="s">
        <v>19</v>
      </c>
      <c r="B62" s="169">
        <v>90994</v>
      </c>
      <c r="C62" s="169">
        <v>93825</v>
      </c>
      <c r="D62" s="145">
        <f t="shared" ref="D62:D69" si="9">SUM(F62,H62,J62,L62,N62,P62,T62,V62)</f>
        <v>86872.904928995777</v>
      </c>
      <c r="E62" s="145">
        <f t="shared" ref="E62:E69" si="10">SUM(G62,I62,K62,M62,O62,Q62,U62,W62)</f>
        <v>88388.069999999992</v>
      </c>
      <c r="F62" s="41">
        <v>25600.11</v>
      </c>
      <c r="G62" s="6">
        <v>25481.68</v>
      </c>
      <c r="H62" s="41">
        <v>1821</v>
      </c>
      <c r="I62" s="6">
        <v>2089.3200000000002</v>
      </c>
      <c r="J62" s="41">
        <v>2725</v>
      </c>
      <c r="K62" s="6">
        <v>3357.52</v>
      </c>
      <c r="L62" s="41">
        <v>16942.474928995787</v>
      </c>
      <c r="M62" s="6">
        <v>14571.22</v>
      </c>
      <c r="N62" s="41">
        <v>5238</v>
      </c>
      <c r="O62" s="6">
        <v>4892.21</v>
      </c>
      <c r="P62" s="41">
        <v>483</v>
      </c>
      <c r="Q62" s="6">
        <v>852.5</v>
      </c>
      <c r="R62" s="41">
        <v>1523</v>
      </c>
      <c r="S62" s="6">
        <v>981.89</v>
      </c>
      <c r="T62" s="41">
        <v>16010.650000000001</v>
      </c>
      <c r="U62" s="6">
        <v>18411</v>
      </c>
      <c r="V62" s="41">
        <v>18052.669999999998</v>
      </c>
      <c r="W62" s="6">
        <v>18732.62</v>
      </c>
      <c r="X62" s="41">
        <v>4670.6020399999998</v>
      </c>
      <c r="Y62" s="6">
        <v>3410.38</v>
      </c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</row>
    <row r="63" spans="1:48" s="132" customFormat="1" ht="36" customHeight="1" x14ac:dyDescent="0.3">
      <c r="A63" s="59" t="s">
        <v>20</v>
      </c>
      <c r="B63" s="169">
        <v>146236</v>
      </c>
      <c r="C63" s="169">
        <v>159751</v>
      </c>
      <c r="D63" s="145">
        <f t="shared" si="9"/>
        <v>129567.985</v>
      </c>
      <c r="E63" s="145">
        <f t="shared" si="10"/>
        <v>139763.6</v>
      </c>
      <c r="F63" s="41">
        <v>29281</v>
      </c>
      <c r="G63" s="6">
        <v>43871.9</v>
      </c>
      <c r="H63" s="41">
        <v>3005</v>
      </c>
      <c r="I63" s="6">
        <v>1559.18</v>
      </c>
      <c r="J63" s="41">
        <v>1657</v>
      </c>
      <c r="K63" s="6">
        <v>1456.3</v>
      </c>
      <c r="L63" s="41">
        <v>19402</v>
      </c>
      <c r="M63" s="6">
        <v>17910.8</v>
      </c>
      <c r="N63" s="41">
        <v>19631.599999999999</v>
      </c>
      <c r="O63" s="6">
        <v>22218.400000000001</v>
      </c>
      <c r="P63" s="41">
        <v>1453</v>
      </c>
      <c r="Q63" s="6">
        <v>2608.3000000000002</v>
      </c>
      <c r="R63" s="41">
        <v>5556</v>
      </c>
      <c r="S63" s="6">
        <v>4309.6000000000004</v>
      </c>
      <c r="T63" s="41">
        <v>39435</v>
      </c>
      <c r="U63" s="6">
        <v>37566.199999999997</v>
      </c>
      <c r="V63" s="41">
        <v>15703.385</v>
      </c>
      <c r="W63" s="6">
        <v>12572.52</v>
      </c>
      <c r="X63" s="41">
        <v>11411.5</v>
      </c>
      <c r="Y63" s="6">
        <v>16922.830000000002</v>
      </c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</row>
    <row r="64" spans="1:48" s="101" customFormat="1" ht="36" customHeight="1" x14ac:dyDescent="0.25">
      <c r="A64" s="59" t="s">
        <v>21</v>
      </c>
      <c r="B64" s="169">
        <v>117990</v>
      </c>
      <c r="C64" s="169">
        <v>114375</v>
      </c>
      <c r="D64" s="145">
        <f t="shared" si="9"/>
        <v>110093</v>
      </c>
      <c r="E64" s="145">
        <f t="shared" si="10"/>
        <v>76209.83</v>
      </c>
      <c r="F64" s="41">
        <v>13085</v>
      </c>
      <c r="G64" s="6">
        <v>16029.52</v>
      </c>
      <c r="H64" s="41">
        <v>401</v>
      </c>
      <c r="I64" s="6">
        <v>467.8</v>
      </c>
      <c r="J64" s="41">
        <v>365</v>
      </c>
      <c r="K64" s="6">
        <v>284.60000000000002</v>
      </c>
      <c r="L64" s="41">
        <v>15055</v>
      </c>
      <c r="M64" s="6">
        <v>18152.8</v>
      </c>
      <c r="N64" s="41">
        <v>11823</v>
      </c>
      <c r="O64" s="6">
        <v>12970.65</v>
      </c>
      <c r="P64" s="41">
        <v>2609</v>
      </c>
      <c r="Q64" s="6">
        <v>3494.6</v>
      </c>
      <c r="R64" s="41">
        <v>1385</v>
      </c>
      <c r="S64" s="6">
        <v>2108.5</v>
      </c>
      <c r="T64" s="41">
        <v>58872</v>
      </c>
      <c r="U64" s="6">
        <v>17898.099999999999</v>
      </c>
      <c r="V64" s="41">
        <v>7883</v>
      </c>
      <c r="W64" s="6">
        <v>6911.76</v>
      </c>
      <c r="X64" s="41">
        <v>6176</v>
      </c>
      <c r="Y64" s="6">
        <v>17038.580000000002</v>
      </c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8"/>
      <c r="AT64" s="108"/>
      <c r="AU64" s="108"/>
      <c r="AV64" s="108"/>
    </row>
    <row r="65" spans="1:48" s="98" customFormat="1" ht="36" customHeight="1" x14ac:dyDescent="0.3">
      <c r="A65" s="59" t="s">
        <v>22</v>
      </c>
      <c r="B65" s="169">
        <v>26730</v>
      </c>
      <c r="C65" s="169">
        <v>25517</v>
      </c>
      <c r="D65" s="145">
        <f t="shared" si="9"/>
        <v>26662</v>
      </c>
      <c r="E65" s="145">
        <f t="shared" si="10"/>
        <v>25714.620000000003</v>
      </c>
      <c r="F65" s="41">
        <v>6507</v>
      </c>
      <c r="G65" s="6">
        <v>8277.14</v>
      </c>
      <c r="H65" s="41">
        <v>247</v>
      </c>
      <c r="I65" s="6">
        <v>562.63</v>
      </c>
      <c r="J65" s="41">
        <v>0</v>
      </c>
      <c r="K65" s="6">
        <v>33</v>
      </c>
      <c r="L65" s="41">
        <v>13995</v>
      </c>
      <c r="M65" s="6">
        <v>11703.73</v>
      </c>
      <c r="N65" s="41">
        <v>1124</v>
      </c>
      <c r="O65" s="6">
        <v>1388.97</v>
      </c>
      <c r="P65" s="41">
        <v>40</v>
      </c>
      <c r="Q65" s="6">
        <v>942.15</v>
      </c>
      <c r="R65" s="41">
        <v>141</v>
      </c>
      <c r="S65" s="6">
        <v>185</v>
      </c>
      <c r="T65" s="41">
        <v>0</v>
      </c>
      <c r="U65" s="6">
        <v>0</v>
      </c>
      <c r="V65" s="41">
        <v>4749</v>
      </c>
      <c r="W65" s="6">
        <v>2807</v>
      </c>
      <c r="X65" s="41">
        <v>1939</v>
      </c>
      <c r="Y65" s="6">
        <v>1624.93</v>
      </c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7"/>
      <c r="AV65" s="97"/>
    </row>
    <row r="66" spans="1:48" s="132" customFormat="1" ht="36" customHeight="1" x14ac:dyDescent="0.3">
      <c r="A66" s="66" t="s">
        <v>23</v>
      </c>
      <c r="B66" s="170">
        <v>72344</v>
      </c>
      <c r="C66" s="170">
        <v>88539</v>
      </c>
      <c r="D66" s="145">
        <f t="shared" si="9"/>
        <v>75941.313328019562</v>
      </c>
      <c r="E66" s="145">
        <f t="shared" si="10"/>
        <v>89688.040000000008</v>
      </c>
      <c r="F66" s="41">
        <v>6916</v>
      </c>
      <c r="G66" s="6">
        <v>7414.2</v>
      </c>
      <c r="H66" s="41">
        <v>2523</v>
      </c>
      <c r="I66" s="6">
        <v>397.23</v>
      </c>
      <c r="J66" s="41">
        <v>1674</v>
      </c>
      <c r="K66" s="6">
        <v>1568.47</v>
      </c>
      <c r="L66" s="41">
        <v>24147.313328019562</v>
      </c>
      <c r="M66" s="6">
        <v>40846.58</v>
      </c>
      <c r="N66" s="41">
        <v>18530</v>
      </c>
      <c r="O66" s="6">
        <v>19259</v>
      </c>
      <c r="P66" s="41">
        <v>2448</v>
      </c>
      <c r="Q66" s="6">
        <v>2479</v>
      </c>
      <c r="R66" s="41">
        <v>502.9</v>
      </c>
      <c r="S66" s="6">
        <v>8.1999999999999993</v>
      </c>
      <c r="T66" s="41">
        <v>24</v>
      </c>
      <c r="U66" s="6">
        <v>0</v>
      </c>
      <c r="V66" s="41">
        <v>19679</v>
      </c>
      <c r="W66" s="6">
        <v>17723.560000000001</v>
      </c>
      <c r="X66" s="41">
        <v>13452.652374996449</v>
      </c>
      <c r="Y66" s="6">
        <v>11782.84</v>
      </c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</row>
    <row r="67" spans="1:48" s="98" customFormat="1" ht="36" customHeight="1" x14ac:dyDescent="0.3">
      <c r="A67" s="66" t="s">
        <v>24</v>
      </c>
      <c r="B67" s="170">
        <v>87812</v>
      </c>
      <c r="C67" s="170">
        <v>85994</v>
      </c>
      <c r="D67" s="145">
        <f t="shared" si="9"/>
        <v>79933.56</v>
      </c>
      <c r="E67" s="145">
        <f t="shared" si="10"/>
        <v>81930.38</v>
      </c>
      <c r="F67" s="41">
        <v>30337.559999999998</v>
      </c>
      <c r="G67" s="6">
        <v>24915.59</v>
      </c>
      <c r="H67" s="41">
        <v>4256</v>
      </c>
      <c r="I67" s="6">
        <v>1939.2</v>
      </c>
      <c r="J67" s="41">
        <v>1802</v>
      </c>
      <c r="K67" s="6">
        <v>1511.7</v>
      </c>
      <c r="L67" s="41">
        <v>18249</v>
      </c>
      <c r="M67" s="6">
        <v>19683</v>
      </c>
      <c r="N67" s="41">
        <v>8786</v>
      </c>
      <c r="O67" s="6">
        <v>10962.84</v>
      </c>
      <c r="P67" s="41">
        <v>811</v>
      </c>
      <c r="Q67" s="6">
        <v>4434.22</v>
      </c>
      <c r="R67" s="41">
        <v>2379</v>
      </c>
      <c r="S67" s="6">
        <v>36</v>
      </c>
      <c r="T67" s="41">
        <v>12504</v>
      </c>
      <c r="U67" s="6">
        <v>6912.4</v>
      </c>
      <c r="V67" s="41">
        <v>3188</v>
      </c>
      <c r="W67" s="6">
        <v>11571.43</v>
      </c>
      <c r="X67" s="41">
        <v>9104</v>
      </c>
      <c r="Y67" s="6">
        <v>6293.65</v>
      </c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V67" s="97"/>
    </row>
    <row r="68" spans="1:48" s="108" customFormat="1" ht="36" customHeight="1" x14ac:dyDescent="0.25">
      <c r="A68" s="59" t="s">
        <v>25</v>
      </c>
      <c r="B68" s="169">
        <v>27185</v>
      </c>
      <c r="C68" s="169">
        <v>109483</v>
      </c>
      <c r="D68" s="145">
        <f t="shared" si="9"/>
        <v>23463</v>
      </c>
      <c r="E68" s="145">
        <f t="shared" si="10"/>
        <v>107295.23999999999</v>
      </c>
      <c r="F68" s="41">
        <v>2743</v>
      </c>
      <c r="G68" s="6">
        <v>2135.8000000000002</v>
      </c>
      <c r="H68" s="41">
        <v>42</v>
      </c>
      <c r="I68" s="6">
        <v>0</v>
      </c>
      <c r="J68" s="41">
        <v>969</v>
      </c>
      <c r="K68" s="6">
        <v>1201.99</v>
      </c>
      <c r="L68" s="41">
        <v>10217</v>
      </c>
      <c r="M68" s="6">
        <v>7779.73</v>
      </c>
      <c r="N68" s="41">
        <v>3183</v>
      </c>
      <c r="O68" s="6">
        <v>2197.42</v>
      </c>
      <c r="P68" s="41">
        <v>113</v>
      </c>
      <c r="Q68" s="6">
        <v>13.57</v>
      </c>
      <c r="R68" s="41">
        <v>0</v>
      </c>
      <c r="S68" s="6">
        <v>740</v>
      </c>
      <c r="T68" s="41">
        <v>5181</v>
      </c>
      <c r="U68" s="6">
        <v>5645.3</v>
      </c>
      <c r="V68" s="41">
        <v>1015</v>
      </c>
      <c r="W68" s="6">
        <v>88321.43</v>
      </c>
      <c r="X68" s="41">
        <v>-49</v>
      </c>
      <c r="Y68" s="6">
        <v>2626.35</v>
      </c>
    </row>
    <row r="69" spans="1:48" s="98" customFormat="1" ht="36" customHeight="1" x14ac:dyDescent="0.3">
      <c r="A69" s="66" t="s">
        <v>56</v>
      </c>
      <c r="B69" s="170">
        <v>30079</v>
      </c>
      <c r="C69" s="170">
        <v>27767</v>
      </c>
      <c r="D69" s="145">
        <f t="shared" si="9"/>
        <v>24881.7</v>
      </c>
      <c r="E69" s="145">
        <f t="shared" si="10"/>
        <v>23637.79</v>
      </c>
      <c r="F69" s="41">
        <v>3527</v>
      </c>
      <c r="G69" s="6">
        <v>4279.3500000000004</v>
      </c>
      <c r="H69" s="41">
        <v>2577.6999999999998</v>
      </c>
      <c r="I69" s="6">
        <v>3000.5</v>
      </c>
      <c r="J69" s="41">
        <v>258</v>
      </c>
      <c r="K69" s="6">
        <v>108</v>
      </c>
      <c r="L69" s="41">
        <v>5428</v>
      </c>
      <c r="M69" s="6">
        <v>5572.13</v>
      </c>
      <c r="N69" s="41">
        <v>7722</v>
      </c>
      <c r="O69" s="6">
        <v>7923.79</v>
      </c>
      <c r="P69" s="41">
        <v>2019</v>
      </c>
      <c r="Q69" s="6">
        <v>16</v>
      </c>
      <c r="R69" s="41">
        <v>1092</v>
      </c>
      <c r="S69" s="6">
        <v>785</v>
      </c>
      <c r="T69" s="41">
        <v>119</v>
      </c>
      <c r="U69" s="6">
        <v>43.3</v>
      </c>
      <c r="V69" s="41">
        <v>3231</v>
      </c>
      <c r="W69" s="6">
        <v>2694.72</v>
      </c>
      <c r="X69" s="41">
        <v>5711.66</v>
      </c>
      <c r="Y69" s="6">
        <v>5128.54</v>
      </c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7"/>
      <c r="AV69" s="97"/>
    </row>
    <row r="70" spans="1:48" s="98" customFormat="1" ht="36" customHeight="1" x14ac:dyDescent="0.3">
      <c r="A70" s="141" t="s">
        <v>26</v>
      </c>
      <c r="B70" s="111">
        <f>SUM(B61:B69)</f>
        <v>640437</v>
      </c>
      <c r="C70" s="111">
        <f>SUM(C61:C69)</f>
        <v>741150</v>
      </c>
      <c r="D70" s="142">
        <f>SUM(D61:D69)</f>
        <v>597758.76325701526</v>
      </c>
      <c r="E70" s="142">
        <f t="shared" ref="E70:Y70" si="11">SUM(E61:E69)</f>
        <v>665225.76</v>
      </c>
      <c r="F70" s="142">
        <f t="shared" si="11"/>
        <v>136857.97</v>
      </c>
      <c r="G70" s="142">
        <f t="shared" si="11"/>
        <v>147479.47</v>
      </c>
      <c r="H70" s="142">
        <f t="shared" si="11"/>
        <v>15089.7</v>
      </c>
      <c r="I70" s="142">
        <f t="shared" si="11"/>
        <v>12331.460000000001</v>
      </c>
      <c r="J70" s="142">
        <f t="shared" si="11"/>
        <v>10056</v>
      </c>
      <c r="K70" s="142">
        <f t="shared" si="11"/>
        <v>9521.58</v>
      </c>
      <c r="L70" s="142">
        <f t="shared" si="11"/>
        <v>135456.78825701535</v>
      </c>
      <c r="M70" s="142">
        <f t="shared" si="11"/>
        <v>147108.09</v>
      </c>
      <c r="N70" s="142">
        <f t="shared" si="11"/>
        <v>79150.600000000006</v>
      </c>
      <c r="O70" s="142">
        <f t="shared" si="11"/>
        <v>82259.87999999999</v>
      </c>
      <c r="P70" s="142">
        <f t="shared" si="11"/>
        <v>10368</v>
      </c>
      <c r="Q70" s="142">
        <f t="shared" si="11"/>
        <v>14862.34</v>
      </c>
      <c r="R70" s="142">
        <f t="shared" si="11"/>
        <v>12578.9</v>
      </c>
      <c r="S70" s="142">
        <f t="shared" si="11"/>
        <v>9154.19</v>
      </c>
      <c r="T70" s="142">
        <f t="shared" si="11"/>
        <v>132145.65</v>
      </c>
      <c r="U70" s="142">
        <f t="shared" si="11"/>
        <v>86476.299999999988</v>
      </c>
      <c r="V70" s="142">
        <f t="shared" si="11"/>
        <v>78634.054999999993</v>
      </c>
      <c r="W70" s="142">
        <f t="shared" si="11"/>
        <v>165186.63999999998</v>
      </c>
      <c r="X70" s="142">
        <f t="shared" si="11"/>
        <v>56763.414414996441</v>
      </c>
      <c r="Y70" s="142">
        <f t="shared" si="11"/>
        <v>67376.899999999994</v>
      </c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7"/>
      <c r="AV70" s="97"/>
    </row>
    <row r="71" spans="1:48" s="108" customFormat="1" ht="22.2" customHeight="1" x14ac:dyDescent="0.25">
      <c r="A71" s="245" t="s">
        <v>190</v>
      </c>
      <c r="B71" s="245"/>
      <c r="C71" s="245"/>
      <c r="D71" s="245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5"/>
      <c r="R71" s="245"/>
      <c r="S71" s="245"/>
      <c r="T71" s="245"/>
      <c r="U71" s="245"/>
      <c r="V71" s="245"/>
      <c r="W71" s="245"/>
      <c r="X71" s="245"/>
      <c r="Y71" s="245"/>
    </row>
    <row r="72" spans="1:48" ht="22.5" customHeight="1" x14ac:dyDescent="0.3"/>
    <row r="73" spans="1:48" ht="22.5" customHeight="1" x14ac:dyDescent="0.3"/>
    <row r="74" spans="1:48" ht="22.5" customHeight="1" x14ac:dyDescent="0.3"/>
    <row r="75" spans="1:48" ht="22.5" customHeight="1" x14ac:dyDescent="0.3"/>
    <row r="76" spans="1:48" ht="22.5" customHeight="1" x14ac:dyDescent="0.3"/>
    <row r="77" spans="1:48" ht="22.5" customHeight="1" x14ac:dyDescent="0.3"/>
    <row r="78" spans="1:48" ht="22.5" customHeight="1" x14ac:dyDescent="0.3"/>
    <row r="79" spans="1:48" ht="22.5" customHeight="1" x14ac:dyDescent="0.3"/>
    <row r="80" spans="1:48" ht="22.5" customHeight="1" x14ac:dyDescent="0.3"/>
    <row r="81" ht="22.5" customHeight="1" x14ac:dyDescent="0.3"/>
    <row r="82" ht="22.5" customHeight="1" x14ac:dyDescent="0.3"/>
    <row r="83" ht="22.5" customHeight="1" x14ac:dyDescent="0.3"/>
    <row r="84" ht="22.5" customHeight="1" x14ac:dyDescent="0.3"/>
  </sheetData>
  <mergeCells count="64">
    <mergeCell ref="B20:C21"/>
    <mergeCell ref="B45:C46"/>
    <mergeCell ref="B57:C58"/>
    <mergeCell ref="A4:Y4"/>
    <mergeCell ref="F5:Y5"/>
    <mergeCell ref="D5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5:A7"/>
    <mergeCell ref="B5:C6"/>
    <mergeCell ref="A56:Y56"/>
    <mergeCell ref="A57:A59"/>
    <mergeCell ref="D57:E58"/>
    <mergeCell ref="F57:Y57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A19:Y19"/>
    <mergeCell ref="A16:Y16"/>
    <mergeCell ref="V21:W21"/>
    <mergeCell ref="X21:Y21"/>
    <mergeCell ref="A44:Y44"/>
    <mergeCell ref="A20:A22"/>
    <mergeCell ref="D20:E21"/>
    <mergeCell ref="F20:Y20"/>
    <mergeCell ref="F21:G21"/>
    <mergeCell ref="H21:I21"/>
    <mergeCell ref="J21:K21"/>
    <mergeCell ref="L21:M21"/>
    <mergeCell ref="N21:O21"/>
    <mergeCell ref="P21:Q21"/>
    <mergeCell ref="R21:S21"/>
    <mergeCell ref="T21:U21"/>
    <mergeCell ref="A41:Y41"/>
    <mergeCell ref="A53:Y53"/>
    <mergeCell ref="A71:Y71"/>
    <mergeCell ref="A45:A47"/>
    <mergeCell ref="D45:E46"/>
    <mergeCell ref="F45:Y45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</mergeCells>
  <phoneticPr fontId="0" type="noConversion"/>
  <printOptions horizontalCentered="1"/>
  <pageMargins left="0" right="0.19685039370078741" top="0.98425196850393704" bottom="0.59055118110236227" header="0.59055118110236227" footer="0"/>
  <pageSetup paperSize="9" scale="58" fitToHeight="0" orientation="landscape" r:id="rId1"/>
  <headerFooter alignWithMargins="0"/>
  <ignoredErrors>
    <ignoredError sqref="F15:Y15 F40:Y40 F52:Y52 F70:Y70 B15:C15 B40 B52 B70:C70" formulaRange="1"/>
    <ignoredError sqref="C7:Y7 D22:Y22 D47:Y47 D59:Y59 B7 B22:C22 B47:C47 B59:C5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92"/>
  <sheetViews>
    <sheetView zoomScale="70" zoomScaleNormal="70" workbookViewId="0">
      <pane ySplit="1" topLeftCell="A2" activePane="bottomLeft" state="frozenSplit"/>
      <selection pane="bottomLeft"/>
    </sheetView>
  </sheetViews>
  <sheetFormatPr defaultColWidth="9.109375" defaultRowHeight="13.8" x14ac:dyDescent="0.3"/>
  <cols>
    <col min="1" max="1" width="21.6640625" style="124" customWidth="1"/>
    <col min="2" max="2" width="12.6640625" style="127" customWidth="1"/>
    <col min="3" max="3" width="12.6640625" style="110" customWidth="1"/>
    <col min="4" max="4" width="12.6640625" style="127" customWidth="1"/>
    <col min="5" max="5" width="12.6640625" style="110" customWidth="1"/>
    <col min="6" max="6" width="12.6640625" style="127" customWidth="1"/>
    <col min="7" max="7" width="12.6640625" style="110" customWidth="1"/>
    <col min="8" max="8" width="12.6640625" style="127" customWidth="1"/>
    <col min="9" max="9" width="12.6640625" style="110" customWidth="1"/>
    <col min="10" max="10" width="12.6640625" style="127" customWidth="1"/>
    <col min="11" max="11" width="12.6640625" style="110" customWidth="1"/>
    <col min="12" max="12" width="12.6640625" style="127" customWidth="1"/>
    <col min="13" max="13" width="12.6640625" style="110" customWidth="1"/>
    <col min="14" max="14" width="12.6640625" style="127" customWidth="1"/>
    <col min="15" max="15" width="12.6640625" style="110" customWidth="1"/>
    <col min="16" max="16" width="12.6640625" style="127" customWidth="1"/>
    <col min="17" max="17" width="12.6640625" style="110" customWidth="1"/>
    <col min="18" max="18" width="12.6640625" style="127" customWidth="1"/>
    <col min="19" max="19" width="12.6640625" style="110" customWidth="1"/>
    <col min="20" max="20" width="12.6640625" style="127" customWidth="1"/>
    <col min="21" max="21" width="12.6640625" style="110" customWidth="1"/>
    <col min="22" max="16384" width="9.109375" style="18"/>
  </cols>
  <sheetData>
    <row r="1" spans="1:21" ht="22.5" customHeight="1" x14ac:dyDescent="0.3">
      <c r="A1" s="135" t="s">
        <v>99</v>
      </c>
    </row>
    <row r="2" spans="1:21" ht="22.5" customHeight="1" x14ac:dyDescent="0.3">
      <c r="A2" s="135"/>
    </row>
    <row r="3" spans="1:21" s="97" customFormat="1" ht="22.5" customHeight="1" x14ac:dyDescent="0.3">
      <c r="A3" s="144" t="s">
        <v>40</v>
      </c>
      <c r="B3" s="109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</row>
    <row r="4" spans="1:21" s="101" customFormat="1" ht="31.2" customHeight="1" x14ac:dyDescent="0.25">
      <c r="A4" s="254" t="s">
        <v>41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</row>
    <row r="5" spans="1:21" s="98" customFormat="1" ht="29.25" customHeight="1" x14ac:dyDescent="0.3">
      <c r="A5" s="256" t="s">
        <v>93</v>
      </c>
      <c r="B5" s="195" t="s">
        <v>85</v>
      </c>
      <c r="C5" s="195"/>
      <c r="D5" s="195"/>
      <c r="E5" s="195"/>
      <c r="F5" s="195"/>
      <c r="G5" s="195"/>
      <c r="H5" s="195"/>
      <c r="I5" s="195"/>
      <c r="J5" s="195" t="s">
        <v>86</v>
      </c>
      <c r="K5" s="195"/>
      <c r="L5" s="195"/>
      <c r="M5" s="195"/>
      <c r="N5" s="195"/>
      <c r="O5" s="195"/>
      <c r="P5" s="195"/>
      <c r="Q5" s="195"/>
      <c r="R5" s="195"/>
      <c r="S5" s="195"/>
      <c r="T5" s="195" t="s">
        <v>181</v>
      </c>
      <c r="U5" s="195"/>
    </row>
    <row r="6" spans="1:21" s="98" customFormat="1" ht="41.25" customHeight="1" x14ac:dyDescent="0.3">
      <c r="A6" s="257"/>
      <c r="B6" s="195" t="s">
        <v>30</v>
      </c>
      <c r="C6" s="195"/>
      <c r="D6" s="259" t="s">
        <v>61</v>
      </c>
      <c r="E6" s="259"/>
      <c r="F6" s="195" t="s">
        <v>42</v>
      </c>
      <c r="G6" s="195"/>
      <c r="H6" s="195" t="s">
        <v>43</v>
      </c>
      <c r="I6" s="195"/>
      <c r="J6" s="195" t="s">
        <v>30</v>
      </c>
      <c r="K6" s="195"/>
      <c r="L6" s="259" t="s">
        <v>61</v>
      </c>
      <c r="M6" s="259"/>
      <c r="N6" s="259" t="s">
        <v>87</v>
      </c>
      <c r="O6" s="259"/>
      <c r="P6" s="195" t="s">
        <v>44</v>
      </c>
      <c r="Q6" s="195"/>
      <c r="R6" s="195" t="s">
        <v>45</v>
      </c>
      <c r="S6" s="195"/>
      <c r="T6" s="195"/>
      <c r="U6" s="195"/>
    </row>
    <row r="7" spans="1:21" s="98" customFormat="1" ht="23.25" customHeight="1" x14ac:dyDescent="0.3">
      <c r="A7" s="257"/>
      <c r="B7" s="195" t="s">
        <v>46</v>
      </c>
      <c r="C7" s="195"/>
      <c r="D7" s="195"/>
      <c r="E7" s="195"/>
      <c r="F7" s="195"/>
      <c r="G7" s="195"/>
      <c r="H7" s="195"/>
      <c r="I7" s="195"/>
      <c r="J7" s="260" t="s">
        <v>46</v>
      </c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</row>
    <row r="8" spans="1:21" s="103" customFormat="1" ht="22.8" customHeight="1" x14ac:dyDescent="0.3">
      <c r="A8" s="258"/>
      <c r="B8" s="77">
        <v>2020</v>
      </c>
      <c r="C8" s="77">
        <v>2021</v>
      </c>
      <c r="D8" s="77">
        <v>2020</v>
      </c>
      <c r="E8" s="77">
        <v>2021</v>
      </c>
      <c r="F8" s="77">
        <v>2020</v>
      </c>
      <c r="G8" s="77">
        <v>2021</v>
      </c>
      <c r="H8" s="77">
        <v>2020</v>
      </c>
      <c r="I8" s="77">
        <v>2021</v>
      </c>
      <c r="J8" s="77">
        <v>2020</v>
      </c>
      <c r="K8" s="77">
        <v>2021</v>
      </c>
      <c r="L8" s="77">
        <v>2020</v>
      </c>
      <c r="M8" s="77">
        <v>2021</v>
      </c>
      <c r="N8" s="77">
        <v>2020</v>
      </c>
      <c r="O8" s="77">
        <v>2021</v>
      </c>
      <c r="P8" s="77">
        <v>2020</v>
      </c>
      <c r="Q8" s="77">
        <v>2021</v>
      </c>
      <c r="R8" s="77">
        <v>2020</v>
      </c>
      <c r="S8" s="77">
        <v>2021</v>
      </c>
      <c r="T8" s="77">
        <v>2020</v>
      </c>
      <c r="U8" s="77">
        <v>2021</v>
      </c>
    </row>
    <row r="9" spans="1:21" s="105" customFormat="1" ht="12.75" customHeight="1" x14ac:dyDescent="0.2">
      <c r="A9" s="148">
        <v>1</v>
      </c>
      <c r="B9" s="149">
        <v>2</v>
      </c>
      <c r="C9" s="149">
        <v>3</v>
      </c>
      <c r="D9" s="148">
        <v>4</v>
      </c>
      <c r="E9" s="149">
        <v>5</v>
      </c>
      <c r="F9" s="149">
        <v>6</v>
      </c>
      <c r="G9" s="148">
        <v>7</v>
      </c>
      <c r="H9" s="149">
        <v>8</v>
      </c>
      <c r="I9" s="149">
        <v>9</v>
      </c>
      <c r="J9" s="148">
        <v>10</v>
      </c>
      <c r="K9" s="149">
        <v>11</v>
      </c>
      <c r="L9" s="149">
        <v>12</v>
      </c>
      <c r="M9" s="148">
        <v>13</v>
      </c>
      <c r="N9" s="149">
        <v>14</v>
      </c>
      <c r="O9" s="149">
        <v>15</v>
      </c>
      <c r="P9" s="148">
        <v>16</v>
      </c>
      <c r="Q9" s="149">
        <v>17</v>
      </c>
      <c r="R9" s="149">
        <v>18</v>
      </c>
      <c r="S9" s="148">
        <v>19</v>
      </c>
      <c r="T9" s="149">
        <v>20</v>
      </c>
      <c r="U9" s="149">
        <v>21</v>
      </c>
    </row>
    <row r="10" spans="1:21" s="98" customFormat="1" ht="36" customHeight="1" x14ac:dyDescent="0.3">
      <c r="A10" s="40" t="s">
        <v>64</v>
      </c>
      <c r="B10" s="2">
        <v>1052191.0034976997</v>
      </c>
      <c r="C10" s="6">
        <v>923308.9</v>
      </c>
      <c r="D10" s="2">
        <v>12944.108377699999</v>
      </c>
      <c r="E10" s="6">
        <v>15223.42</v>
      </c>
      <c r="F10" s="2">
        <v>727971.26625999983</v>
      </c>
      <c r="G10" s="6">
        <v>646030.66</v>
      </c>
      <c r="H10" s="2">
        <v>311275.62886</v>
      </c>
      <c r="I10" s="6">
        <v>262054.83</v>
      </c>
      <c r="J10" s="2">
        <v>348096.43799999997</v>
      </c>
      <c r="K10" s="6">
        <v>408245.91</v>
      </c>
      <c r="L10" s="2">
        <v>2629.5419999999999</v>
      </c>
      <c r="M10" s="6">
        <v>4157.87</v>
      </c>
      <c r="N10" s="2">
        <v>218611.00599999999</v>
      </c>
      <c r="O10" s="6">
        <v>318255.98</v>
      </c>
      <c r="P10" s="2">
        <v>78260.89</v>
      </c>
      <c r="Q10" s="6">
        <v>46360.1</v>
      </c>
      <c r="R10" s="2">
        <v>48595</v>
      </c>
      <c r="S10" s="6">
        <v>39471.96</v>
      </c>
      <c r="T10" s="6">
        <f t="shared" ref="T10:T15" si="0">B10+J10</f>
        <v>1400287.4414976998</v>
      </c>
      <c r="U10" s="6">
        <f>K10+C10</f>
        <v>1331554.81</v>
      </c>
    </row>
    <row r="11" spans="1:21" s="101" customFormat="1" ht="36" customHeight="1" x14ac:dyDescent="0.25">
      <c r="A11" s="40" t="s">
        <v>65</v>
      </c>
      <c r="B11" s="2">
        <v>132494.24540999997</v>
      </c>
      <c r="C11" s="6">
        <v>134596.17000000001</v>
      </c>
      <c r="D11" s="2">
        <v>3295.8870199999997</v>
      </c>
      <c r="E11" s="6">
        <v>2737.66</v>
      </c>
      <c r="F11" s="2">
        <v>75805.081389999992</v>
      </c>
      <c r="G11" s="6">
        <v>74021.47</v>
      </c>
      <c r="H11" s="2">
        <v>53393.276999999995</v>
      </c>
      <c r="I11" s="6">
        <v>57837.04</v>
      </c>
      <c r="J11" s="2">
        <v>65734.160900000003</v>
      </c>
      <c r="K11" s="6">
        <v>125751.77</v>
      </c>
      <c r="L11" s="2">
        <v>1257.54</v>
      </c>
      <c r="M11" s="6">
        <v>2577</v>
      </c>
      <c r="N11" s="2">
        <v>44832.856899999999</v>
      </c>
      <c r="O11" s="6">
        <v>90136.17</v>
      </c>
      <c r="P11" s="2">
        <v>14939.093999999999</v>
      </c>
      <c r="Q11" s="6">
        <v>6267.53</v>
      </c>
      <c r="R11" s="2">
        <v>4704.67</v>
      </c>
      <c r="S11" s="6">
        <v>26771.07</v>
      </c>
      <c r="T11" s="6">
        <f t="shared" si="0"/>
        <v>198228.40630999999</v>
      </c>
      <c r="U11" s="6">
        <f t="shared" ref="U11:U15" si="1">K11+C11</f>
        <v>260347.94</v>
      </c>
    </row>
    <row r="12" spans="1:21" s="110" customFormat="1" ht="36" customHeight="1" x14ac:dyDescent="0.3">
      <c r="A12" s="40" t="s">
        <v>17</v>
      </c>
      <c r="B12" s="2">
        <v>614430.56727999996</v>
      </c>
      <c r="C12" s="6">
        <v>645015.51</v>
      </c>
      <c r="D12" s="2">
        <v>10379.481259999999</v>
      </c>
      <c r="E12" s="6">
        <v>23611.89</v>
      </c>
      <c r="F12" s="2">
        <v>497449.71403999999</v>
      </c>
      <c r="G12" s="6">
        <v>529908.61</v>
      </c>
      <c r="H12" s="2">
        <v>106601.37198000003</v>
      </c>
      <c r="I12" s="6">
        <v>91495.01</v>
      </c>
      <c r="J12" s="2">
        <v>524907.41169999994</v>
      </c>
      <c r="K12" s="6">
        <v>1013090.71</v>
      </c>
      <c r="L12" s="2">
        <v>8919.4409999999989</v>
      </c>
      <c r="M12" s="6">
        <v>12232.74</v>
      </c>
      <c r="N12" s="2">
        <v>346602.05476999999</v>
      </c>
      <c r="O12" s="6">
        <v>792916.31</v>
      </c>
      <c r="P12" s="2">
        <v>81447.674999999974</v>
      </c>
      <c r="Q12" s="6">
        <v>95373.81</v>
      </c>
      <c r="R12" s="2">
        <v>87938.240930000014</v>
      </c>
      <c r="S12" s="6">
        <v>112567.85</v>
      </c>
      <c r="T12" s="6">
        <f t="shared" si="0"/>
        <v>1139337.9789799999</v>
      </c>
      <c r="U12" s="6">
        <f t="shared" si="1"/>
        <v>1658106.22</v>
      </c>
    </row>
    <row r="13" spans="1:21" s="97" customFormat="1" ht="36" customHeight="1" x14ac:dyDescent="0.3">
      <c r="A13" s="40" t="s">
        <v>95</v>
      </c>
      <c r="B13" s="2">
        <v>210530.79458000002</v>
      </c>
      <c r="C13" s="6">
        <v>358456.83</v>
      </c>
      <c r="D13" s="2">
        <v>4998.4949999999999</v>
      </c>
      <c r="E13" s="6">
        <v>5797.31</v>
      </c>
      <c r="F13" s="2">
        <v>190303.62760000001</v>
      </c>
      <c r="G13" s="6">
        <v>168145.32</v>
      </c>
      <c r="H13" s="2">
        <v>15228.671980000001</v>
      </c>
      <c r="I13" s="6">
        <v>184514.2</v>
      </c>
      <c r="J13" s="2">
        <v>161268.14000000001</v>
      </c>
      <c r="K13" s="6">
        <v>283452.26</v>
      </c>
      <c r="L13" s="2">
        <v>433.94</v>
      </c>
      <c r="M13" s="6">
        <v>2499.56</v>
      </c>
      <c r="N13" s="2">
        <v>77356.600000000006</v>
      </c>
      <c r="O13" s="6">
        <v>167681.68</v>
      </c>
      <c r="P13" s="2">
        <v>3132.62</v>
      </c>
      <c r="Q13" s="6">
        <v>4053.43</v>
      </c>
      <c r="R13" s="2">
        <v>80344.98</v>
      </c>
      <c r="S13" s="6">
        <v>109217.59</v>
      </c>
      <c r="T13" s="6">
        <f t="shared" si="0"/>
        <v>371798.93458</v>
      </c>
      <c r="U13" s="6">
        <f t="shared" si="1"/>
        <v>641909.09000000008</v>
      </c>
    </row>
    <row r="14" spans="1:21" s="97" customFormat="1" ht="36" customHeight="1" x14ac:dyDescent="0.3">
      <c r="A14" s="40" t="s">
        <v>124</v>
      </c>
      <c r="B14" s="2">
        <v>1114699.8707099997</v>
      </c>
      <c r="C14" s="6">
        <v>581507.24</v>
      </c>
      <c r="D14" s="2">
        <v>150664.89126</v>
      </c>
      <c r="E14" s="6">
        <v>6487.61</v>
      </c>
      <c r="F14" s="2">
        <v>889455.1417299998</v>
      </c>
      <c r="G14" s="6">
        <v>472183.22</v>
      </c>
      <c r="H14" s="2">
        <v>74579.83772000001</v>
      </c>
      <c r="I14" s="6">
        <v>102836.41</v>
      </c>
      <c r="J14" s="2">
        <v>1159069.50196</v>
      </c>
      <c r="K14" s="6">
        <v>917911.81</v>
      </c>
      <c r="L14" s="2">
        <v>5130.6720000000005</v>
      </c>
      <c r="M14" s="6">
        <v>4812.91</v>
      </c>
      <c r="N14" s="2">
        <v>605969.93063999992</v>
      </c>
      <c r="O14" s="6">
        <v>465799.9</v>
      </c>
      <c r="P14" s="2">
        <v>154463.66919999997</v>
      </c>
      <c r="Q14" s="6">
        <v>106328.2</v>
      </c>
      <c r="R14" s="2">
        <v>393505.23012000002</v>
      </c>
      <c r="S14" s="6">
        <v>340970.79</v>
      </c>
      <c r="T14" s="6">
        <f>B14+J14</f>
        <v>2273769.3726699995</v>
      </c>
      <c r="U14" s="6">
        <f t="shared" si="1"/>
        <v>1499419.05</v>
      </c>
    </row>
    <row r="15" spans="1:21" s="97" customFormat="1" ht="36" customHeight="1" x14ac:dyDescent="0.3">
      <c r="A15" s="40" t="s">
        <v>92</v>
      </c>
      <c r="B15" s="2">
        <v>548.1</v>
      </c>
      <c r="C15" s="6">
        <v>4915.51</v>
      </c>
      <c r="D15" s="2">
        <v>0</v>
      </c>
      <c r="E15" s="6">
        <v>123.75</v>
      </c>
      <c r="F15" s="2">
        <v>548.1</v>
      </c>
      <c r="G15" s="6">
        <v>4791.76</v>
      </c>
      <c r="H15" s="2">
        <v>0</v>
      </c>
      <c r="I15" s="6">
        <v>0</v>
      </c>
      <c r="J15" s="2">
        <v>15922.4</v>
      </c>
      <c r="K15" s="6">
        <v>6461.34</v>
      </c>
      <c r="L15" s="2">
        <v>50</v>
      </c>
      <c r="M15" s="6">
        <v>0</v>
      </c>
      <c r="N15" s="2">
        <v>8806.4</v>
      </c>
      <c r="O15" s="6">
        <v>6344.5</v>
      </c>
      <c r="P15" s="2">
        <v>13</v>
      </c>
      <c r="Q15" s="6">
        <v>8</v>
      </c>
      <c r="R15" s="2">
        <v>7053</v>
      </c>
      <c r="S15" s="6">
        <v>108.84</v>
      </c>
      <c r="T15" s="6">
        <f t="shared" si="0"/>
        <v>16470.5</v>
      </c>
      <c r="U15" s="6">
        <f t="shared" si="1"/>
        <v>11376.85</v>
      </c>
    </row>
    <row r="16" spans="1:21" s="97" customFormat="1" ht="36" customHeight="1" x14ac:dyDescent="0.3">
      <c r="A16" s="150" t="s">
        <v>26</v>
      </c>
      <c r="B16" s="142">
        <f>SUM(B10:B15)</f>
        <v>3124894.5814776993</v>
      </c>
      <c r="C16" s="142">
        <f t="shared" ref="C16:U16" si="2">SUM(C10:C15)</f>
        <v>2647800.16</v>
      </c>
      <c r="D16" s="142">
        <f t="shared" si="2"/>
        <v>182282.8629177</v>
      </c>
      <c r="E16" s="142">
        <f t="shared" si="2"/>
        <v>53981.64</v>
      </c>
      <c r="F16" s="142">
        <f t="shared" si="2"/>
        <v>2381532.9310199996</v>
      </c>
      <c r="G16" s="142">
        <f t="shared" si="2"/>
        <v>1895081.04</v>
      </c>
      <c r="H16" s="142">
        <f t="shared" si="2"/>
        <v>561078.78753999993</v>
      </c>
      <c r="I16" s="142">
        <f t="shared" si="2"/>
        <v>698737.49000000011</v>
      </c>
      <c r="J16" s="142">
        <f t="shared" si="2"/>
        <v>2274998.0525599997</v>
      </c>
      <c r="K16" s="142">
        <f t="shared" si="2"/>
        <v>2754913.8</v>
      </c>
      <c r="L16" s="142">
        <f t="shared" si="2"/>
        <v>18421.135000000002</v>
      </c>
      <c r="M16" s="142">
        <f t="shared" si="2"/>
        <v>26280.080000000002</v>
      </c>
      <c r="N16" s="142">
        <f t="shared" si="2"/>
        <v>1302178.8483099998</v>
      </c>
      <c r="O16" s="142">
        <f t="shared" si="2"/>
        <v>1841134.54</v>
      </c>
      <c r="P16" s="142">
        <f t="shared" si="2"/>
        <v>332256.94819999998</v>
      </c>
      <c r="Q16" s="142">
        <f t="shared" si="2"/>
        <v>258391.07</v>
      </c>
      <c r="R16" s="142">
        <f t="shared" si="2"/>
        <v>622141.12104999996</v>
      </c>
      <c r="S16" s="142">
        <f t="shared" si="2"/>
        <v>629108.1</v>
      </c>
      <c r="T16" s="142">
        <f t="shared" si="2"/>
        <v>5399892.6340376996</v>
      </c>
      <c r="U16" s="142">
        <f t="shared" si="2"/>
        <v>5402713.959999999</v>
      </c>
    </row>
    <row r="17" spans="1:21" s="97" customFormat="1" ht="30.6" customHeight="1" x14ac:dyDescent="0.3">
      <c r="A17" s="255" t="s">
        <v>182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</row>
    <row r="18" spans="1:21" s="97" customFormat="1" ht="22.5" customHeight="1" x14ac:dyDescent="0.3">
      <c r="A18" s="151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</row>
    <row r="19" spans="1:21" s="97" customFormat="1" ht="22.5" customHeight="1" x14ac:dyDescent="0.3">
      <c r="A19" s="144" t="s">
        <v>69</v>
      </c>
      <c r="B19" s="109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1:21" s="101" customFormat="1" ht="31.5" customHeight="1" x14ac:dyDescent="0.25">
      <c r="A20" s="254" t="s">
        <v>47</v>
      </c>
      <c r="B20" s="254"/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</row>
    <row r="21" spans="1:21" s="98" customFormat="1" ht="29.25" customHeight="1" x14ac:dyDescent="0.3">
      <c r="A21" s="256" t="s">
        <v>77</v>
      </c>
      <c r="B21" s="195" t="s">
        <v>85</v>
      </c>
      <c r="C21" s="195"/>
      <c r="D21" s="195"/>
      <c r="E21" s="195"/>
      <c r="F21" s="195"/>
      <c r="G21" s="195"/>
      <c r="H21" s="195"/>
      <c r="I21" s="195"/>
      <c r="J21" s="195" t="s">
        <v>86</v>
      </c>
      <c r="K21" s="195"/>
      <c r="L21" s="195"/>
      <c r="M21" s="195"/>
      <c r="N21" s="195"/>
      <c r="O21" s="195"/>
      <c r="P21" s="195"/>
      <c r="Q21" s="195"/>
      <c r="R21" s="195"/>
      <c r="S21" s="195"/>
      <c r="T21" s="195" t="s">
        <v>181</v>
      </c>
      <c r="U21" s="195"/>
    </row>
    <row r="22" spans="1:21" s="98" customFormat="1" ht="42" customHeight="1" x14ac:dyDescent="0.3">
      <c r="A22" s="257"/>
      <c r="B22" s="195" t="s">
        <v>30</v>
      </c>
      <c r="C22" s="195"/>
      <c r="D22" s="259" t="s">
        <v>61</v>
      </c>
      <c r="E22" s="259"/>
      <c r="F22" s="195" t="s">
        <v>42</v>
      </c>
      <c r="G22" s="195"/>
      <c r="H22" s="195" t="s">
        <v>43</v>
      </c>
      <c r="I22" s="195"/>
      <c r="J22" s="195" t="s">
        <v>30</v>
      </c>
      <c r="K22" s="195"/>
      <c r="L22" s="259" t="s">
        <v>61</v>
      </c>
      <c r="M22" s="259"/>
      <c r="N22" s="259" t="s">
        <v>87</v>
      </c>
      <c r="O22" s="259"/>
      <c r="P22" s="195" t="s">
        <v>44</v>
      </c>
      <c r="Q22" s="195"/>
      <c r="R22" s="195" t="s">
        <v>45</v>
      </c>
      <c r="S22" s="195"/>
      <c r="T22" s="195"/>
      <c r="U22" s="195"/>
    </row>
    <row r="23" spans="1:21" s="98" customFormat="1" ht="23.25" customHeight="1" x14ac:dyDescent="0.3">
      <c r="A23" s="257"/>
      <c r="B23" s="195" t="s">
        <v>46</v>
      </c>
      <c r="C23" s="195"/>
      <c r="D23" s="195"/>
      <c r="E23" s="195"/>
      <c r="F23" s="195"/>
      <c r="G23" s="195"/>
      <c r="H23" s="195"/>
      <c r="I23" s="195"/>
      <c r="J23" s="260" t="s">
        <v>46</v>
      </c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</row>
    <row r="24" spans="1:21" s="103" customFormat="1" ht="23.25" customHeight="1" x14ac:dyDescent="0.3">
      <c r="A24" s="258"/>
      <c r="B24" s="77">
        <v>2020</v>
      </c>
      <c r="C24" s="77">
        <v>2021</v>
      </c>
      <c r="D24" s="77">
        <v>2020</v>
      </c>
      <c r="E24" s="77">
        <v>2021</v>
      </c>
      <c r="F24" s="77">
        <v>2020</v>
      </c>
      <c r="G24" s="77">
        <v>2021</v>
      </c>
      <c r="H24" s="77">
        <v>2020</v>
      </c>
      <c r="I24" s="77">
        <v>2021</v>
      </c>
      <c r="J24" s="77">
        <v>2020</v>
      </c>
      <c r="K24" s="77">
        <v>2021</v>
      </c>
      <c r="L24" s="77">
        <v>2020</v>
      </c>
      <c r="M24" s="77">
        <v>2021</v>
      </c>
      <c r="N24" s="77">
        <v>2020</v>
      </c>
      <c r="O24" s="77">
        <v>2021</v>
      </c>
      <c r="P24" s="77">
        <v>2020</v>
      </c>
      <c r="Q24" s="77">
        <v>2021</v>
      </c>
      <c r="R24" s="77">
        <v>2020</v>
      </c>
      <c r="S24" s="77">
        <v>2021</v>
      </c>
      <c r="T24" s="77">
        <v>2020</v>
      </c>
      <c r="U24" s="77">
        <v>2021</v>
      </c>
    </row>
    <row r="25" spans="1:21" s="105" customFormat="1" ht="12.75" customHeight="1" x14ac:dyDescent="0.2">
      <c r="A25" s="148">
        <v>1</v>
      </c>
      <c r="B25" s="149">
        <v>2</v>
      </c>
      <c r="C25" s="149">
        <v>3</v>
      </c>
      <c r="D25" s="148">
        <v>4</v>
      </c>
      <c r="E25" s="149">
        <v>5</v>
      </c>
      <c r="F25" s="149">
        <v>6</v>
      </c>
      <c r="G25" s="148">
        <v>7</v>
      </c>
      <c r="H25" s="149">
        <v>8</v>
      </c>
      <c r="I25" s="149">
        <v>9</v>
      </c>
      <c r="J25" s="148">
        <v>10</v>
      </c>
      <c r="K25" s="149">
        <v>11</v>
      </c>
      <c r="L25" s="149">
        <v>12</v>
      </c>
      <c r="M25" s="148">
        <v>13</v>
      </c>
      <c r="N25" s="149">
        <v>14</v>
      </c>
      <c r="O25" s="149">
        <v>15</v>
      </c>
      <c r="P25" s="148">
        <v>16</v>
      </c>
      <c r="Q25" s="149">
        <v>17</v>
      </c>
      <c r="R25" s="149">
        <v>18</v>
      </c>
      <c r="S25" s="148">
        <v>19</v>
      </c>
      <c r="T25" s="149">
        <v>20</v>
      </c>
      <c r="U25" s="149">
        <v>21</v>
      </c>
    </row>
    <row r="26" spans="1:21" s="98" customFormat="1" ht="36" customHeight="1" x14ac:dyDescent="0.3">
      <c r="A26" s="40" t="s">
        <v>2</v>
      </c>
      <c r="B26" s="2">
        <v>186898.00790000006</v>
      </c>
      <c r="C26" s="6">
        <v>275464.19</v>
      </c>
      <c r="D26" s="2">
        <v>3892.7150000000001</v>
      </c>
      <c r="E26" s="6">
        <v>5347.13</v>
      </c>
      <c r="F26" s="2">
        <v>164814.85900000005</v>
      </c>
      <c r="G26" s="6">
        <v>255197.15</v>
      </c>
      <c r="H26" s="2">
        <v>18190.4339</v>
      </c>
      <c r="I26" s="6">
        <v>14919.9</v>
      </c>
      <c r="J26" s="2">
        <v>45687.112670000002</v>
      </c>
      <c r="K26" s="6">
        <v>76243.429999999993</v>
      </c>
      <c r="L26" s="2">
        <v>1034.9000000000001</v>
      </c>
      <c r="M26" s="6">
        <v>2200.6</v>
      </c>
      <c r="N26" s="2">
        <v>25932.406669999997</v>
      </c>
      <c r="O26" s="6">
        <v>62003.05</v>
      </c>
      <c r="P26" s="2">
        <v>13109.476000000002</v>
      </c>
      <c r="Q26" s="6">
        <v>5097.5</v>
      </c>
      <c r="R26" s="2">
        <v>5610.33</v>
      </c>
      <c r="S26" s="6">
        <v>6942.28</v>
      </c>
      <c r="T26" s="6">
        <f>B26+J26</f>
        <v>232585.12057000006</v>
      </c>
      <c r="U26" s="6">
        <f>K26+C26</f>
        <v>351707.62</v>
      </c>
    </row>
    <row r="27" spans="1:21" s="98" customFormat="1" ht="36" customHeight="1" x14ac:dyDescent="0.3">
      <c r="A27" s="40" t="s">
        <v>3</v>
      </c>
      <c r="B27" s="2">
        <v>188261.86199999996</v>
      </c>
      <c r="C27" s="6">
        <v>81860.55</v>
      </c>
      <c r="D27" s="2">
        <v>1317.3869999999999</v>
      </c>
      <c r="E27" s="6">
        <v>1420.16</v>
      </c>
      <c r="F27" s="2">
        <v>137746.07499999998</v>
      </c>
      <c r="G27" s="6">
        <v>48009.07</v>
      </c>
      <c r="H27" s="2">
        <v>49198.400000000001</v>
      </c>
      <c r="I27" s="6">
        <v>32431.32</v>
      </c>
      <c r="J27" s="2">
        <v>136088.14776000002</v>
      </c>
      <c r="K27" s="6">
        <v>160668.07999999999</v>
      </c>
      <c r="L27" s="2">
        <v>409.3</v>
      </c>
      <c r="M27" s="6">
        <v>1231</v>
      </c>
      <c r="N27" s="2">
        <v>79114</v>
      </c>
      <c r="O27" s="6">
        <v>139684.06</v>
      </c>
      <c r="P27" s="2">
        <v>9640.1402000000016</v>
      </c>
      <c r="Q27" s="6">
        <v>2021.38</v>
      </c>
      <c r="R27" s="2">
        <v>46924.707560000003</v>
      </c>
      <c r="S27" s="6">
        <v>17731.64</v>
      </c>
      <c r="T27" s="6">
        <f t="shared" ref="T27:T41" si="3">B27+J27</f>
        <v>324350.00975999999</v>
      </c>
      <c r="U27" s="6">
        <f>K27+C27</f>
        <v>242528.63</v>
      </c>
    </row>
    <row r="28" spans="1:21" s="98" customFormat="1" ht="36" customHeight="1" x14ac:dyDescent="0.3">
      <c r="A28" s="41" t="s">
        <v>4</v>
      </c>
      <c r="B28" s="2">
        <v>89404.569999999992</v>
      </c>
      <c r="C28" s="6">
        <v>75591.5</v>
      </c>
      <c r="D28" s="2">
        <v>13958.4</v>
      </c>
      <c r="E28" s="6">
        <v>1447.82</v>
      </c>
      <c r="F28" s="2">
        <v>68315.569999999992</v>
      </c>
      <c r="G28" s="6">
        <v>69094.52</v>
      </c>
      <c r="H28" s="2">
        <v>7130.5999999999995</v>
      </c>
      <c r="I28" s="6">
        <v>5049.17</v>
      </c>
      <c r="J28" s="2">
        <v>97258.235199999996</v>
      </c>
      <c r="K28" s="6">
        <v>128857.51</v>
      </c>
      <c r="L28" s="2">
        <v>1122</v>
      </c>
      <c r="M28" s="6">
        <v>1634.6</v>
      </c>
      <c r="N28" s="2">
        <v>84132.406999999992</v>
      </c>
      <c r="O28" s="6">
        <v>121042.6</v>
      </c>
      <c r="P28" s="2">
        <v>8695.7000000000007</v>
      </c>
      <c r="Q28" s="6">
        <v>4363.07</v>
      </c>
      <c r="R28" s="2">
        <v>3308.1282000000006</v>
      </c>
      <c r="S28" s="6">
        <v>1817.24</v>
      </c>
      <c r="T28" s="6">
        <f>B28+J28</f>
        <v>186662.8052</v>
      </c>
      <c r="U28" s="6">
        <f t="shared" ref="U28:U41" si="4">K28+C28</f>
        <v>204449.01</v>
      </c>
    </row>
    <row r="29" spans="1:21" s="98" customFormat="1" ht="36" customHeight="1" x14ac:dyDescent="0.3">
      <c r="A29" s="58" t="s">
        <v>5</v>
      </c>
      <c r="B29" s="2">
        <v>315112.38</v>
      </c>
      <c r="C29" s="6">
        <v>112278.59</v>
      </c>
      <c r="D29" s="2">
        <v>7359.37</v>
      </c>
      <c r="E29" s="6">
        <v>6896.77</v>
      </c>
      <c r="F29" s="2">
        <v>252580.71</v>
      </c>
      <c r="G29" s="6">
        <v>96242.04</v>
      </c>
      <c r="H29" s="2">
        <v>55172.3</v>
      </c>
      <c r="I29" s="6">
        <v>9139.7800000000007</v>
      </c>
      <c r="J29" s="2">
        <v>92521.489000000001</v>
      </c>
      <c r="K29" s="6">
        <v>124431.06</v>
      </c>
      <c r="L29" s="2">
        <v>245</v>
      </c>
      <c r="M29" s="6">
        <v>299.72000000000003</v>
      </c>
      <c r="N29" s="2">
        <v>81521.600000000006</v>
      </c>
      <c r="O29" s="6">
        <v>31657.31</v>
      </c>
      <c r="P29" s="2">
        <v>6764.2049999999999</v>
      </c>
      <c r="Q29" s="6">
        <v>85669.97</v>
      </c>
      <c r="R29" s="2">
        <v>3990.6840000000002</v>
      </c>
      <c r="S29" s="6">
        <v>6804.06</v>
      </c>
      <c r="T29" s="6">
        <f t="shared" si="3"/>
        <v>407633.86900000001</v>
      </c>
      <c r="U29" s="6">
        <f t="shared" si="4"/>
        <v>236709.65</v>
      </c>
    </row>
    <row r="30" spans="1:21" s="98" customFormat="1" ht="36" customHeight="1" x14ac:dyDescent="0.3">
      <c r="A30" s="58" t="s">
        <v>6</v>
      </c>
      <c r="B30" s="2">
        <v>113737.82152</v>
      </c>
      <c r="C30" s="6">
        <v>248962.75</v>
      </c>
      <c r="D30" s="2">
        <v>7010.5339999999997</v>
      </c>
      <c r="E30" s="6">
        <v>1089.6300000000001</v>
      </c>
      <c r="F30" s="2">
        <v>98094.517519999994</v>
      </c>
      <c r="G30" s="6">
        <v>62289.96</v>
      </c>
      <c r="H30" s="2">
        <v>8632.77</v>
      </c>
      <c r="I30" s="6">
        <v>185583.17</v>
      </c>
      <c r="J30" s="2">
        <v>71667.401230000003</v>
      </c>
      <c r="K30" s="6">
        <v>181540.9</v>
      </c>
      <c r="L30" s="2">
        <v>491.52199999999999</v>
      </c>
      <c r="M30" s="6">
        <v>915.52</v>
      </c>
      <c r="N30" s="2">
        <v>49572.306030000007</v>
      </c>
      <c r="O30" s="6">
        <v>166773.17000000001</v>
      </c>
      <c r="P30" s="2">
        <v>16416.732</v>
      </c>
      <c r="Q30" s="6">
        <v>2244.9299999999998</v>
      </c>
      <c r="R30" s="2">
        <v>5186.8411999999998</v>
      </c>
      <c r="S30" s="6">
        <v>11607.27</v>
      </c>
      <c r="T30" s="6">
        <f t="shared" si="3"/>
        <v>185405.22275000002</v>
      </c>
      <c r="U30" s="6">
        <f t="shared" si="4"/>
        <v>430503.65</v>
      </c>
    </row>
    <row r="31" spans="1:21" s="98" customFormat="1" ht="36" customHeight="1" x14ac:dyDescent="0.3">
      <c r="A31" s="40" t="s">
        <v>7</v>
      </c>
      <c r="B31" s="2">
        <v>335426.45016999997</v>
      </c>
      <c r="C31" s="6">
        <v>188962.14</v>
      </c>
      <c r="D31" s="2">
        <v>5129.0528000000004</v>
      </c>
      <c r="E31" s="6">
        <v>3203.33</v>
      </c>
      <c r="F31" s="2">
        <v>246007.51984999998</v>
      </c>
      <c r="G31" s="6">
        <v>170471.39</v>
      </c>
      <c r="H31" s="2">
        <v>84289.877519999995</v>
      </c>
      <c r="I31" s="6">
        <v>15287.43</v>
      </c>
      <c r="J31" s="2">
        <v>146636.34127999999</v>
      </c>
      <c r="K31" s="6">
        <v>251312.49</v>
      </c>
      <c r="L31" s="2">
        <v>1184.4780000000001</v>
      </c>
      <c r="M31" s="6">
        <v>1895.79</v>
      </c>
      <c r="N31" s="2">
        <v>107792.47160999999</v>
      </c>
      <c r="O31" s="6">
        <v>175975.27</v>
      </c>
      <c r="P31" s="2">
        <v>15497.85</v>
      </c>
      <c r="Q31" s="6">
        <v>22096.89</v>
      </c>
      <c r="R31" s="2">
        <v>22161.541669999995</v>
      </c>
      <c r="S31" s="6">
        <v>51344.55</v>
      </c>
      <c r="T31" s="6">
        <f t="shared" si="3"/>
        <v>482062.79144999996</v>
      </c>
      <c r="U31" s="6">
        <f t="shared" si="4"/>
        <v>440274.63</v>
      </c>
    </row>
    <row r="32" spans="1:21" s="98" customFormat="1" ht="36" customHeight="1" x14ac:dyDescent="0.3">
      <c r="A32" s="40" t="s">
        <v>8</v>
      </c>
      <c r="B32" s="2">
        <v>422881.11860999989</v>
      </c>
      <c r="C32" s="6">
        <v>541222.84</v>
      </c>
      <c r="D32" s="2">
        <v>5144.719000000001</v>
      </c>
      <c r="E32" s="6">
        <v>4215.68</v>
      </c>
      <c r="F32" s="2">
        <v>308332.46837999992</v>
      </c>
      <c r="G32" s="6">
        <v>360822.94</v>
      </c>
      <c r="H32" s="2">
        <v>109403.93123</v>
      </c>
      <c r="I32" s="6">
        <v>176184.23</v>
      </c>
      <c r="J32" s="2">
        <v>115440.16498999998</v>
      </c>
      <c r="K32" s="6">
        <v>505642.27</v>
      </c>
      <c r="L32" s="2">
        <v>1692</v>
      </c>
      <c r="M32" s="6">
        <v>1897.25</v>
      </c>
      <c r="N32" s="2">
        <v>97622.854989999978</v>
      </c>
      <c r="O32" s="6">
        <v>389934.72</v>
      </c>
      <c r="P32" s="2">
        <v>4704.8</v>
      </c>
      <c r="Q32" s="6">
        <v>24677.7</v>
      </c>
      <c r="R32" s="2">
        <v>11420.51</v>
      </c>
      <c r="S32" s="6">
        <v>89132.6</v>
      </c>
      <c r="T32" s="6">
        <f t="shared" si="3"/>
        <v>538321.28359999985</v>
      </c>
      <c r="U32" s="6">
        <f t="shared" si="4"/>
        <v>1046865.11</v>
      </c>
    </row>
    <row r="33" spans="1:21" s="98" customFormat="1" ht="36" customHeight="1" x14ac:dyDescent="0.3">
      <c r="A33" s="40" t="s">
        <v>9</v>
      </c>
      <c r="B33" s="2">
        <v>21488.23</v>
      </c>
      <c r="C33" s="6">
        <v>18697.84</v>
      </c>
      <c r="D33" s="2">
        <v>376.00000000000006</v>
      </c>
      <c r="E33" s="6">
        <v>879.33</v>
      </c>
      <c r="F33" s="2">
        <v>12717.55</v>
      </c>
      <c r="G33" s="6">
        <v>10863.68</v>
      </c>
      <c r="H33" s="2">
        <v>8394.68</v>
      </c>
      <c r="I33" s="6">
        <v>6954.83</v>
      </c>
      <c r="J33" s="2">
        <v>58977.36</v>
      </c>
      <c r="K33" s="6">
        <v>147488.95999999999</v>
      </c>
      <c r="L33" s="2">
        <v>459.1</v>
      </c>
      <c r="M33" s="6">
        <v>301.95</v>
      </c>
      <c r="N33" s="2">
        <v>47264.93</v>
      </c>
      <c r="O33" s="6">
        <v>84088.320000000007</v>
      </c>
      <c r="P33" s="2">
        <v>7190.3</v>
      </c>
      <c r="Q33" s="6">
        <v>6728.27</v>
      </c>
      <c r="R33" s="2">
        <v>4063.0299999999997</v>
      </c>
      <c r="S33" s="6">
        <v>56370.42</v>
      </c>
      <c r="T33" s="6">
        <f t="shared" si="3"/>
        <v>80465.59</v>
      </c>
      <c r="U33" s="6">
        <f t="shared" si="4"/>
        <v>166186.79999999999</v>
      </c>
    </row>
    <row r="34" spans="1:21" s="98" customFormat="1" ht="36" customHeight="1" x14ac:dyDescent="0.3">
      <c r="A34" s="40" t="s">
        <v>11</v>
      </c>
      <c r="B34" s="2">
        <v>153754.38406000001</v>
      </c>
      <c r="C34" s="6">
        <v>63897.54</v>
      </c>
      <c r="D34" s="2">
        <v>1296.008</v>
      </c>
      <c r="E34" s="6">
        <v>1915.4</v>
      </c>
      <c r="F34" s="2">
        <v>137193.19808</v>
      </c>
      <c r="G34" s="6">
        <v>50015.91</v>
      </c>
      <c r="H34" s="2">
        <v>15265.17798</v>
      </c>
      <c r="I34" s="6">
        <v>11966.23</v>
      </c>
      <c r="J34" s="2">
        <v>133360.992</v>
      </c>
      <c r="K34" s="6">
        <v>75047.399999999994</v>
      </c>
      <c r="L34" s="2">
        <v>1348.7500000000002</v>
      </c>
      <c r="M34" s="6">
        <v>2039.39</v>
      </c>
      <c r="N34" s="2">
        <v>115683.24</v>
      </c>
      <c r="O34" s="6">
        <v>52076.5</v>
      </c>
      <c r="P34" s="2">
        <v>11289.82</v>
      </c>
      <c r="Q34" s="6">
        <v>14203.57</v>
      </c>
      <c r="R34" s="2">
        <v>5039.1819999999998</v>
      </c>
      <c r="S34" s="6">
        <v>6727.96</v>
      </c>
      <c r="T34" s="6">
        <f t="shared" si="3"/>
        <v>287115.37606000004</v>
      </c>
      <c r="U34" s="6">
        <f t="shared" si="4"/>
        <v>138944.94</v>
      </c>
    </row>
    <row r="35" spans="1:21" s="98" customFormat="1" ht="36" customHeight="1" x14ac:dyDescent="0.3">
      <c r="A35" s="40" t="s">
        <v>10</v>
      </c>
      <c r="B35" s="2">
        <v>44557.615999999995</v>
      </c>
      <c r="C35" s="6">
        <v>16257.94</v>
      </c>
      <c r="D35" s="2">
        <v>279.60000000000002</v>
      </c>
      <c r="E35" s="6">
        <v>206.76</v>
      </c>
      <c r="F35" s="2">
        <v>28531.623999999996</v>
      </c>
      <c r="G35" s="6">
        <v>13344.38</v>
      </c>
      <c r="H35" s="2">
        <v>15746.392</v>
      </c>
      <c r="I35" s="6">
        <v>2706.8</v>
      </c>
      <c r="J35" s="2">
        <v>63649.5</v>
      </c>
      <c r="K35" s="6">
        <v>83313.490000000005</v>
      </c>
      <c r="L35" s="2">
        <v>345</v>
      </c>
      <c r="M35" s="6">
        <v>749</v>
      </c>
      <c r="N35" s="2">
        <v>55686</v>
      </c>
      <c r="O35" s="6">
        <v>79450.960000000006</v>
      </c>
      <c r="P35" s="2">
        <v>7071</v>
      </c>
      <c r="Q35" s="6">
        <v>2400.25</v>
      </c>
      <c r="R35" s="2">
        <v>547.5</v>
      </c>
      <c r="S35" s="6">
        <v>713.29</v>
      </c>
      <c r="T35" s="6">
        <f t="shared" si="3"/>
        <v>108207.11599999999</v>
      </c>
      <c r="U35" s="6">
        <f t="shared" si="4"/>
        <v>99571.430000000008</v>
      </c>
    </row>
    <row r="36" spans="1:21" s="98" customFormat="1" ht="36" customHeight="1" x14ac:dyDescent="0.3">
      <c r="A36" s="40" t="s">
        <v>12</v>
      </c>
      <c r="B36" s="2">
        <v>130642.21558769999</v>
      </c>
      <c r="C36" s="6">
        <v>122401.28</v>
      </c>
      <c r="D36" s="2">
        <v>2557.8247276999996</v>
      </c>
      <c r="E36" s="6">
        <v>2583.67</v>
      </c>
      <c r="F36" s="2">
        <v>103365.14499999999</v>
      </c>
      <c r="G36" s="6">
        <v>86937.37</v>
      </c>
      <c r="H36" s="2">
        <v>24719.245859999999</v>
      </c>
      <c r="I36" s="6">
        <v>32880.230000000003</v>
      </c>
      <c r="J36" s="2">
        <v>102046.96</v>
      </c>
      <c r="K36" s="6">
        <v>107154.51</v>
      </c>
      <c r="L36" s="2">
        <v>1506.2099999999998</v>
      </c>
      <c r="M36" s="6">
        <v>1453.3</v>
      </c>
      <c r="N36" s="2">
        <v>40540.200000000004</v>
      </c>
      <c r="O36" s="6">
        <v>66804.7</v>
      </c>
      <c r="P36" s="2">
        <v>45387.100000000006</v>
      </c>
      <c r="Q36" s="6">
        <v>30292.29</v>
      </c>
      <c r="R36" s="2">
        <v>14613.45</v>
      </c>
      <c r="S36" s="6">
        <v>8604.2199999999993</v>
      </c>
      <c r="T36" s="6">
        <f t="shared" si="3"/>
        <v>232689.17558769998</v>
      </c>
      <c r="U36" s="6">
        <f t="shared" si="4"/>
        <v>229555.78999999998</v>
      </c>
    </row>
    <row r="37" spans="1:21" s="98" customFormat="1" ht="36" customHeight="1" x14ac:dyDescent="0.3">
      <c r="A37" s="40" t="s">
        <v>13</v>
      </c>
      <c r="B37" s="2">
        <v>463792.63674000005</v>
      </c>
      <c r="C37" s="6">
        <v>372680.8</v>
      </c>
      <c r="D37" s="2">
        <v>118674.85829999999</v>
      </c>
      <c r="E37" s="6">
        <v>16031.56</v>
      </c>
      <c r="F37" s="2">
        <v>260406.23639000006</v>
      </c>
      <c r="G37" s="6">
        <v>267399.42</v>
      </c>
      <c r="H37" s="2">
        <v>84711.542050000004</v>
      </c>
      <c r="I37" s="6">
        <v>89249.82</v>
      </c>
      <c r="J37" s="2">
        <v>175843.09405000001</v>
      </c>
      <c r="K37" s="6">
        <v>242636.47</v>
      </c>
      <c r="L37" s="2">
        <v>1683.1000000000001</v>
      </c>
      <c r="M37" s="6">
        <v>4373.53</v>
      </c>
      <c r="N37" s="2">
        <v>90537.360010000004</v>
      </c>
      <c r="O37" s="6">
        <v>153095.91</v>
      </c>
      <c r="P37" s="2">
        <v>4059.7770000000005</v>
      </c>
      <c r="Q37" s="6">
        <v>7265.95</v>
      </c>
      <c r="R37" s="2">
        <v>79562.857039999988</v>
      </c>
      <c r="S37" s="6">
        <v>77901.08</v>
      </c>
      <c r="T37" s="6">
        <f t="shared" si="3"/>
        <v>639635.73079000006</v>
      </c>
      <c r="U37" s="6">
        <f t="shared" si="4"/>
        <v>615317.27</v>
      </c>
    </row>
    <row r="38" spans="1:21" s="98" customFormat="1" ht="36" customHeight="1" x14ac:dyDescent="0.3">
      <c r="A38" s="40" t="s">
        <v>14</v>
      </c>
      <c r="B38" s="2">
        <v>117315.83137000001</v>
      </c>
      <c r="C38" s="6">
        <v>110684.2</v>
      </c>
      <c r="D38" s="2">
        <v>589.60908999999992</v>
      </c>
      <c r="E38" s="6">
        <v>1626.85</v>
      </c>
      <c r="F38" s="2">
        <v>112953.31728000002</v>
      </c>
      <c r="G38" s="6">
        <v>107149.13</v>
      </c>
      <c r="H38" s="2">
        <v>3772.9049999999997</v>
      </c>
      <c r="I38" s="6">
        <v>1908.22</v>
      </c>
      <c r="J38" s="2">
        <v>85353.596999999994</v>
      </c>
      <c r="K38" s="6">
        <v>58226.07</v>
      </c>
      <c r="L38" s="2">
        <v>400.51499999999999</v>
      </c>
      <c r="M38" s="6">
        <v>670.2</v>
      </c>
      <c r="N38" s="2">
        <v>68844.600000000006</v>
      </c>
      <c r="O38" s="6">
        <v>54840.08</v>
      </c>
      <c r="P38" s="2">
        <v>13288.119999999999</v>
      </c>
      <c r="Q38" s="6">
        <v>644.62</v>
      </c>
      <c r="R38" s="2">
        <v>2820.3620000000005</v>
      </c>
      <c r="S38" s="6">
        <v>2071.17</v>
      </c>
      <c r="T38" s="6">
        <f t="shared" si="3"/>
        <v>202669.42837000001</v>
      </c>
      <c r="U38" s="6">
        <f t="shared" si="4"/>
        <v>168910.27</v>
      </c>
    </row>
    <row r="39" spans="1:21" s="98" customFormat="1" ht="36" customHeight="1" x14ac:dyDescent="0.3">
      <c r="A39" s="59" t="s">
        <v>15</v>
      </c>
      <c r="B39" s="2">
        <v>58290.671999999999</v>
      </c>
      <c r="C39" s="6">
        <v>27026.16</v>
      </c>
      <c r="D39" s="2">
        <v>554.20000000000005</v>
      </c>
      <c r="E39" s="6">
        <v>853.25</v>
      </c>
      <c r="F39" s="2">
        <v>49197.002</v>
      </c>
      <c r="G39" s="6">
        <v>21456.05</v>
      </c>
      <c r="H39" s="2">
        <v>8539.4700000000012</v>
      </c>
      <c r="I39" s="6">
        <v>4716.8599999999997</v>
      </c>
      <c r="J39" s="2">
        <v>142683.98000000001</v>
      </c>
      <c r="K39" s="6">
        <v>95349.25</v>
      </c>
      <c r="L39" s="2">
        <v>404.6</v>
      </c>
      <c r="M39" s="6">
        <v>339</v>
      </c>
      <c r="N39" s="2">
        <v>63895.5</v>
      </c>
      <c r="O39" s="6">
        <v>83337.039999999994</v>
      </c>
      <c r="P39" s="2">
        <v>4291.2</v>
      </c>
      <c r="Q39" s="6">
        <v>549</v>
      </c>
      <c r="R39" s="2">
        <v>74092.680000000008</v>
      </c>
      <c r="S39" s="6">
        <v>11124.21</v>
      </c>
      <c r="T39" s="6">
        <f t="shared" si="3"/>
        <v>200974.652</v>
      </c>
      <c r="U39" s="6">
        <f t="shared" si="4"/>
        <v>122375.41</v>
      </c>
    </row>
    <row r="40" spans="1:21" s="98" customFormat="1" ht="36" customHeight="1" x14ac:dyDescent="0.3">
      <c r="A40" s="59" t="s">
        <v>57</v>
      </c>
      <c r="B40" s="2">
        <v>404473.37699999998</v>
      </c>
      <c r="C40" s="6">
        <v>325519.53000000003</v>
      </c>
      <c r="D40" s="2">
        <v>13128.385</v>
      </c>
      <c r="E40" s="6">
        <v>5009.41</v>
      </c>
      <c r="F40" s="2">
        <v>345205.82999999996</v>
      </c>
      <c r="G40" s="6">
        <v>238973.02</v>
      </c>
      <c r="H40" s="2">
        <v>46139.161999999997</v>
      </c>
      <c r="I40" s="6">
        <v>81537.09</v>
      </c>
      <c r="J40" s="2">
        <v>707040.60737999994</v>
      </c>
      <c r="K40" s="6">
        <v>429292.46</v>
      </c>
      <c r="L40" s="2">
        <v>4912.76</v>
      </c>
      <c r="M40" s="6">
        <v>5640.69</v>
      </c>
      <c r="N40" s="2">
        <v>241356.47200000001</v>
      </c>
      <c r="O40" s="6">
        <v>126253.77</v>
      </c>
      <c r="P40" s="2">
        <v>147240.82799999998</v>
      </c>
      <c r="Q40" s="6">
        <v>27083.68</v>
      </c>
      <c r="R40" s="2">
        <v>313530.54738</v>
      </c>
      <c r="S40" s="6">
        <v>270314.33</v>
      </c>
      <c r="T40" s="6">
        <f t="shared" si="3"/>
        <v>1111513.9843799998</v>
      </c>
      <c r="U40" s="6">
        <f t="shared" si="4"/>
        <v>754811.99</v>
      </c>
    </row>
    <row r="41" spans="1:21" s="98" customFormat="1" ht="36" customHeight="1" x14ac:dyDescent="0.3">
      <c r="A41" s="59" t="s">
        <v>16</v>
      </c>
      <c r="B41" s="2">
        <v>78857.408519999997</v>
      </c>
      <c r="C41" s="6">
        <v>66292.34</v>
      </c>
      <c r="D41" s="2">
        <v>1014.2</v>
      </c>
      <c r="E41" s="6">
        <v>1254.9100000000001</v>
      </c>
      <c r="F41" s="2">
        <v>56071.308520000006</v>
      </c>
      <c r="G41" s="6">
        <v>36815.03</v>
      </c>
      <c r="H41" s="2">
        <v>21771.9</v>
      </c>
      <c r="I41" s="6">
        <v>28222.400000000001</v>
      </c>
      <c r="J41" s="2">
        <v>100743.07</v>
      </c>
      <c r="K41" s="6">
        <v>87709.440000000002</v>
      </c>
      <c r="L41" s="2">
        <v>1181.9000000000001</v>
      </c>
      <c r="M41" s="6">
        <v>638.54999999999995</v>
      </c>
      <c r="N41" s="2">
        <v>52682.5</v>
      </c>
      <c r="O41" s="6">
        <v>54117.09</v>
      </c>
      <c r="P41" s="2">
        <v>17609.900000000001</v>
      </c>
      <c r="Q41" s="6">
        <v>23052</v>
      </c>
      <c r="R41" s="2">
        <v>29268.77</v>
      </c>
      <c r="S41" s="6">
        <v>9901.7999999999993</v>
      </c>
      <c r="T41" s="6">
        <f t="shared" si="3"/>
        <v>179600.47852</v>
      </c>
      <c r="U41" s="6">
        <f t="shared" si="4"/>
        <v>154001.78</v>
      </c>
    </row>
    <row r="42" spans="1:21" s="98" customFormat="1" ht="36" customHeight="1" x14ac:dyDescent="0.3">
      <c r="A42" s="119" t="s">
        <v>26</v>
      </c>
      <c r="B42" s="142">
        <f>SUM(B26:B41)</f>
        <v>3124894.5814776993</v>
      </c>
      <c r="C42" s="142">
        <f t="shared" ref="C42:U42" si="5">SUM(C26:C41)</f>
        <v>2647800.1900000004</v>
      </c>
      <c r="D42" s="142">
        <f t="shared" si="5"/>
        <v>182282.86291770005</v>
      </c>
      <c r="E42" s="142">
        <f t="shared" si="5"/>
        <v>53981.66</v>
      </c>
      <c r="F42" s="142">
        <f t="shared" si="5"/>
        <v>2381532.93102</v>
      </c>
      <c r="G42" s="142">
        <f t="shared" si="5"/>
        <v>1895081.0599999996</v>
      </c>
      <c r="H42" s="142">
        <f t="shared" si="5"/>
        <v>561078.78754000005</v>
      </c>
      <c r="I42" s="142">
        <f t="shared" si="5"/>
        <v>698737.47999999986</v>
      </c>
      <c r="J42" s="142">
        <f t="shared" si="5"/>
        <v>2274998.0525599997</v>
      </c>
      <c r="K42" s="142">
        <f t="shared" si="5"/>
        <v>2754913.7899999996</v>
      </c>
      <c r="L42" s="142">
        <f t="shared" si="5"/>
        <v>18421.135000000002</v>
      </c>
      <c r="M42" s="142">
        <f t="shared" si="5"/>
        <v>26280.089999999997</v>
      </c>
      <c r="N42" s="142">
        <f t="shared" si="5"/>
        <v>1302178.84831</v>
      </c>
      <c r="O42" s="142">
        <f t="shared" si="5"/>
        <v>1841134.55</v>
      </c>
      <c r="P42" s="142">
        <f t="shared" si="5"/>
        <v>332256.94820000004</v>
      </c>
      <c r="Q42" s="142">
        <f t="shared" si="5"/>
        <v>258391.07</v>
      </c>
      <c r="R42" s="142">
        <f t="shared" si="5"/>
        <v>622141.12104999996</v>
      </c>
      <c r="S42" s="142">
        <f t="shared" si="5"/>
        <v>629108.12000000011</v>
      </c>
      <c r="T42" s="142">
        <f t="shared" si="5"/>
        <v>5399892.6340376996</v>
      </c>
      <c r="U42" s="142">
        <f t="shared" si="5"/>
        <v>5402713.9799999995</v>
      </c>
    </row>
    <row r="43" spans="1:21" s="98" customFormat="1" ht="30.6" customHeight="1" x14ac:dyDescent="0.3">
      <c r="A43" s="255" t="s">
        <v>182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</row>
    <row r="44" spans="1:21" s="97" customFormat="1" ht="22.5" customHeight="1" x14ac:dyDescent="0.3">
      <c r="A44" s="151"/>
      <c r="B44" s="151"/>
      <c r="C44" s="152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</row>
    <row r="45" spans="1:21" s="97" customFormat="1" ht="22.5" customHeight="1" x14ac:dyDescent="0.3">
      <c r="A45" s="144" t="s">
        <v>70</v>
      </c>
      <c r="B45" s="109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</row>
    <row r="46" spans="1:21" s="101" customFormat="1" ht="30.75" customHeight="1" x14ac:dyDescent="0.25">
      <c r="A46" s="254" t="s">
        <v>48</v>
      </c>
      <c r="B46" s="254"/>
      <c r="C46" s="254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</row>
    <row r="47" spans="1:21" s="98" customFormat="1" ht="29.25" customHeight="1" x14ac:dyDescent="0.3">
      <c r="A47" s="256" t="s">
        <v>58</v>
      </c>
      <c r="B47" s="195" t="s">
        <v>85</v>
      </c>
      <c r="C47" s="195"/>
      <c r="D47" s="195"/>
      <c r="E47" s="195"/>
      <c r="F47" s="195"/>
      <c r="G47" s="195"/>
      <c r="H47" s="195"/>
      <c r="I47" s="195"/>
      <c r="J47" s="195" t="s">
        <v>86</v>
      </c>
      <c r="K47" s="195"/>
      <c r="L47" s="195"/>
      <c r="M47" s="195"/>
      <c r="N47" s="195"/>
      <c r="O47" s="195"/>
      <c r="P47" s="195"/>
      <c r="Q47" s="195"/>
      <c r="R47" s="195"/>
      <c r="S47" s="195"/>
      <c r="T47" s="195" t="s">
        <v>181</v>
      </c>
      <c r="U47" s="195"/>
    </row>
    <row r="48" spans="1:21" s="98" customFormat="1" ht="41.25" customHeight="1" x14ac:dyDescent="0.3">
      <c r="A48" s="257"/>
      <c r="B48" s="195" t="s">
        <v>30</v>
      </c>
      <c r="C48" s="195"/>
      <c r="D48" s="259" t="s">
        <v>61</v>
      </c>
      <c r="E48" s="259"/>
      <c r="F48" s="195" t="s">
        <v>42</v>
      </c>
      <c r="G48" s="195"/>
      <c r="H48" s="195" t="s">
        <v>43</v>
      </c>
      <c r="I48" s="195"/>
      <c r="J48" s="195" t="s">
        <v>30</v>
      </c>
      <c r="K48" s="195"/>
      <c r="L48" s="259" t="s">
        <v>61</v>
      </c>
      <c r="M48" s="259"/>
      <c r="N48" s="259" t="s">
        <v>87</v>
      </c>
      <c r="O48" s="259"/>
      <c r="P48" s="195" t="s">
        <v>44</v>
      </c>
      <c r="Q48" s="195"/>
      <c r="R48" s="195" t="s">
        <v>45</v>
      </c>
      <c r="S48" s="195"/>
      <c r="T48" s="195"/>
      <c r="U48" s="195"/>
    </row>
    <row r="49" spans="1:21" s="98" customFormat="1" ht="23.25" customHeight="1" x14ac:dyDescent="0.3">
      <c r="A49" s="257"/>
      <c r="B49" s="195" t="s">
        <v>46</v>
      </c>
      <c r="C49" s="195"/>
      <c r="D49" s="195"/>
      <c r="E49" s="195"/>
      <c r="F49" s="195"/>
      <c r="G49" s="195"/>
      <c r="H49" s="195"/>
      <c r="I49" s="195"/>
      <c r="J49" s="260" t="s">
        <v>46</v>
      </c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0"/>
    </row>
    <row r="50" spans="1:21" s="103" customFormat="1" ht="23.25" customHeight="1" x14ac:dyDescent="0.3">
      <c r="A50" s="258"/>
      <c r="B50" s="77">
        <v>2020</v>
      </c>
      <c r="C50" s="77">
        <v>2021</v>
      </c>
      <c r="D50" s="77">
        <v>2020</v>
      </c>
      <c r="E50" s="77">
        <v>2021</v>
      </c>
      <c r="F50" s="77">
        <v>2020</v>
      </c>
      <c r="G50" s="77">
        <v>2021</v>
      </c>
      <c r="H50" s="77">
        <v>2020</v>
      </c>
      <c r="I50" s="77">
        <v>2021</v>
      </c>
      <c r="J50" s="77">
        <v>2020</v>
      </c>
      <c r="K50" s="77">
        <v>2021</v>
      </c>
      <c r="L50" s="77">
        <v>2020</v>
      </c>
      <c r="M50" s="77">
        <v>2021</v>
      </c>
      <c r="N50" s="77">
        <v>2020</v>
      </c>
      <c r="O50" s="77">
        <v>2021</v>
      </c>
      <c r="P50" s="77">
        <v>2020</v>
      </c>
      <c r="Q50" s="77">
        <v>2021</v>
      </c>
      <c r="R50" s="77">
        <v>2020</v>
      </c>
      <c r="S50" s="77">
        <v>2021</v>
      </c>
      <c r="T50" s="77">
        <v>2020</v>
      </c>
      <c r="U50" s="77">
        <v>2021</v>
      </c>
    </row>
    <row r="51" spans="1:21" s="105" customFormat="1" ht="12.75" customHeight="1" x14ac:dyDescent="0.2">
      <c r="A51" s="148">
        <v>1</v>
      </c>
      <c r="B51" s="149">
        <v>2</v>
      </c>
      <c r="C51" s="149">
        <v>3</v>
      </c>
      <c r="D51" s="148">
        <v>4</v>
      </c>
      <c r="E51" s="149">
        <v>5</v>
      </c>
      <c r="F51" s="149">
        <v>6</v>
      </c>
      <c r="G51" s="148">
        <v>7</v>
      </c>
      <c r="H51" s="149">
        <v>8</v>
      </c>
      <c r="I51" s="149">
        <v>9</v>
      </c>
      <c r="J51" s="148">
        <v>10</v>
      </c>
      <c r="K51" s="149">
        <v>11</v>
      </c>
      <c r="L51" s="149">
        <v>12</v>
      </c>
      <c r="M51" s="148">
        <v>13</v>
      </c>
      <c r="N51" s="149">
        <v>14</v>
      </c>
      <c r="O51" s="149">
        <v>15</v>
      </c>
      <c r="P51" s="148">
        <v>16</v>
      </c>
      <c r="Q51" s="149">
        <v>17</v>
      </c>
      <c r="R51" s="149">
        <v>18</v>
      </c>
      <c r="S51" s="148">
        <v>19</v>
      </c>
      <c r="T51" s="149">
        <v>20</v>
      </c>
      <c r="U51" s="149">
        <v>21</v>
      </c>
    </row>
    <row r="52" spans="1:21" s="98" customFormat="1" ht="36" customHeight="1" x14ac:dyDescent="0.3">
      <c r="A52" s="11" t="s">
        <v>0</v>
      </c>
      <c r="B52" s="2">
        <v>1281979.6651400002</v>
      </c>
      <c r="C52" s="6">
        <v>937104.49</v>
      </c>
      <c r="D52" s="2">
        <v>108618.48</v>
      </c>
      <c r="E52" s="6">
        <v>22409.68</v>
      </c>
      <c r="F52" s="2">
        <v>1000275.3800400001</v>
      </c>
      <c r="G52" s="6">
        <v>747874.72</v>
      </c>
      <c r="H52" s="2">
        <v>173085.80509999994</v>
      </c>
      <c r="I52" s="6">
        <v>166820.1</v>
      </c>
      <c r="J52" s="2">
        <v>1241862.8963900001</v>
      </c>
      <c r="K52" s="6">
        <v>1276911.48</v>
      </c>
      <c r="L52" s="2">
        <v>9341.159999999998</v>
      </c>
      <c r="M52" s="6">
        <v>12411.83</v>
      </c>
      <c r="N52" s="2">
        <v>600698.19180999999</v>
      </c>
      <c r="O52" s="6">
        <v>674974.95</v>
      </c>
      <c r="P52" s="2">
        <v>207413.15699999998</v>
      </c>
      <c r="Q52" s="6">
        <v>153950.72</v>
      </c>
      <c r="R52" s="2">
        <v>424410.38758000004</v>
      </c>
      <c r="S52" s="6">
        <v>435573.97</v>
      </c>
      <c r="T52" s="6">
        <f t="shared" ref="T52" si="6">B52+J52</f>
        <v>2523842.5615300005</v>
      </c>
      <c r="U52" s="6">
        <f>K52+C52</f>
        <v>2214015.9699999997</v>
      </c>
    </row>
    <row r="53" spans="1:21" s="98" customFormat="1" ht="36" customHeight="1" x14ac:dyDescent="0.3">
      <c r="A53" s="11" t="s">
        <v>1</v>
      </c>
      <c r="B53" s="2">
        <v>1809322.3028276998</v>
      </c>
      <c r="C53" s="6">
        <v>1691629.31</v>
      </c>
      <c r="D53" s="2">
        <v>73248.078117700017</v>
      </c>
      <c r="E53" s="6">
        <v>31152.16</v>
      </c>
      <c r="F53" s="2">
        <v>1351273.3997899997</v>
      </c>
      <c r="G53" s="6">
        <v>1130297.75</v>
      </c>
      <c r="H53" s="2">
        <v>384800.8249200001</v>
      </c>
      <c r="I53" s="6">
        <v>530179.39</v>
      </c>
      <c r="J53" s="2">
        <v>1012432.2380999998</v>
      </c>
      <c r="K53" s="6">
        <v>1454951.71</v>
      </c>
      <c r="L53" s="2">
        <v>8795.9749999999985</v>
      </c>
      <c r="M53" s="6">
        <v>13659.25</v>
      </c>
      <c r="N53" s="2">
        <v>689636.84488999983</v>
      </c>
      <c r="O53" s="6">
        <v>1144726.1000000001</v>
      </c>
      <c r="P53" s="2">
        <v>116591.5912</v>
      </c>
      <c r="Q53" s="6">
        <v>103805.35</v>
      </c>
      <c r="R53" s="2">
        <v>197407.82701000001</v>
      </c>
      <c r="S53" s="6">
        <v>192761.01</v>
      </c>
      <c r="T53" s="6">
        <f t="shared" ref="T53:T54" si="7">B53+J53</f>
        <v>2821754.5409276998</v>
      </c>
      <c r="U53" s="6">
        <f t="shared" ref="U53:U54" si="8">K53+C53</f>
        <v>3146581.02</v>
      </c>
    </row>
    <row r="54" spans="1:21" s="98" customFormat="1" ht="36" customHeight="1" x14ac:dyDescent="0.3">
      <c r="A54" s="11" t="s">
        <v>56</v>
      </c>
      <c r="B54" s="2">
        <v>33592.613510000003</v>
      </c>
      <c r="C54" s="6">
        <v>19066.37</v>
      </c>
      <c r="D54" s="2">
        <v>416.3048</v>
      </c>
      <c r="E54" s="6">
        <v>419.8</v>
      </c>
      <c r="F54" s="2">
        <v>29984.15119</v>
      </c>
      <c r="G54" s="6">
        <v>16908.57</v>
      </c>
      <c r="H54" s="2">
        <v>3192.1575199999997</v>
      </c>
      <c r="I54" s="6">
        <v>1738</v>
      </c>
      <c r="J54" s="2">
        <v>20702.91807</v>
      </c>
      <c r="K54" s="6">
        <v>23050.6</v>
      </c>
      <c r="L54" s="2">
        <v>284</v>
      </c>
      <c r="M54" s="6">
        <v>209</v>
      </c>
      <c r="N54" s="2">
        <v>11843.811610000001</v>
      </c>
      <c r="O54" s="6">
        <v>21433.49</v>
      </c>
      <c r="P54" s="2">
        <v>8252.2000000000007</v>
      </c>
      <c r="Q54" s="6">
        <v>635</v>
      </c>
      <c r="R54" s="2">
        <v>322.90645999999998</v>
      </c>
      <c r="S54" s="6">
        <v>773.12</v>
      </c>
      <c r="T54" s="6">
        <f t="shared" si="7"/>
        <v>54295.531580000003</v>
      </c>
      <c r="U54" s="6">
        <f t="shared" si="8"/>
        <v>42116.97</v>
      </c>
    </row>
    <row r="55" spans="1:21" s="98" customFormat="1" ht="36" customHeight="1" x14ac:dyDescent="0.3">
      <c r="A55" s="119" t="s">
        <v>26</v>
      </c>
      <c r="B55" s="142">
        <f>SUM(B52:B54)</f>
        <v>3124894.5814777003</v>
      </c>
      <c r="C55" s="142">
        <f t="shared" ref="C55:U55" si="9">SUM(C52:C54)</f>
        <v>2647800.17</v>
      </c>
      <c r="D55" s="142">
        <f t="shared" si="9"/>
        <v>182282.86291770003</v>
      </c>
      <c r="E55" s="142">
        <f t="shared" si="9"/>
        <v>53981.64</v>
      </c>
      <c r="F55" s="142">
        <f t="shared" si="9"/>
        <v>2381532.93102</v>
      </c>
      <c r="G55" s="142">
        <f t="shared" si="9"/>
        <v>1895081.04</v>
      </c>
      <c r="H55" s="142">
        <f t="shared" si="9"/>
        <v>561078.78754000005</v>
      </c>
      <c r="I55" s="142">
        <f t="shared" si="9"/>
        <v>698737.49</v>
      </c>
      <c r="J55" s="142">
        <f t="shared" si="9"/>
        <v>2274998.0525600002</v>
      </c>
      <c r="K55" s="142">
        <f t="shared" si="9"/>
        <v>2754913.79</v>
      </c>
      <c r="L55" s="142">
        <f t="shared" si="9"/>
        <v>18421.134999999995</v>
      </c>
      <c r="M55" s="142">
        <f t="shared" si="9"/>
        <v>26280.080000000002</v>
      </c>
      <c r="N55" s="142">
        <f t="shared" si="9"/>
        <v>1302178.8483099998</v>
      </c>
      <c r="O55" s="142">
        <f t="shared" si="9"/>
        <v>1841134.54</v>
      </c>
      <c r="P55" s="142">
        <f t="shared" si="9"/>
        <v>332256.94819999998</v>
      </c>
      <c r="Q55" s="142">
        <f t="shared" si="9"/>
        <v>258391.07</v>
      </c>
      <c r="R55" s="142">
        <f t="shared" si="9"/>
        <v>622141.12104999996</v>
      </c>
      <c r="S55" s="142">
        <f t="shared" si="9"/>
        <v>629108.1</v>
      </c>
      <c r="T55" s="142">
        <f t="shared" si="9"/>
        <v>5399892.6340377005</v>
      </c>
      <c r="U55" s="142">
        <f t="shared" si="9"/>
        <v>5402713.96</v>
      </c>
    </row>
    <row r="56" spans="1:21" s="98" customFormat="1" ht="30.6" customHeight="1" x14ac:dyDescent="0.3">
      <c r="A56" s="255" t="s">
        <v>182</v>
      </c>
      <c r="B56" s="255"/>
      <c r="C56" s="255"/>
      <c r="D56" s="255"/>
      <c r="E56" s="255"/>
      <c r="F56" s="255"/>
      <c r="G56" s="255"/>
      <c r="H56" s="255"/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</row>
    <row r="57" spans="1:21" s="97" customFormat="1" ht="22.5" customHeight="1" x14ac:dyDescent="0.3">
      <c r="A57" s="153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</row>
    <row r="58" spans="1:21" s="97" customFormat="1" ht="22.5" customHeight="1" x14ac:dyDescent="0.3">
      <c r="A58" s="144" t="s">
        <v>71</v>
      </c>
      <c r="B58" s="109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</row>
    <row r="59" spans="1:21" s="101" customFormat="1" ht="30.75" customHeight="1" x14ac:dyDescent="0.25">
      <c r="A59" s="254" t="s">
        <v>49</v>
      </c>
      <c r="B59" s="254"/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4"/>
    </row>
    <row r="60" spans="1:21" s="98" customFormat="1" ht="29.25" customHeight="1" x14ac:dyDescent="0.3">
      <c r="A60" s="256" t="s">
        <v>60</v>
      </c>
      <c r="B60" s="195" t="s">
        <v>85</v>
      </c>
      <c r="C60" s="195"/>
      <c r="D60" s="195"/>
      <c r="E60" s="195"/>
      <c r="F60" s="195"/>
      <c r="G60" s="195"/>
      <c r="H60" s="195"/>
      <c r="I60" s="195"/>
      <c r="J60" s="195" t="s">
        <v>86</v>
      </c>
      <c r="K60" s="195"/>
      <c r="L60" s="195"/>
      <c r="M60" s="195"/>
      <c r="N60" s="195"/>
      <c r="O60" s="195"/>
      <c r="P60" s="195"/>
      <c r="Q60" s="195"/>
      <c r="R60" s="195"/>
      <c r="S60" s="195"/>
      <c r="T60" s="195" t="s">
        <v>181</v>
      </c>
      <c r="U60" s="195"/>
    </row>
    <row r="61" spans="1:21" s="98" customFormat="1" ht="41.25" customHeight="1" x14ac:dyDescent="0.3">
      <c r="A61" s="257"/>
      <c r="B61" s="195" t="s">
        <v>30</v>
      </c>
      <c r="C61" s="195"/>
      <c r="D61" s="259" t="s">
        <v>61</v>
      </c>
      <c r="E61" s="259"/>
      <c r="F61" s="195" t="s">
        <v>42</v>
      </c>
      <c r="G61" s="195"/>
      <c r="H61" s="195" t="s">
        <v>43</v>
      </c>
      <c r="I61" s="195"/>
      <c r="J61" s="195" t="s">
        <v>30</v>
      </c>
      <c r="K61" s="195"/>
      <c r="L61" s="259" t="s">
        <v>61</v>
      </c>
      <c r="M61" s="259"/>
      <c r="N61" s="259" t="s">
        <v>87</v>
      </c>
      <c r="O61" s="259"/>
      <c r="P61" s="195" t="s">
        <v>44</v>
      </c>
      <c r="Q61" s="195"/>
      <c r="R61" s="195" t="s">
        <v>45</v>
      </c>
      <c r="S61" s="195"/>
      <c r="T61" s="195"/>
      <c r="U61" s="195"/>
    </row>
    <row r="62" spans="1:21" s="98" customFormat="1" ht="23.25" customHeight="1" x14ac:dyDescent="0.3">
      <c r="A62" s="257"/>
      <c r="B62" s="195" t="s">
        <v>46</v>
      </c>
      <c r="C62" s="195"/>
      <c r="D62" s="195"/>
      <c r="E62" s="195"/>
      <c r="F62" s="195"/>
      <c r="G62" s="195"/>
      <c r="H62" s="195"/>
      <c r="I62" s="195"/>
      <c r="J62" s="260" t="s">
        <v>46</v>
      </c>
      <c r="K62" s="260"/>
      <c r="L62" s="260"/>
      <c r="M62" s="260"/>
      <c r="N62" s="260"/>
      <c r="O62" s="260"/>
      <c r="P62" s="260"/>
      <c r="Q62" s="260"/>
      <c r="R62" s="260"/>
      <c r="S62" s="260"/>
      <c r="T62" s="260"/>
      <c r="U62" s="260"/>
    </row>
    <row r="63" spans="1:21" s="103" customFormat="1" ht="23.25" customHeight="1" x14ac:dyDescent="0.3">
      <c r="A63" s="258"/>
      <c r="B63" s="77">
        <v>2020</v>
      </c>
      <c r="C63" s="77">
        <v>2021</v>
      </c>
      <c r="D63" s="77">
        <v>2020</v>
      </c>
      <c r="E63" s="77">
        <v>2021</v>
      </c>
      <c r="F63" s="77">
        <v>2020</v>
      </c>
      <c r="G63" s="77">
        <v>2021</v>
      </c>
      <c r="H63" s="77">
        <v>2020</v>
      </c>
      <c r="I63" s="77">
        <v>2021</v>
      </c>
      <c r="J63" s="77">
        <v>2020</v>
      </c>
      <c r="K63" s="77">
        <v>2021</v>
      </c>
      <c r="L63" s="77">
        <v>2020</v>
      </c>
      <c r="M63" s="77">
        <v>2021</v>
      </c>
      <c r="N63" s="77">
        <v>2020</v>
      </c>
      <c r="O63" s="77">
        <v>2021</v>
      </c>
      <c r="P63" s="77">
        <v>2020</v>
      </c>
      <c r="Q63" s="77">
        <v>2021</v>
      </c>
      <c r="R63" s="77">
        <v>2020</v>
      </c>
      <c r="S63" s="77">
        <v>2021</v>
      </c>
      <c r="T63" s="77">
        <v>2020</v>
      </c>
      <c r="U63" s="77">
        <v>2021</v>
      </c>
    </row>
    <row r="64" spans="1:21" s="105" customFormat="1" ht="12.75" customHeight="1" x14ac:dyDescent="0.2">
      <c r="A64" s="148">
        <v>1</v>
      </c>
      <c r="B64" s="149">
        <v>2</v>
      </c>
      <c r="C64" s="149">
        <v>3</v>
      </c>
      <c r="D64" s="148">
        <v>4</v>
      </c>
      <c r="E64" s="149">
        <v>5</v>
      </c>
      <c r="F64" s="149">
        <v>6</v>
      </c>
      <c r="G64" s="148">
        <v>7</v>
      </c>
      <c r="H64" s="149">
        <v>8</v>
      </c>
      <c r="I64" s="149">
        <v>9</v>
      </c>
      <c r="J64" s="148">
        <v>10</v>
      </c>
      <c r="K64" s="149">
        <v>11</v>
      </c>
      <c r="L64" s="149">
        <v>12</v>
      </c>
      <c r="M64" s="148">
        <v>13</v>
      </c>
      <c r="N64" s="149">
        <v>14</v>
      </c>
      <c r="O64" s="149">
        <v>15</v>
      </c>
      <c r="P64" s="148">
        <v>16</v>
      </c>
      <c r="Q64" s="149">
        <v>17</v>
      </c>
      <c r="R64" s="149">
        <v>18</v>
      </c>
      <c r="S64" s="148">
        <v>19</v>
      </c>
      <c r="T64" s="149">
        <v>20</v>
      </c>
      <c r="U64" s="149">
        <v>21</v>
      </c>
    </row>
    <row r="65" spans="1:21" s="132" customFormat="1" ht="36" customHeight="1" x14ac:dyDescent="0.3">
      <c r="A65" s="59" t="s">
        <v>18</v>
      </c>
      <c r="B65" s="2">
        <v>235910.82853999999</v>
      </c>
      <c r="C65" s="6">
        <v>258217.15</v>
      </c>
      <c r="D65" s="2">
        <v>39362.698300000004</v>
      </c>
      <c r="E65" s="6">
        <v>11413.01</v>
      </c>
      <c r="F65" s="2">
        <v>128498.01738999998</v>
      </c>
      <c r="G65" s="6">
        <v>164982.42000000001</v>
      </c>
      <c r="H65" s="2">
        <v>68050.112850000005</v>
      </c>
      <c r="I65" s="6">
        <v>81821.72</v>
      </c>
      <c r="J65" s="2">
        <v>69300.560939999996</v>
      </c>
      <c r="K65" s="6">
        <v>200072.47</v>
      </c>
      <c r="L65" s="2">
        <v>427.59999999999997</v>
      </c>
      <c r="M65" s="6">
        <v>1187.8599999999999</v>
      </c>
      <c r="N65" s="2">
        <v>54678.211900000002</v>
      </c>
      <c r="O65" s="6">
        <v>154503.97</v>
      </c>
      <c r="P65" s="2">
        <v>1605.2550000000001</v>
      </c>
      <c r="Q65" s="6">
        <v>3071.53</v>
      </c>
      <c r="R65" s="2">
        <v>12589.494040000001</v>
      </c>
      <c r="S65" s="6">
        <v>41309.11</v>
      </c>
      <c r="T65" s="6">
        <f t="shared" ref="T65" si="10">B65+J65</f>
        <v>305211.38948000001</v>
      </c>
      <c r="U65" s="6">
        <f t="shared" ref="U65" si="11">K65+C65</f>
        <v>458289.62</v>
      </c>
    </row>
    <row r="66" spans="1:21" s="132" customFormat="1" ht="36" customHeight="1" x14ac:dyDescent="0.3">
      <c r="A66" s="59" t="s">
        <v>19</v>
      </c>
      <c r="B66" s="2">
        <v>584192.3120899999</v>
      </c>
      <c r="C66" s="6">
        <v>346204.51</v>
      </c>
      <c r="D66" s="2">
        <v>9440.9300900000017</v>
      </c>
      <c r="E66" s="6">
        <v>8101.96</v>
      </c>
      <c r="F66" s="2">
        <v>473457.87901999993</v>
      </c>
      <c r="G66" s="6">
        <v>309070.88</v>
      </c>
      <c r="H66" s="2">
        <v>101293.50297999999</v>
      </c>
      <c r="I66" s="6">
        <v>29031.66</v>
      </c>
      <c r="J66" s="2">
        <v>319446.25320999994</v>
      </c>
      <c r="K66" s="6">
        <v>251456.18</v>
      </c>
      <c r="L66" s="2">
        <v>2847.2280000000001</v>
      </c>
      <c r="M66" s="6">
        <v>4262.92</v>
      </c>
      <c r="N66" s="2">
        <v>246069.89999999997</v>
      </c>
      <c r="O66" s="6">
        <v>183088.57</v>
      </c>
      <c r="P66" s="2">
        <v>40764.990000000005</v>
      </c>
      <c r="Q66" s="6">
        <v>36355.379999999997</v>
      </c>
      <c r="R66" s="2">
        <v>29764.135210000004</v>
      </c>
      <c r="S66" s="6">
        <v>27749.31</v>
      </c>
      <c r="T66" s="6">
        <f>B66+J66</f>
        <v>903638.5652999999</v>
      </c>
      <c r="U66" s="6">
        <f t="shared" ref="U66:U73" si="12">K66+C66</f>
        <v>597660.68999999994</v>
      </c>
    </row>
    <row r="67" spans="1:21" s="101" customFormat="1" ht="36" customHeight="1" x14ac:dyDescent="0.25">
      <c r="A67" s="59" t="s">
        <v>20</v>
      </c>
      <c r="B67" s="2">
        <v>664887.57260999992</v>
      </c>
      <c r="C67" s="6">
        <v>910651.55</v>
      </c>
      <c r="D67" s="2">
        <v>20760.172999999995</v>
      </c>
      <c r="E67" s="6">
        <v>7581.34</v>
      </c>
      <c r="F67" s="2">
        <v>503490.97637999989</v>
      </c>
      <c r="G67" s="6">
        <v>533614.81999999995</v>
      </c>
      <c r="H67" s="2">
        <v>140636.42323000001</v>
      </c>
      <c r="I67" s="6">
        <v>369455.39</v>
      </c>
      <c r="J67" s="2">
        <v>351432.54501999996</v>
      </c>
      <c r="K67" s="6">
        <v>773182.96</v>
      </c>
      <c r="L67" s="2">
        <v>3755.337</v>
      </c>
      <c r="M67" s="6">
        <v>5490.17</v>
      </c>
      <c r="N67" s="2">
        <v>308723.83298999997</v>
      </c>
      <c r="O67" s="6">
        <v>632871.26</v>
      </c>
      <c r="P67" s="2">
        <v>18763.945200000002</v>
      </c>
      <c r="Q67" s="6">
        <v>32131.25</v>
      </c>
      <c r="R67" s="2">
        <v>20189.429830000001</v>
      </c>
      <c r="S67" s="6">
        <v>102690.29</v>
      </c>
      <c r="T67" s="6">
        <f t="shared" ref="T67:T73" si="13">B67+J67</f>
        <v>1016320.1176299999</v>
      </c>
      <c r="U67" s="6">
        <f t="shared" si="12"/>
        <v>1683834.51</v>
      </c>
    </row>
    <row r="68" spans="1:21" s="98" customFormat="1" ht="36" customHeight="1" x14ac:dyDescent="0.3">
      <c r="A68" s="59" t="s">
        <v>21</v>
      </c>
      <c r="B68" s="2">
        <v>324932.08958769997</v>
      </c>
      <c r="C68" s="6">
        <v>176541.3</v>
      </c>
      <c r="D68" s="2">
        <v>3684.2767276999998</v>
      </c>
      <c r="E68" s="6">
        <v>4055.86</v>
      </c>
      <c r="F68" s="2">
        <v>246427.02699999994</v>
      </c>
      <c r="G68" s="6">
        <v>122614.83</v>
      </c>
      <c r="H68" s="2">
        <v>74820.785860000018</v>
      </c>
      <c r="I68" s="6">
        <v>49870.61</v>
      </c>
      <c r="J68" s="2">
        <v>272308.87893000001</v>
      </c>
      <c r="K68" s="6">
        <v>229897.67</v>
      </c>
      <c r="L68" s="2">
        <v>1765.8099999999997</v>
      </c>
      <c r="M68" s="6">
        <v>2718.3</v>
      </c>
      <c r="N68" s="2">
        <v>80164.899999999994</v>
      </c>
      <c r="O68" s="6">
        <v>174133.3</v>
      </c>
      <c r="P68" s="2">
        <v>55513.401000000005</v>
      </c>
      <c r="Q68" s="6">
        <v>32132.18</v>
      </c>
      <c r="R68" s="2">
        <v>134864.76793</v>
      </c>
      <c r="S68" s="6">
        <v>20913.89</v>
      </c>
      <c r="T68" s="6">
        <f t="shared" si="13"/>
        <v>597240.96851769998</v>
      </c>
      <c r="U68" s="6">
        <f t="shared" si="12"/>
        <v>406438.97</v>
      </c>
    </row>
    <row r="69" spans="1:21" s="132" customFormat="1" ht="36" customHeight="1" x14ac:dyDescent="0.3">
      <c r="A69" s="59" t="s">
        <v>22</v>
      </c>
      <c r="B69" s="2">
        <v>84655.838199999998</v>
      </c>
      <c r="C69" s="6">
        <v>68045.45</v>
      </c>
      <c r="D69" s="2">
        <v>1543.8</v>
      </c>
      <c r="E69" s="6">
        <v>1826.33</v>
      </c>
      <c r="F69" s="2">
        <v>74515.108999999997</v>
      </c>
      <c r="G69" s="6">
        <v>61492.53</v>
      </c>
      <c r="H69" s="2">
        <v>8596.9292000000005</v>
      </c>
      <c r="I69" s="6">
        <v>4726.59</v>
      </c>
      <c r="J69" s="2">
        <v>34080.237110000002</v>
      </c>
      <c r="K69" s="6">
        <v>47848.66</v>
      </c>
      <c r="L69" s="2">
        <v>472</v>
      </c>
      <c r="M69" s="6">
        <v>2634.43</v>
      </c>
      <c r="N69" s="2">
        <v>17443.848109999999</v>
      </c>
      <c r="O69" s="6">
        <v>22301.91</v>
      </c>
      <c r="P69" s="2">
        <v>6526.2219999999998</v>
      </c>
      <c r="Q69" s="6">
        <v>7948.35</v>
      </c>
      <c r="R69" s="2">
        <v>9638.1669999999995</v>
      </c>
      <c r="S69" s="6">
        <v>14963.97</v>
      </c>
      <c r="T69" s="6">
        <f t="shared" si="13"/>
        <v>118736.07531</v>
      </c>
      <c r="U69" s="6">
        <f>K69+C69</f>
        <v>115894.11</v>
      </c>
    </row>
    <row r="70" spans="1:21" s="98" customFormat="1" ht="36" customHeight="1" x14ac:dyDescent="0.3">
      <c r="A70" s="66" t="s">
        <v>23</v>
      </c>
      <c r="B70" s="2">
        <v>293428.81890000007</v>
      </c>
      <c r="C70" s="6">
        <v>416758.15</v>
      </c>
      <c r="D70" s="2">
        <v>5158.0350000000008</v>
      </c>
      <c r="E70" s="6">
        <v>13252</v>
      </c>
      <c r="F70" s="2">
        <v>254106.52800000005</v>
      </c>
      <c r="G70" s="6">
        <v>368361.27</v>
      </c>
      <c r="H70" s="2">
        <v>34164.255899999996</v>
      </c>
      <c r="I70" s="6">
        <v>35144.879999999997</v>
      </c>
      <c r="J70" s="2">
        <v>258753.52666999996</v>
      </c>
      <c r="K70" s="6">
        <v>414709.92</v>
      </c>
      <c r="L70" s="2">
        <v>2106.8000000000002</v>
      </c>
      <c r="M70" s="6">
        <v>2858.27</v>
      </c>
      <c r="N70" s="2">
        <v>166335.73666999998</v>
      </c>
      <c r="O70" s="6">
        <v>199301.08</v>
      </c>
      <c r="P70" s="2">
        <v>22079.076000000001</v>
      </c>
      <c r="Q70" s="6">
        <v>93681.64</v>
      </c>
      <c r="R70" s="2">
        <v>68231.91399999999</v>
      </c>
      <c r="S70" s="6">
        <v>118868.93</v>
      </c>
      <c r="T70" s="6">
        <f t="shared" si="13"/>
        <v>552182.34557</v>
      </c>
      <c r="U70" s="6">
        <f t="shared" si="12"/>
        <v>831468.07000000007</v>
      </c>
    </row>
    <row r="71" spans="1:21" s="108" customFormat="1" ht="36" customHeight="1" x14ac:dyDescent="0.25">
      <c r="A71" s="66" t="s">
        <v>24</v>
      </c>
      <c r="B71" s="2">
        <v>752439.51151999983</v>
      </c>
      <c r="C71" s="6">
        <v>363822.74</v>
      </c>
      <c r="D71" s="2">
        <v>96956.244999999995</v>
      </c>
      <c r="E71" s="6">
        <v>5619.92</v>
      </c>
      <c r="F71" s="2">
        <v>548713.64651999983</v>
      </c>
      <c r="G71" s="6">
        <v>259799.6</v>
      </c>
      <c r="H71" s="2">
        <v>106769.62000000002</v>
      </c>
      <c r="I71" s="6">
        <v>98403.22</v>
      </c>
      <c r="J71" s="2">
        <v>701640.40522999992</v>
      </c>
      <c r="K71" s="6">
        <v>686883.27</v>
      </c>
      <c r="L71" s="2">
        <v>5248.4599999999991</v>
      </c>
      <c r="M71" s="6">
        <v>5732.99</v>
      </c>
      <c r="N71" s="2">
        <v>230323.80703</v>
      </c>
      <c r="O71" s="6">
        <v>377465.87</v>
      </c>
      <c r="P71" s="2">
        <v>150542.27299999999</v>
      </c>
      <c r="Q71" s="6">
        <v>28177.17</v>
      </c>
      <c r="R71" s="2">
        <v>315525.8652</v>
      </c>
      <c r="S71" s="6">
        <v>275507.23</v>
      </c>
      <c r="T71" s="6">
        <f t="shared" si="13"/>
        <v>1454079.9167499999</v>
      </c>
      <c r="U71" s="6">
        <f t="shared" si="12"/>
        <v>1050706.01</v>
      </c>
    </row>
    <row r="72" spans="1:21" s="98" customFormat="1" ht="36" customHeight="1" x14ac:dyDescent="0.3">
      <c r="A72" s="59" t="s">
        <v>25</v>
      </c>
      <c r="B72" s="2">
        <v>72183.408519999997</v>
      </c>
      <c r="C72" s="6">
        <v>62214.15</v>
      </c>
      <c r="D72" s="2">
        <v>978.2</v>
      </c>
      <c r="E72" s="6">
        <v>1160.9100000000001</v>
      </c>
      <c r="F72" s="2">
        <v>50206.308520000006</v>
      </c>
      <c r="G72" s="6">
        <v>33436.839999999997</v>
      </c>
      <c r="H72" s="2">
        <v>20998.9</v>
      </c>
      <c r="I72" s="6">
        <v>27616.400000000001</v>
      </c>
      <c r="J72" s="2">
        <v>98963.27</v>
      </c>
      <c r="K72" s="6">
        <v>73380.460000000006</v>
      </c>
      <c r="L72" s="2">
        <v>1175.9000000000001</v>
      </c>
      <c r="M72" s="6">
        <v>486.15</v>
      </c>
      <c r="N72" s="2">
        <v>51715.5</v>
      </c>
      <c r="O72" s="6">
        <v>43088.09</v>
      </c>
      <c r="P72" s="2">
        <v>17075.599999999999</v>
      </c>
      <c r="Q72" s="6">
        <v>20440.400000000001</v>
      </c>
      <c r="R72" s="2">
        <v>28996.27</v>
      </c>
      <c r="S72" s="6">
        <v>9365.82</v>
      </c>
      <c r="T72" s="6">
        <f t="shared" si="13"/>
        <v>171146.67852000002</v>
      </c>
      <c r="U72" s="6">
        <f t="shared" si="12"/>
        <v>135594.61000000002</v>
      </c>
    </row>
    <row r="73" spans="1:21" s="98" customFormat="1" ht="36" customHeight="1" x14ac:dyDescent="0.3">
      <c r="A73" s="66" t="s">
        <v>56</v>
      </c>
      <c r="B73" s="2">
        <v>112264.20150999998</v>
      </c>
      <c r="C73" s="6">
        <v>45345.18</v>
      </c>
      <c r="D73" s="2">
        <v>4398.5047999999997</v>
      </c>
      <c r="E73" s="6">
        <v>970.32</v>
      </c>
      <c r="F73" s="2">
        <v>102117.43918999999</v>
      </c>
      <c r="G73" s="6">
        <v>41707.85</v>
      </c>
      <c r="H73" s="2">
        <v>5748.2575200000001</v>
      </c>
      <c r="I73" s="6">
        <v>2667</v>
      </c>
      <c r="J73" s="2">
        <v>169072.37544999999</v>
      </c>
      <c r="K73" s="6">
        <v>77482.210000000006</v>
      </c>
      <c r="L73" s="2">
        <v>622</v>
      </c>
      <c r="M73" s="6">
        <v>909</v>
      </c>
      <c r="N73" s="2">
        <v>146723.11160999999</v>
      </c>
      <c r="O73" s="6">
        <v>54380.49</v>
      </c>
      <c r="P73" s="2">
        <v>19386.185999999998</v>
      </c>
      <c r="Q73" s="6">
        <v>4453.18</v>
      </c>
      <c r="R73" s="2">
        <v>2341.0778400000004</v>
      </c>
      <c r="S73" s="6">
        <v>17739.55</v>
      </c>
      <c r="T73" s="6">
        <f t="shared" si="13"/>
        <v>281336.57695999998</v>
      </c>
      <c r="U73" s="6">
        <f t="shared" si="12"/>
        <v>122827.39000000001</v>
      </c>
    </row>
    <row r="74" spans="1:21" s="108" customFormat="1" ht="36" customHeight="1" x14ac:dyDescent="0.25">
      <c r="A74" s="154" t="s">
        <v>26</v>
      </c>
      <c r="B74" s="142">
        <f>SUM(B65:B73)</f>
        <v>3124894.5814777003</v>
      </c>
      <c r="C74" s="142">
        <f t="shared" ref="C74:U74" si="14">SUM(C65:C73)</f>
        <v>2647800.1799999997</v>
      </c>
      <c r="D74" s="142">
        <f t="shared" si="14"/>
        <v>182282.86291770003</v>
      </c>
      <c r="E74" s="142">
        <f t="shared" si="14"/>
        <v>53981.65</v>
      </c>
      <c r="F74" s="142">
        <f t="shared" si="14"/>
        <v>2381532.9310199996</v>
      </c>
      <c r="G74" s="142">
        <f t="shared" si="14"/>
        <v>1895081.0400000003</v>
      </c>
      <c r="H74" s="142">
        <f t="shared" si="14"/>
        <v>561078.78754000005</v>
      </c>
      <c r="I74" s="142">
        <f t="shared" si="14"/>
        <v>698737.47</v>
      </c>
      <c r="J74" s="142">
        <f t="shared" si="14"/>
        <v>2274998.0525599997</v>
      </c>
      <c r="K74" s="142">
        <f t="shared" si="14"/>
        <v>2754913.8</v>
      </c>
      <c r="L74" s="142">
        <f t="shared" si="14"/>
        <v>18421.135000000002</v>
      </c>
      <c r="M74" s="142">
        <f t="shared" si="14"/>
        <v>26280.090000000004</v>
      </c>
      <c r="N74" s="142">
        <f t="shared" si="14"/>
        <v>1302178.84831</v>
      </c>
      <c r="O74" s="142">
        <f t="shared" si="14"/>
        <v>1841134.54</v>
      </c>
      <c r="P74" s="142">
        <f t="shared" si="14"/>
        <v>332256.94819999998</v>
      </c>
      <c r="Q74" s="142">
        <f t="shared" si="14"/>
        <v>258391.08</v>
      </c>
      <c r="R74" s="142">
        <f t="shared" si="14"/>
        <v>622141.12105000007</v>
      </c>
      <c r="S74" s="142">
        <f t="shared" si="14"/>
        <v>629108.1</v>
      </c>
      <c r="T74" s="142">
        <f t="shared" si="14"/>
        <v>5399892.6340376996</v>
      </c>
      <c r="U74" s="142">
        <f t="shared" si="14"/>
        <v>5402713.9799999995</v>
      </c>
    </row>
    <row r="75" spans="1:21" s="97" customFormat="1" ht="30.6" customHeight="1" x14ac:dyDescent="0.3">
      <c r="A75" s="255" t="s">
        <v>182</v>
      </c>
      <c r="B75" s="255"/>
      <c r="C75" s="255"/>
      <c r="D75" s="255"/>
      <c r="E75" s="255"/>
      <c r="F75" s="255"/>
      <c r="G75" s="255"/>
      <c r="H75" s="255"/>
      <c r="I75" s="255"/>
      <c r="J75" s="255"/>
      <c r="K75" s="255"/>
      <c r="L75" s="255"/>
      <c r="M75" s="255"/>
      <c r="N75" s="255"/>
      <c r="O75" s="255"/>
      <c r="P75" s="255"/>
      <c r="Q75" s="255"/>
      <c r="R75" s="255"/>
      <c r="S75" s="255"/>
      <c r="T75" s="255"/>
      <c r="U75" s="255"/>
    </row>
    <row r="76" spans="1:21" ht="21" customHeight="1" x14ac:dyDescent="0.3"/>
    <row r="77" spans="1:21" ht="21" customHeight="1" x14ac:dyDescent="0.3">
      <c r="C77" s="98"/>
      <c r="D77" s="18"/>
      <c r="E77" s="98"/>
      <c r="F77" s="18"/>
      <c r="G77" s="98"/>
      <c r="H77" s="18"/>
      <c r="I77" s="98"/>
      <c r="J77" s="18"/>
      <c r="K77" s="98"/>
      <c r="L77" s="18"/>
    </row>
    <row r="78" spans="1:21" ht="21" customHeight="1" x14ac:dyDescent="0.3">
      <c r="C78" s="98"/>
      <c r="D78" s="18"/>
      <c r="E78" s="98"/>
      <c r="F78" s="18"/>
      <c r="G78" s="98"/>
      <c r="H78" s="18"/>
      <c r="I78" s="98"/>
      <c r="J78" s="18"/>
      <c r="K78" s="98"/>
      <c r="L78" s="18"/>
    </row>
    <row r="79" spans="1:21" ht="21" customHeight="1" x14ac:dyDescent="0.3">
      <c r="C79" s="98"/>
      <c r="D79" s="18"/>
      <c r="E79" s="98"/>
      <c r="F79" s="18"/>
      <c r="G79" s="98"/>
      <c r="H79" s="18"/>
      <c r="I79" s="98"/>
      <c r="J79" s="18"/>
      <c r="K79" s="98"/>
      <c r="L79" s="18"/>
    </row>
    <row r="80" spans="1:21" ht="21" customHeight="1" x14ac:dyDescent="0.3">
      <c r="C80" s="98"/>
      <c r="D80" s="18"/>
      <c r="E80" s="98"/>
      <c r="F80" s="18"/>
      <c r="G80" s="98"/>
      <c r="H80" s="18"/>
      <c r="I80" s="98"/>
      <c r="J80" s="18"/>
      <c r="K80" s="98"/>
      <c r="L80" s="18"/>
    </row>
    <row r="81" spans="3:12" ht="21" customHeight="1" x14ac:dyDescent="0.3">
      <c r="C81" s="98"/>
      <c r="D81" s="18"/>
      <c r="E81" s="98"/>
      <c r="F81" s="18"/>
      <c r="G81" s="98"/>
      <c r="H81" s="18"/>
      <c r="I81" s="98"/>
      <c r="J81" s="18"/>
      <c r="K81" s="98"/>
      <c r="L81" s="18"/>
    </row>
    <row r="82" spans="3:12" ht="21" customHeight="1" x14ac:dyDescent="0.3">
      <c r="C82" s="98"/>
      <c r="D82" s="18"/>
      <c r="E82" s="98"/>
      <c r="F82" s="18"/>
      <c r="G82" s="98"/>
      <c r="H82" s="18"/>
      <c r="I82" s="98"/>
      <c r="J82" s="18"/>
      <c r="K82" s="98"/>
      <c r="L82" s="18"/>
    </row>
    <row r="83" spans="3:12" ht="21" customHeight="1" x14ac:dyDescent="0.3">
      <c r="C83" s="98"/>
      <c r="D83" s="18"/>
      <c r="E83" s="98"/>
      <c r="F83" s="18"/>
      <c r="G83" s="98"/>
      <c r="H83" s="18"/>
      <c r="I83" s="98"/>
      <c r="J83" s="18"/>
      <c r="K83" s="98"/>
      <c r="L83" s="18"/>
    </row>
    <row r="84" spans="3:12" ht="21" customHeight="1" x14ac:dyDescent="0.3">
      <c r="C84" s="98"/>
      <c r="D84" s="18"/>
      <c r="E84" s="98"/>
      <c r="F84" s="18"/>
      <c r="G84" s="98"/>
      <c r="H84" s="18"/>
      <c r="I84" s="98"/>
      <c r="J84" s="18"/>
      <c r="K84" s="98"/>
      <c r="L84" s="18"/>
    </row>
    <row r="85" spans="3:12" ht="21" customHeight="1" x14ac:dyDescent="0.3"/>
    <row r="86" spans="3:12" ht="21" customHeight="1" x14ac:dyDescent="0.3"/>
    <row r="87" spans="3:12" ht="21" customHeight="1" x14ac:dyDescent="0.3"/>
    <row r="88" spans="3:12" ht="21" customHeight="1" x14ac:dyDescent="0.3"/>
    <row r="89" spans="3:12" ht="21" customHeight="1" x14ac:dyDescent="0.3"/>
    <row r="90" spans="3:12" ht="21" customHeight="1" x14ac:dyDescent="0.3"/>
    <row r="91" spans="3:12" ht="21" customHeight="1" x14ac:dyDescent="0.3"/>
    <row r="92" spans="3:12" ht="21" customHeight="1" x14ac:dyDescent="0.3"/>
  </sheetData>
  <mergeCells count="68">
    <mergeCell ref="A46:U46"/>
    <mergeCell ref="R22:S22"/>
    <mergeCell ref="J22:K22"/>
    <mergeCell ref="B22:C22"/>
    <mergeCell ref="J23:U23"/>
    <mergeCell ref="B23:I23"/>
    <mergeCell ref="P22:Q22"/>
    <mergeCell ref="N22:O22"/>
    <mergeCell ref="H22:I22"/>
    <mergeCell ref="D22:E22"/>
    <mergeCell ref="A43:U43"/>
    <mergeCell ref="A20:U20"/>
    <mergeCell ref="B7:I7"/>
    <mergeCell ref="A17:U17"/>
    <mergeCell ref="B21:I21"/>
    <mergeCell ref="J21:S21"/>
    <mergeCell ref="A21:A24"/>
    <mergeCell ref="T21:U22"/>
    <mergeCell ref="F22:G22"/>
    <mergeCell ref="L22:M22"/>
    <mergeCell ref="A56:U56"/>
    <mergeCell ref="A4:U4"/>
    <mergeCell ref="J5:S5"/>
    <mergeCell ref="F6:G6"/>
    <mergeCell ref="H6:I6"/>
    <mergeCell ref="B5:I5"/>
    <mergeCell ref="R6:S6"/>
    <mergeCell ref="J6:K6"/>
    <mergeCell ref="N6:O6"/>
    <mergeCell ref="T5:U6"/>
    <mergeCell ref="P6:Q6"/>
    <mergeCell ref="B6:C6"/>
    <mergeCell ref="D6:E6"/>
    <mergeCell ref="L6:M6"/>
    <mergeCell ref="A5:A8"/>
    <mergeCell ref="J7:U7"/>
    <mergeCell ref="L48:M48"/>
    <mergeCell ref="T47:U48"/>
    <mergeCell ref="N61:O61"/>
    <mergeCell ref="N48:O48"/>
    <mergeCell ref="B48:C48"/>
    <mergeCell ref="F48:G48"/>
    <mergeCell ref="H48:I48"/>
    <mergeCell ref="L61:M61"/>
    <mergeCell ref="J60:S60"/>
    <mergeCell ref="J49:U49"/>
    <mergeCell ref="J47:S47"/>
    <mergeCell ref="R48:S48"/>
    <mergeCell ref="B49:I49"/>
    <mergeCell ref="D48:E48"/>
    <mergeCell ref="P48:Q48"/>
    <mergeCell ref="B47:I47"/>
    <mergeCell ref="A75:U75"/>
    <mergeCell ref="A47:A50"/>
    <mergeCell ref="A60:A63"/>
    <mergeCell ref="A59:U59"/>
    <mergeCell ref="B62:I62"/>
    <mergeCell ref="T60:U61"/>
    <mergeCell ref="B61:C61"/>
    <mergeCell ref="F61:G61"/>
    <mergeCell ref="R61:S61"/>
    <mergeCell ref="P61:Q61"/>
    <mergeCell ref="D61:E61"/>
    <mergeCell ref="B60:I60"/>
    <mergeCell ref="J62:U62"/>
    <mergeCell ref="J61:K61"/>
    <mergeCell ref="H61:I61"/>
    <mergeCell ref="J48:K48"/>
  </mergeCells>
  <phoneticPr fontId="0" type="noConversion"/>
  <printOptions horizontalCentered="1"/>
  <pageMargins left="0.7" right="0.7" top="0.75" bottom="0.75" header="0.3" footer="0.3"/>
  <pageSetup paperSize="9" scale="32" orientation="portrait" r:id="rId1"/>
  <headerFooter alignWithMargins="0"/>
  <ignoredErrors>
    <ignoredError sqref="B55 C55:S55 B74:U74 B42:U42 B16:U1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85"/>
  <sheetViews>
    <sheetView zoomScale="70" zoomScaleNormal="70" workbookViewId="0">
      <pane ySplit="1" topLeftCell="A2" activePane="bottomLeft" state="frozenSplit"/>
      <selection pane="bottomLeft"/>
    </sheetView>
  </sheetViews>
  <sheetFormatPr defaultColWidth="9.109375" defaultRowHeight="13.8" x14ac:dyDescent="0.3"/>
  <cols>
    <col min="1" max="1" width="21.77734375" style="124" customWidth="1"/>
    <col min="2" max="6" width="21.77734375" style="127" customWidth="1"/>
    <col min="7" max="7" width="9.109375" style="18"/>
    <col min="8" max="14" width="21.77734375" style="18" customWidth="1"/>
    <col min="15" max="16384" width="9.109375" style="18"/>
  </cols>
  <sheetData>
    <row r="1" spans="1:14" ht="22.5" customHeight="1" x14ac:dyDescent="0.3">
      <c r="A1" s="135" t="s">
        <v>107</v>
      </c>
    </row>
    <row r="2" spans="1:14" ht="22.5" customHeight="1" x14ac:dyDescent="0.3">
      <c r="A2" s="135"/>
    </row>
    <row r="3" spans="1:14" s="97" customFormat="1" ht="22.5" customHeight="1" x14ac:dyDescent="0.3">
      <c r="A3" s="144" t="s">
        <v>125</v>
      </c>
      <c r="B3" s="115"/>
      <c r="C3" s="115"/>
      <c r="D3" s="115"/>
      <c r="E3" s="115"/>
      <c r="F3" s="115"/>
      <c r="H3" s="144" t="s">
        <v>132</v>
      </c>
    </row>
    <row r="4" spans="1:14" s="101" customFormat="1" ht="31.2" customHeight="1" x14ac:dyDescent="0.25">
      <c r="A4" s="264" t="s">
        <v>50</v>
      </c>
      <c r="B4" s="264"/>
      <c r="C4" s="264"/>
      <c r="D4" s="264"/>
      <c r="E4" s="264"/>
      <c r="F4" s="264"/>
      <c r="H4" s="261" t="s">
        <v>50</v>
      </c>
      <c r="I4" s="262"/>
      <c r="J4" s="262"/>
      <c r="K4" s="262"/>
      <c r="L4" s="262"/>
      <c r="M4" s="262"/>
      <c r="N4" s="263"/>
    </row>
    <row r="5" spans="1:14" s="98" customFormat="1" ht="28.5" customHeight="1" x14ac:dyDescent="0.3">
      <c r="A5" s="256" t="s">
        <v>93</v>
      </c>
      <c r="B5" s="246" t="s">
        <v>88</v>
      </c>
      <c r="C5" s="269" t="s">
        <v>89</v>
      </c>
      <c r="D5" s="270"/>
      <c r="E5" s="267" t="s">
        <v>90</v>
      </c>
      <c r="F5" s="265" t="s">
        <v>91</v>
      </c>
      <c r="H5" s="271" t="s">
        <v>93</v>
      </c>
      <c r="I5" s="260" t="s">
        <v>88</v>
      </c>
      <c r="J5" s="260" t="s">
        <v>129</v>
      </c>
      <c r="K5" s="260"/>
      <c r="L5" s="267" t="s">
        <v>90</v>
      </c>
      <c r="M5" s="260" t="s">
        <v>136</v>
      </c>
      <c r="N5" s="274" t="s">
        <v>130</v>
      </c>
    </row>
    <row r="6" spans="1:14" s="98" customFormat="1" ht="40.799999999999997" customHeight="1" x14ac:dyDescent="0.3">
      <c r="A6" s="257"/>
      <c r="B6" s="248"/>
      <c r="C6" s="155" t="s">
        <v>51</v>
      </c>
      <c r="D6" s="155" t="s">
        <v>52</v>
      </c>
      <c r="E6" s="268"/>
      <c r="F6" s="266"/>
      <c r="H6" s="272"/>
      <c r="I6" s="260"/>
      <c r="J6" s="16" t="s">
        <v>51</v>
      </c>
      <c r="K6" s="16" t="s">
        <v>52</v>
      </c>
      <c r="L6" s="268"/>
      <c r="M6" s="260"/>
      <c r="N6" s="274"/>
    </row>
    <row r="7" spans="1:14" s="98" customFormat="1" ht="23.25" customHeight="1" x14ac:dyDescent="0.3">
      <c r="A7" s="258"/>
      <c r="B7" s="261" t="s">
        <v>46</v>
      </c>
      <c r="C7" s="262"/>
      <c r="D7" s="262"/>
      <c r="E7" s="262"/>
      <c r="F7" s="263"/>
      <c r="H7" s="273"/>
      <c r="I7" s="274" t="s">
        <v>46</v>
      </c>
      <c r="J7" s="274"/>
      <c r="K7" s="274"/>
      <c r="L7" s="274"/>
      <c r="M7" s="274"/>
      <c r="N7" s="274"/>
    </row>
    <row r="8" spans="1:14" s="105" customFormat="1" ht="12.75" customHeight="1" x14ac:dyDescent="0.2">
      <c r="A8" s="148">
        <v>1</v>
      </c>
      <c r="B8" s="149">
        <v>2</v>
      </c>
      <c r="C8" s="148">
        <v>3</v>
      </c>
      <c r="D8" s="149">
        <v>4</v>
      </c>
      <c r="E8" s="148">
        <v>5</v>
      </c>
      <c r="F8" s="149">
        <v>6</v>
      </c>
      <c r="H8" s="3">
        <v>1</v>
      </c>
      <c r="I8" s="4">
        <v>2</v>
      </c>
      <c r="J8" s="3">
        <v>3</v>
      </c>
      <c r="K8" s="4">
        <v>4</v>
      </c>
      <c r="L8" s="4">
        <v>5</v>
      </c>
      <c r="M8" s="3">
        <v>6</v>
      </c>
      <c r="N8" s="4">
        <v>7</v>
      </c>
    </row>
    <row r="9" spans="1:14" s="98" customFormat="1" ht="36" customHeight="1" x14ac:dyDescent="0.3">
      <c r="A9" s="40" t="s">
        <v>64</v>
      </c>
      <c r="B9" s="2">
        <v>707422.31</v>
      </c>
      <c r="C9" s="2">
        <v>79973.355079999994</v>
      </c>
      <c r="D9" s="2">
        <v>7718.6</v>
      </c>
      <c r="E9" s="2">
        <v>511302.79599999997</v>
      </c>
      <c r="F9" s="2">
        <v>93871.43</v>
      </c>
      <c r="H9" s="5" t="s">
        <v>64</v>
      </c>
      <c r="I9" s="6">
        <v>490192.8</v>
      </c>
      <c r="J9" s="6">
        <v>50158.42</v>
      </c>
      <c r="K9" s="6">
        <v>269</v>
      </c>
      <c r="L9" s="6">
        <v>342861.4</v>
      </c>
      <c r="M9" s="6">
        <v>172808.23</v>
      </c>
      <c r="N9" s="6">
        <v>275268.63</v>
      </c>
    </row>
    <row r="10" spans="1:14" s="101" customFormat="1" ht="36" customHeight="1" x14ac:dyDescent="0.25">
      <c r="A10" s="40" t="s">
        <v>65</v>
      </c>
      <c r="B10" s="2">
        <v>82262.920599999998</v>
      </c>
      <c r="C10" s="2">
        <v>41247.318400000004</v>
      </c>
      <c r="D10" s="2">
        <v>14176.16444</v>
      </c>
      <c r="E10" s="2">
        <v>28289.460999999999</v>
      </c>
      <c r="F10" s="2">
        <v>33403.654000000002</v>
      </c>
      <c r="H10" s="5" t="s">
        <v>65</v>
      </c>
      <c r="I10" s="6">
        <v>99319.360000000001</v>
      </c>
      <c r="J10" s="6">
        <v>107182.58</v>
      </c>
      <c r="K10" s="6">
        <v>4346</v>
      </c>
      <c r="L10" s="6">
        <v>6667</v>
      </c>
      <c r="M10" s="6">
        <v>24778.41</v>
      </c>
      <c r="N10" s="6">
        <v>18054</v>
      </c>
    </row>
    <row r="11" spans="1:14" s="110" customFormat="1" ht="36" customHeight="1" x14ac:dyDescent="0.3">
      <c r="A11" s="40" t="s">
        <v>17</v>
      </c>
      <c r="B11" s="2">
        <v>493864.03138000006</v>
      </c>
      <c r="C11" s="2">
        <v>210200.48699999999</v>
      </c>
      <c r="D11" s="2">
        <v>70877.05</v>
      </c>
      <c r="E11" s="2">
        <v>216972.49370000002</v>
      </c>
      <c r="F11" s="2">
        <v>135424.82</v>
      </c>
      <c r="H11" s="5" t="s">
        <v>17</v>
      </c>
      <c r="I11" s="6">
        <v>679968.78</v>
      </c>
      <c r="J11" s="6">
        <v>242379.54</v>
      </c>
      <c r="K11" s="6">
        <v>5373</v>
      </c>
      <c r="L11" s="6">
        <v>219100.64</v>
      </c>
      <c r="M11" s="6">
        <v>245947.83</v>
      </c>
      <c r="N11" s="6">
        <v>281184.28999999998</v>
      </c>
    </row>
    <row r="12" spans="1:14" s="97" customFormat="1" ht="36" customHeight="1" x14ac:dyDescent="0.3">
      <c r="A12" s="40" t="s">
        <v>95</v>
      </c>
      <c r="B12" s="2">
        <v>212190.15826000005</v>
      </c>
      <c r="C12" s="2">
        <v>32343.5</v>
      </c>
      <c r="D12" s="2">
        <v>22350.800000000003</v>
      </c>
      <c r="E12" s="2">
        <v>57236.6</v>
      </c>
      <c r="F12" s="2">
        <v>47097.410259999997</v>
      </c>
      <c r="H12" s="5" t="s">
        <v>95</v>
      </c>
      <c r="I12" s="6">
        <v>414262.17</v>
      </c>
      <c r="J12" s="6">
        <v>47921.41</v>
      </c>
      <c r="K12" s="6">
        <v>4968.8</v>
      </c>
      <c r="L12" s="6">
        <v>87599.95</v>
      </c>
      <c r="M12" s="6">
        <v>75587.88</v>
      </c>
      <c r="N12" s="6">
        <v>10577.13</v>
      </c>
    </row>
    <row r="13" spans="1:14" s="97" customFormat="1" ht="36" customHeight="1" x14ac:dyDescent="0.3">
      <c r="A13" s="40" t="s">
        <v>124</v>
      </c>
      <c r="B13" s="2">
        <v>1243905.7059899999</v>
      </c>
      <c r="C13" s="2">
        <v>24968.1</v>
      </c>
      <c r="D13" s="2">
        <v>75085.382589999994</v>
      </c>
      <c r="E13" s="2">
        <v>431252.28220999998</v>
      </c>
      <c r="F13" s="2">
        <v>248760.65300000002</v>
      </c>
      <c r="H13" s="5" t="s">
        <v>131</v>
      </c>
      <c r="I13" s="6">
        <v>700450.69</v>
      </c>
      <c r="J13" s="6">
        <v>13642.73</v>
      </c>
      <c r="K13" s="6">
        <v>5392.44</v>
      </c>
      <c r="L13" s="6">
        <v>265526.82</v>
      </c>
      <c r="M13" s="6">
        <v>86419.27</v>
      </c>
      <c r="N13" s="6">
        <v>231055.73</v>
      </c>
    </row>
    <row r="14" spans="1:14" s="97" customFormat="1" ht="36" customHeight="1" x14ac:dyDescent="0.3">
      <c r="A14" s="40" t="s">
        <v>92</v>
      </c>
      <c r="B14" s="2">
        <v>10216.475</v>
      </c>
      <c r="C14" s="2">
        <v>0</v>
      </c>
      <c r="D14" s="2">
        <v>2700</v>
      </c>
      <c r="E14" s="2">
        <v>3439.1</v>
      </c>
      <c r="F14" s="2">
        <v>114.7</v>
      </c>
      <c r="H14" s="5" t="s">
        <v>92</v>
      </c>
      <c r="I14" s="6">
        <v>2849.82</v>
      </c>
      <c r="J14" s="6">
        <v>0</v>
      </c>
      <c r="K14" s="6">
        <v>0</v>
      </c>
      <c r="L14" s="6">
        <v>3267.4</v>
      </c>
      <c r="M14" s="6">
        <v>3843</v>
      </c>
      <c r="N14" s="6">
        <v>1416.3</v>
      </c>
    </row>
    <row r="15" spans="1:14" s="97" customFormat="1" ht="36" customHeight="1" x14ac:dyDescent="0.3">
      <c r="A15" s="7" t="s">
        <v>26</v>
      </c>
      <c r="B15" s="1">
        <f>SUM(B9:B14)</f>
        <v>2749861.6012299997</v>
      </c>
      <c r="C15" s="1">
        <f>SUM(C9:C14)</f>
        <v>388732.76047999994</v>
      </c>
      <c r="D15" s="1">
        <f>SUM(D9:D14)</f>
        <v>192907.99703</v>
      </c>
      <c r="E15" s="1">
        <f>SUM(E9:E14)</f>
        <v>1248492.73291</v>
      </c>
      <c r="F15" s="1">
        <f>SUM(F9:F14)</f>
        <v>558672.6672599999</v>
      </c>
      <c r="H15" s="7" t="s">
        <v>26</v>
      </c>
      <c r="I15" s="1">
        <v>2387043.61</v>
      </c>
      <c r="J15" s="1">
        <v>461284.68</v>
      </c>
      <c r="K15" s="1">
        <v>20349.240000000002</v>
      </c>
      <c r="L15" s="1">
        <v>925023.21</v>
      </c>
      <c r="M15" s="1">
        <v>609384.63</v>
      </c>
      <c r="N15" s="1">
        <v>817556.08</v>
      </c>
    </row>
    <row r="16" spans="1:14" s="97" customFormat="1" ht="22.5" customHeight="1" x14ac:dyDescent="0.3">
      <c r="A16" s="156"/>
      <c r="B16" s="157"/>
      <c r="C16" s="157"/>
      <c r="D16" s="157"/>
      <c r="E16" s="157"/>
      <c r="F16" s="157"/>
    </row>
    <row r="17" spans="1:14" s="97" customFormat="1" ht="22.5" customHeight="1" x14ac:dyDescent="0.3">
      <c r="A17" s="144" t="s">
        <v>126</v>
      </c>
      <c r="B17" s="115"/>
      <c r="C17" s="115"/>
      <c r="D17" s="115"/>
      <c r="E17" s="115"/>
      <c r="F17" s="115"/>
      <c r="H17" s="144" t="s">
        <v>133</v>
      </c>
    </row>
    <row r="18" spans="1:14" s="101" customFormat="1" ht="30.75" customHeight="1" x14ac:dyDescent="0.25">
      <c r="A18" s="264" t="s">
        <v>53</v>
      </c>
      <c r="B18" s="264"/>
      <c r="C18" s="264"/>
      <c r="D18" s="264"/>
      <c r="E18" s="264"/>
      <c r="F18" s="264"/>
      <c r="H18" s="261" t="s">
        <v>53</v>
      </c>
      <c r="I18" s="262"/>
      <c r="J18" s="262"/>
      <c r="K18" s="262"/>
      <c r="L18" s="262"/>
      <c r="M18" s="262"/>
      <c r="N18" s="263"/>
    </row>
    <row r="19" spans="1:14" s="98" customFormat="1" ht="29.25" customHeight="1" x14ac:dyDescent="0.3">
      <c r="A19" s="256" t="s">
        <v>77</v>
      </c>
      <c r="B19" s="246" t="s">
        <v>88</v>
      </c>
      <c r="C19" s="269" t="s">
        <v>89</v>
      </c>
      <c r="D19" s="270"/>
      <c r="E19" s="267" t="s">
        <v>90</v>
      </c>
      <c r="F19" s="265" t="s">
        <v>91</v>
      </c>
      <c r="H19" s="271" t="s">
        <v>77</v>
      </c>
      <c r="I19" s="260" t="s">
        <v>88</v>
      </c>
      <c r="J19" s="260" t="s">
        <v>129</v>
      </c>
      <c r="K19" s="260"/>
      <c r="L19" s="267" t="s">
        <v>90</v>
      </c>
      <c r="M19" s="260" t="s">
        <v>136</v>
      </c>
      <c r="N19" s="274" t="s">
        <v>130</v>
      </c>
    </row>
    <row r="20" spans="1:14" s="98" customFormat="1" ht="42" customHeight="1" x14ac:dyDescent="0.3">
      <c r="A20" s="257"/>
      <c r="B20" s="248"/>
      <c r="C20" s="155" t="s">
        <v>51</v>
      </c>
      <c r="D20" s="155" t="s">
        <v>52</v>
      </c>
      <c r="E20" s="268"/>
      <c r="F20" s="266"/>
      <c r="H20" s="272"/>
      <c r="I20" s="260"/>
      <c r="J20" s="16" t="s">
        <v>51</v>
      </c>
      <c r="K20" s="16" t="s">
        <v>52</v>
      </c>
      <c r="L20" s="268"/>
      <c r="M20" s="260"/>
      <c r="N20" s="274"/>
    </row>
    <row r="21" spans="1:14" s="98" customFormat="1" ht="23.25" customHeight="1" x14ac:dyDescent="0.3">
      <c r="A21" s="258"/>
      <c r="B21" s="261" t="s">
        <v>46</v>
      </c>
      <c r="C21" s="262"/>
      <c r="D21" s="262"/>
      <c r="E21" s="262"/>
      <c r="F21" s="263"/>
      <c r="H21" s="273"/>
      <c r="I21" s="274" t="s">
        <v>46</v>
      </c>
      <c r="J21" s="274"/>
      <c r="K21" s="274"/>
      <c r="L21" s="274"/>
      <c r="M21" s="274"/>
      <c r="N21" s="274"/>
    </row>
    <row r="22" spans="1:14" s="105" customFormat="1" ht="12.75" customHeight="1" x14ac:dyDescent="0.2">
      <c r="A22" s="148">
        <v>1</v>
      </c>
      <c r="B22" s="149">
        <v>2</v>
      </c>
      <c r="C22" s="148">
        <v>3</v>
      </c>
      <c r="D22" s="149">
        <v>4</v>
      </c>
      <c r="E22" s="148">
        <v>5</v>
      </c>
      <c r="F22" s="149">
        <v>6</v>
      </c>
      <c r="H22" s="3">
        <v>1</v>
      </c>
      <c r="I22" s="4">
        <v>2</v>
      </c>
      <c r="J22" s="3">
        <v>3</v>
      </c>
      <c r="K22" s="4">
        <v>4</v>
      </c>
      <c r="L22" s="4">
        <v>5</v>
      </c>
      <c r="M22" s="3">
        <v>6</v>
      </c>
      <c r="N22" s="4">
        <v>7</v>
      </c>
    </row>
    <row r="23" spans="1:14" s="98" customFormat="1" ht="36" customHeight="1" x14ac:dyDescent="0.3">
      <c r="A23" s="40" t="s">
        <v>2</v>
      </c>
      <c r="B23" s="2">
        <v>123201.09</v>
      </c>
      <c r="C23" s="2">
        <v>4084.5</v>
      </c>
      <c r="D23" s="2">
        <v>5929</v>
      </c>
      <c r="E23" s="2">
        <v>53452.080999999998</v>
      </c>
      <c r="F23" s="2">
        <v>45919.130000000005</v>
      </c>
      <c r="H23" s="5" t="s">
        <v>2</v>
      </c>
      <c r="I23" s="6">
        <v>158202.22</v>
      </c>
      <c r="J23" s="6">
        <v>43417.31</v>
      </c>
      <c r="K23" s="6">
        <v>6506.2</v>
      </c>
      <c r="L23" s="6">
        <v>75520.66</v>
      </c>
      <c r="M23" s="6">
        <v>48054.7</v>
      </c>
      <c r="N23" s="6">
        <v>20007.16</v>
      </c>
    </row>
    <row r="24" spans="1:14" s="98" customFormat="1" ht="36" customHeight="1" x14ac:dyDescent="0.3">
      <c r="A24" s="40" t="s">
        <v>3</v>
      </c>
      <c r="B24" s="2">
        <v>213368.342</v>
      </c>
      <c r="C24" s="2">
        <v>13329.052</v>
      </c>
      <c r="D24" s="2">
        <v>7225.1</v>
      </c>
      <c r="E24" s="2">
        <v>66864.58600000001</v>
      </c>
      <c r="F24" s="2">
        <v>24030.25</v>
      </c>
      <c r="H24" s="5" t="s">
        <v>3</v>
      </c>
      <c r="I24" s="6">
        <v>147051.99</v>
      </c>
      <c r="J24" s="6">
        <v>33138</v>
      </c>
      <c r="K24" s="6">
        <v>0</v>
      </c>
      <c r="L24" s="6">
        <v>28207.49</v>
      </c>
      <c r="M24" s="6">
        <v>25910.5</v>
      </c>
      <c r="N24" s="6">
        <v>8215.68</v>
      </c>
    </row>
    <row r="25" spans="1:14" s="98" customFormat="1" ht="36" customHeight="1" x14ac:dyDescent="0.3">
      <c r="A25" s="41" t="s">
        <v>4</v>
      </c>
      <c r="B25" s="2">
        <v>88863.3272</v>
      </c>
      <c r="C25" s="2">
        <v>12506</v>
      </c>
      <c r="D25" s="2">
        <v>3636.5</v>
      </c>
      <c r="E25" s="2">
        <v>64516.683999999994</v>
      </c>
      <c r="F25" s="2">
        <v>17140.355</v>
      </c>
      <c r="H25" s="6" t="s">
        <v>4</v>
      </c>
      <c r="I25" s="6">
        <v>60411.4</v>
      </c>
      <c r="J25" s="6">
        <v>32519</v>
      </c>
      <c r="K25" s="6">
        <v>0</v>
      </c>
      <c r="L25" s="6">
        <v>75284.66</v>
      </c>
      <c r="M25" s="6">
        <v>27299.1</v>
      </c>
      <c r="N25" s="6">
        <v>8937</v>
      </c>
    </row>
    <row r="26" spans="1:14" s="98" customFormat="1" ht="36" customHeight="1" x14ac:dyDescent="0.3">
      <c r="A26" s="58" t="s">
        <v>5</v>
      </c>
      <c r="B26" s="2">
        <v>287774.2</v>
      </c>
      <c r="C26" s="2">
        <v>36756</v>
      </c>
      <c r="D26" s="2">
        <v>7859</v>
      </c>
      <c r="E26" s="2">
        <v>54492.737000000001</v>
      </c>
      <c r="F26" s="2">
        <v>20521</v>
      </c>
      <c r="H26" s="8" t="s">
        <v>5</v>
      </c>
      <c r="I26" s="6">
        <v>161391.71</v>
      </c>
      <c r="J26" s="6">
        <v>20763.669999999998</v>
      </c>
      <c r="K26" s="6">
        <v>0</v>
      </c>
      <c r="L26" s="6">
        <v>24888</v>
      </c>
      <c r="M26" s="6">
        <v>29011.64</v>
      </c>
      <c r="N26" s="6">
        <v>546</v>
      </c>
    </row>
    <row r="27" spans="1:14" s="98" customFormat="1" ht="36" customHeight="1" x14ac:dyDescent="0.3">
      <c r="A27" s="58" t="s">
        <v>6</v>
      </c>
      <c r="B27" s="2">
        <v>88338.306670000005</v>
      </c>
      <c r="C27" s="2">
        <v>31913.32</v>
      </c>
      <c r="D27" s="2">
        <v>4762.8010000000004</v>
      </c>
      <c r="E27" s="2">
        <v>38956.94</v>
      </c>
      <c r="F27" s="2">
        <v>21169.846000000001</v>
      </c>
      <c r="H27" s="8" t="s">
        <v>6</v>
      </c>
      <c r="I27" s="6">
        <v>273776.45</v>
      </c>
      <c r="J27" s="6">
        <v>28870</v>
      </c>
      <c r="K27" s="6">
        <v>1368.08</v>
      </c>
      <c r="L27" s="6">
        <v>38952.269999999997</v>
      </c>
      <c r="M27" s="6">
        <v>16612.68</v>
      </c>
      <c r="N27" s="6">
        <v>68249.8</v>
      </c>
    </row>
    <row r="28" spans="1:14" s="98" customFormat="1" ht="36" customHeight="1" x14ac:dyDescent="0.3">
      <c r="A28" s="40" t="s">
        <v>7</v>
      </c>
      <c r="B28" s="2">
        <v>210615.68613000005</v>
      </c>
      <c r="C28" s="2">
        <v>34796</v>
      </c>
      <c r="D28" s="2">
        <v>15161.145700000001</v>
      </c>
      <c r="E28" s="2">
        <v>166261.39123000001</v>
      </c>
      <c r="F28" s="2">
        <v>44929.97</v>
      </c>
      <c r="H28" s="5" t="s">
        <v>7</v>
      </c>
      <c r="I28" s="6">
        <v>279233.19</v>
      </c>
      <c r="J28" s="6">
        <v>21962.04</v>
      </c>
      <c r="K28" s="6">
        <v>0</v>
      </c>
      <c r="L28" s="6">
        <v>69891.86</v>
      </c>
      <c r="M28" s="6">
        <v>51364.25</v>
      </c>
      <c r="N28" s="6">
        <v>16885.240000000002</v>
      </c>
    </row>
    <row r="29" spans="1:14" s="98" customFormat="1" ht="36" customHeight="1" x14ac:dyDescent="0.3">
      <c r="A29" s="40" t="s">
        <v>8</v>
      </c>
      <c r="B29" s="2">
        <v>263863.86858999997</v>
      </c>
      <c r="C29" s="2">
        <v>61670.818400000004</v>
      </c>
      <c r="D29" s="2">
        <v>39489.794439999998</v>
      </c>
      <c r="E29" s="2">
        <v>113484.72869999999</v>
      </c>
      <c r="F29" s="2">
        <v>58902.095000000001</v>
      </c>
      <c r="H29" s="5" t="s">
        <v>8</v>
      </c>
      <c r="I29" s="6">
        <v>167634.07999999999</v>
      </c>
      <c r="J29" s="6">
        <v>74171.83</v>
      </c>
      <c r="K29" s="6">
        <v>0</v>
      </c>
      <c r="L29" s="6">
        <v>63092.17</v>
      </c>
      <c r="M29" s="6">
        <v>151126.46</v>
      </c>
      <c r="N29" s="6">
        <v>592100.64</v>
      </c>
    </row>
    <row r="30" spans="1:14" s="98" customFormat="1" ht="36" customHeight="1" x14ac:dyDescent="0.3">
      <c r="A30" s="40" t="s">
        <v>9</v>
      </c>
      <c r="B30" s="2">
        <v>25649.5</v>
      </c>
      <c r="C30" s="2">
        <v>5856.0259999999998</v>
      </c>
      <c r="D30" s="2">
        <v>5561</v>
      </c>
      <c r="E30" s="2">
        <v>40585.630000000005</v>
      </c>
      <c r="F30" s="2">
        <v>2813</v>
      </c>
      <c r="H30" s="5" t="s">
        <v>9</v>
      </c>
      <c r="I30" s="6">
        <v>85542.9</v>
      </c>
      <c r="J30" s="6">
        <v>0</v>
      </c>
      <c r="K30" s="6">
        <v>0</v>
      </c>
      <c r="L30" s="6">
        <v>60634.22</v>
      </c>
      <c r="M30" s="6">
        <v>17825</v>
      </c>
      <c r="N30" s="6">
        <v>2186</v>
      </c>
    </row>
    <row r="31" spans="1:14" s="98" customFormat="1" ht="36" customHeight="1" x14ac:dyDescent="0.3">
      <c r="A31" s="40" t="s">
        <v>11</v>
      </c>
      <c r="B31" s="2">
        <v>128946.54999999999</v>
      </c>
      <c r="C31" s="2">
        <v>12525.8</v>
      </c>
      <c r="D31" s="2">
        <v>22061.030000000002</v>
      </c>
      <c r="E31" s="2">
        <v>89961.510000000009</v>
      </c>
      <c r="F31" s="2">
        <v>33618.160000000003</v>
      </c>
      <c r="H31" s="5" t="s">
        <v>11</v>
      </c>
      <c r="I31" s="6">
        <v>64190.45</v>
      </c>
      <c r="J31" s="6">
        <v>17325.52</v>
      </c>
      <c r="K31" s="6">
        <v>60</v>
      </c>
      <c r="L31" s="6">
        <v>29632.32</v>
      </c>
      <c r="M31" s="6">
        <v>16133.62</v>
      </c>
      <c r="N31" s="6">
        <v>11602.1</v>
      </c>
    </row>
    <row r="32" spans="1:14" s="98" customFormat="1" ht="36" customHeight="1" x14ac:dyDescent="0.3">
      <c r="A32" s="40" t="s">
        <v>10</v>
      </c>
      <c r="B32" s="2">
        <v>52349.1</v>
      </c>
      <c r="C32" s="2">
        <v>14464</v>
      </c>
      <c r="D32" s="2">
        <v>470</v>
      </c>
      <c r="E32" s="2">
        <v>38839.599999999999</v>
      </c>
      <c r="F32" s="2">
        <v>2085.85</v>
      </c>
      <c r="H32" s="5" t="s">
        <v>10</v>
      </c>
      <c r="I32" s="6">
        <v>24638.62</v>
      </c>
      <c r="J32" s="6">
        <v>12700</v>
      </c>
      <c r="K32" s="6">
        <v>0</v>
      </c>
      <c r="L32" s="6">
        <v>44767</v>
      </c>
      <c r="M32" s="6">
        <v>15879</v>
      </c>
      <c r="N32" s="6">
        <v>1586.1</v>
      </c>
    </row>
    <row r="33" spans="1:14" s="98" customFormat="1" ht="36" customHeight="1" x14ac:dyDescent="0.3">
      <c r="A33" s="40" t="s">
        <v>12</v>
      </c>
      <c r="B33" s="2">
        <v>120818.93100000001</v>
      </c>
      <c r="C33" s="2">
        <v>25964.603080000001</v>
      </c>
      <c r="D33" s="2">
        <v>2954</v>
      </c>
      <c r="E33" s="2">
        <v>59192.800000000003</v>
      </c>
      <c r="F33" s="2">
        <v>23684.334000000003</v>
      </c>
      <c r="H33" s="5" t="s">
        <v>12</v>
      </c>
      <c r="I33" s="6">
        <v>135467.67000000001</v>
      </c>
      <c r="J33" s="6">
        <v>30778</v>
      </c>
      <c r="K33" s="6">
        <v>4346</v>
      </c>
      <c r="L33" s="6">
        <v>31949.55</v>
      </c>
      <c r="M33" s="6">
        <v>13316.42</v>
      </c>
      <c r="N33" s="6">
        <v>13657.04</v>
      </c>
    </row>
    <row r="34" spans="1:14" s="98" customFormat="1" ht="36" customHeight="1" x14ac:dyDescent="0.3">
      <c r="A34" s="40" t="s">
        <v>13</v>
      </c>
      <c r="B34" s="2">
        <v>258310.36238000001</v>
      </c>
      <c r="C34" s="2">
        <v>25282</v>
      </c>
      <c r="D34" s="2">
        <v>24297.50589</v>
      </c>
      <c r="E34" s="2">
        <v>186567.40497999999</v>
      </c>
      <c r="F34" s="2">
        <v>70471.062999999995</v>
      </c>
      <c r="H34" s="5" t="s">
        <v>13</v>
      </c>
      <c r="I34" s="6">
        <v>359802.35</v>
      </c>
      <c r="J34" s="6">
        <v>20578.099999999999</v>
      </c>
      <c r="K34" s="6">
        <v>2626</v>
      </c>
      <c r="L34" s="6">
        <v>144960.29</v>
      </c>
      <c r="M34" s="6">
        <v>50141.85</v>
      </c>
      <c r="N34" s="6">
        <v>32255.91</v>
      </c>
    </row>
    <row r="35" spans="1:14" s="98" customFormat="1" ht="36" customHeight="1" x14ac:dyDescent="0.3">
      <c r="A35" s="40" t="s">
        <v>14</v>
      </c>
      <c r="B35" s="2">
        <v>77861.072999999989</v>
      </c>
      <c r="C35" s="2">
        <v>10875</v>
      </c>
      <c r="D35" s="2">
        <v>10969</v>
      </c>
      <c r="E35" s="2">
        <v>75595.049999999988</v>
      </c>
      <c r="F35" s="2">
        <v>27371.409</v>
      </c>
      <c r="H35" s="5" t="s">
        <v>14</v>
      </c>
      <c r="I35" s="6">
        <v>54619.33</v>
      </c>
      <c r="J35" s="6">
        <v>2497</v>
      </c>
      <c r="K35" s="6">
        <v>3213.6</v>
      </c>
      <c r="L35" s="6">
        <v>76466.77</v>
      </c>
      <c r="M35" s="6">
        <v>16150.34</v>
      </c>
      <c r="N35" s="6">
        <v>15961.92</v>
      </c>
    </row>
    <row r="36" spans="1:14" s="98" customFormat="1" ht="36" customHeight="1" x14ac:dyDescent="0.3">
      <c r="A36" s="59" t="s">
        <v>15</v>
      </c>
      <c r="B36" s="2">
        <v>126706.35999999999</v>
      </c>
      <c r="C36" s="2">
        <v>13278</v>
      </c>
      <c r="D36" s="2">
        <v>0</v>
      </c>
      <c r="E36" s="2">
        <v>31672</v>
      </c>
      <c r="F36" s="2">
        <v>30470.041000000001</v>
      </c>
      <c r="H36" s="9" t="s">
        <v>15</v>
      </c>
      <c r="I36" s="6">
        <v>30144.17</v>
      </c>
      <c r="J36" s="6">
        <v>57019.03</v>
      </c>
      <c r="K36" s="6">
        <v>0</v>
      </c>
      <c r="L36" s="6">
        <v>19709.900000000001</v>
      </c>
      <c r="M36" s="6">
        <v>11766.62</v>
      </c>
      <c r="N36" s="6">
        <v>3264.2</v>
      </c>
    </row>
    <row r="37" spans="1:14" s="98" customFormat="1" ht="36" customHeight="1" x14ac:dyDescent="0.3">
      <c r="A37" s="59" t="s">
        <v>57</v>
      </c>
      <c r="B37" s="2">
        <v>630774.09999999986</v>
      </c>
      <c r="C37" s="2">
        <v>46642.640999999996</v>
      </c>
      <c r="D37" s="2">
        <v>33717.119999999995</v>
      </c>
      <c r="E37" s="2">
        <v>110713.88999999998</v>
      </c>
      <c r="F37" s="2">
        <v>115210.36</v>
      </c>
      <c r="H37" s="9" t="s">
        <v>57</v>
      </c>
      <c r="I37" s="6">
        <v>326127.3</v>
      </c>
      <c r="J37" s="6">
        <v>54221.02</v>
      </c>
      <c r="K37" s="6">
        <v>2229.36</v>
      </c>
      <c r="L37" s="6">
        <v>97635.12</v>
      </c>
      <c r="M37" s="6">
        <v>82033.56</v>
      </c>
      <c r="N37" s="6">
        <v>14453.79</v>
      </c>
    </row>
    <row r="38" spans="1:14" s="98" customFormat="1" ht="36" customHeight="1" x14ac:dyDescent="0.3">
      <c r="A38" s="59" t="s">
        <v>16</v>
      </c>
      <c r="B38" s="2">
        <v>52420.804259999997</v>
      </c>
      <c r="C38" s="2">
        <v>38789</v>
      </c>
      <c r="D38" s="2">
        <v>8815</v>
      </c>
      <c r="E38" s="2">
        <v>57335.700000000004</v>
      </c>
      <c r="F38" s="2">
        <v>20335.804260000001</v>
      </c>
      <c r="H38" s="9" t="s">
        <v>16</v>
      </c>
      <c r="I38" s="6">
        <v>58809.78</v>
      </c>
      <c r="J38" s="6">
        <v>11324.16</v>
      </c>
      <c r="K38" s="6">
        <v>0</v>
      </c>
      <c r="L38" s="6">
        <v>43430.93</v>
      </c>
      <c r="M38" s="6">
        <v>36758.89</v>
      </c>
      <c r="N38" s="6">
        <v>7647.5</v>
      </c>
    </row>
    <row r="39" spans="1:14" s="98" customFormat="1" ht="36" customHeight="1" x14ac:dyDescent="0.3">
      <c r="A39" s="10" t="s">
        <v>26</v>
      </c>
      <c r="B39" s="1">
        <f>SUM(B23:B38)</f>
        <v>2749861.6012300006</v>
      </c>
      <c r="C39" s="1">
        <f>SUM(C23:C38)</f>
        <v>388732.76048</v>
      </c>
      <c r="D39" s="1">
        <f>SUM(D23:D38)</f>
        <v>192907.99703</v>
      </c>
      <c r="E39" s="1">
        <f>SUM(E23:E38)</f>
        <v>1248492.73291</v>
      </c>
      <c r="F39" s="1">
        <f>SUM(F23:F38)</f>
        <v>558672.66726000002</v>
      </c>
      <c r="H39" s="10" t="s">
        <v>26</v>
      </c>
      <c r="I39" s="1">
        <v>2387043.61</v>
      </c>
      <c r="J39" s="1">
        <v>461284.68</v>
      </c>
      <c r="K39" s="1">
        <v>20349.240000000002</v>
      </c>
      <c r="L39" s="1">
        <v>925023.21</v>
      </c>
      <c r="M39" s="1">
        <v>609384.63</v>
      </c>
      <c r="N39" s="1">
        <v>817556.08</v>
      </c>
    </row>
    <row r="40" spans="1:14" s="97" customFormat="1" ht="22.5" customHeight="1" x14ac:dyDescent="0.3">
      <c r="A40" s="156"/>
      <c r="B40" s="158"/>
      <c r="C40" s="158"/>
      <c r="D40" s="158"/>
      <c r="E40" s="158"/>
      <c r="F40" s="158"/>
    </row>
    <row r="41" spans="1:14" s="97" customFormat="1" ht="22.5" customHeight="1" x14ac:dyDescent="0.3">
      <c r="A41" s="144" t="s">
        <v>127</v>
      </c>
      <c r="B41" s="115"/>
      <c r="C41" s="115"/>
      <c r="D41" s="115"/>
      <c r="E41" s="115"/>
      <c r="F41" s="115"/>
      <c r="H41" s="144" t="s">
        <v>134</v>
      </c>
    </row>
    <row r="42" spans="1:14" s="101" customFormat="1" ht="30.75" customHeight="1" x14ac:dyDescent="0.25">
      <c r="A42" s="264" t="s">
        <v>54</v>
      </c>
      <c r="B42" s="264"/>
      <c r="C42" s="264"/>
      <c r="D42" s="264"/>
      <c r="E42" s="264"/>
      <c r="F42" s="264"/>
      <c r="H42" s="261" t="s">
        <v>54</v>
      </c>
      <c r="I42" s="262"/>
      <c r="J42" s="262"/>
      <c r="K42" s="262"/>
      <c r="L42" s="262"/>
      <c r="M42" s="262"/>
      <c r="N42" s="263"/>
    </row>
    <row r="43" spans="1:14" s="98" customFormat="1" ht="28.5" customHeight="1" x14ac:dyDescent="0.3">
      <c r="A43" s="256" t="s">
        <v>58</v>
      </c>
      <c r="B43" s="246" t="s">
        <v>88</v>
      </c>
      <c r="C43" s="269" t="s">
        <v>89</v>
      </c>
      <c r="D43" s="270"/>
      <c r="E43" s="267" t="s">
        <v>90</v>
      </c>
      <c r="F43" s="265" t="s">
        <v>91</v>
      </c>
      <c r="H43" s="271" t="s">
        <v>58</v>
      </c>
      <c r="I43" s="260" t="s">
        <v>88</v>
      </c>
      <c r="J43" s="260" t="s">
        <v>129</v>
      </c>
      <c r="K43" s="260"/>
      <c r="L43" s="267" t="s">
        <v>90</v>
      </c>
      <c r="M43" s="260" t="s">
        <v>136</v>
      </c>
      <c r="N43" s="274" t="s">
        <v>130</v>
      </c>
    </row>
    <row r="44" spans="1:14" s="98" customFormat="1" ht="41.25" customHeight="1" x14ac:dyDescent="0.3">
      <c r="A44" s="257"/>
      <c r="B44" s="248"/>
      <c r="C44" s="155" t="s">
        <v>51</v>
      </c>
      <c r="D44" s="155" t="s">
        <v>52</v>
      </c>
      <c r="E44" s="268"/>
      <c r="F44" s="266"/>
      <c r="H44" s="272"/>
      <c r="I44" s="260"/>
      <c r="J44" s="16" t="s">
        <v>51</v>
      </c>
      <c r="K44" s="16" t="s">
        <v>52</v>
      </c>
      <c r="L44" s="268"/>
      <c r="M44" s="260"/>
      <c r="N44" s="274"/>
    </row>
    <row r="45" spans="1:14" s="98" customFormat="1" ht="23.25" customHeight="1" x14ac:dyDescent="0.3">
      <c r="A45" s="258"/>
      <c r="B45" s="261" t="s">
        <v>46</v>
      </c>
      <c r="C45" s="262"/>
      <c r="D45" s="262"/>
      <c r="E45" s="262"/>
      <c r="F45" s="263"/>
      <c r="H45" s="273"/>
      <c r="I45" s="274" t="s">
        <v>46</v>
      </c>
      <c r="J45" s="274"/>
      <c r="K45" s="274"/>
      <c r="L45" s="274"/>
      <c r="M45" s="274"/>
      <c r="N45" s="274"/>
    </row>
    <row r="46" spans="1:14" s="105" customFormat="1" ht="12.75" customHeight="1" x14ac:dyDescent="0.2">
      <c r="A46" s="148">
        <v>1</v>
      </c>
      <c r="B46" s="149">
        <v>2</v>
      </c>
      <c r="C46" s="148">
        <v>3</v>
      </c>
      <c r="D46" s="149">
        <v>4</v>
      </c>
      <c r="E46" s="148">
        <v>5</v>
      </c>
      <c r="F46" s="149">
        <v>6</v>
      </c>
      <c r="H46" s="3">
        <v>1</v>
      </c>
      <c r="I46" s="4">
        <v>2</v>
      </c>
      <c r="J46" s="3">
        <v>3</v>
      </c>
      <c r="K46" s="4">
        <v>4</v>
      </c>
      <c r="L46" s="4">
        <v>5</v>
      </c>
      <c r="M46" s="3">
        <v>6</v>
      </c>
      <c r="N46" s="4">
        <v>7</v>
      </c>
    </row>
    <row r="47" spans="1:14" s="98" customFormat="1" ht="36" customHeight="1" x14ac:dyDescent="0.3">
      <c r="A47" s="11" t="s">
        <v>0</v>
      </c>
      <c r="B47" s="2">
        <v>1370320.1842599998</v>
      </c>
      <c r="C47" s="2">
        <v>188253.48700000002</v>
      </c>
      <c r="D47" s="2">
        <v>70365.02</v>
      </c>
      <c r="E47" s="2">
        <v>398566.43800000002</v>
      </c>
      <c r="F47" s="2">
        <v>245295.97726000001</v>
      </c>
      <c r="H47" s="11" t="s">
        <v>0</v>
      </c>
      <c r="I47" s="6">
        <v>1085136.6499999999</v>
      </c>
      <c r="J47" s="6">
        <v>163948.16</v>
      </c>
      <c r="K47" s="6">
        <v>10568.64</v>
      </c>
      <c r="L47" s="6">
        <v>382842.83</v>
      </c>
      <c r="M47" s="6">
        <v>268699.44</v>
      </c>
      <c r="N47" s="6">
        <v>122891.89</v>
      </c>
    </row>
    <row r="48" spans="1:14" s="98" customFormat="1" ht="36" customHeight="1" x14ac:dyDescent="0.3">
      <c r="A48" s="11" t="s">
        <v>1</v>
      </c>
      <c r="B48" s="2">
        <v>1360497.3789699995</v>
      </c>
      <c r="C48" s="2">
        <v>198341.27348</v>
      </c>
      <c r="D48" s="2">
        <v>122072.97702999999</v>
      </c>
      <c r="E48" s="2">
        <v>828131.29491000006</v>
      </c>
      <c r="F48" s="2">
        <v>302527.16899999999</v>
      </c>
      <c r="H48" s="11" t="s">
        <v>1</v>
      </c>
      <c r="I48" s="6">
        <v>1281356.48</v>
      </c>
      <c r="J48" s="6">
        <v>297336.52</v>
      </c>
      <c r="K48" s="6">
        <v>9780.6</v>
      </c>
      <c r="L48" s="6">
        <v>526390.38</v>
      </c>
      <c r="M48" s="6">
        <v>339675.19</v>
      </c>
      <c r="N48" s="6">
        <v>690368.99</v>
      </c>
    </row>
    <row r="49" spans="1:14" s="98" customFormat="1" ht="36" customHeight="1" x14ac:dyDescent="0.3">
      <c r="A49" s="11" t="s">
        <v>56</v>
      </c>
      <c r="B49" s="2">
        <v>19044.038</v>
      </c>
      <c r="C49" s="2">
        <v>2138</v>
      </c>
      <c r="D49" s="2">
        <v>470</v>
      </c>
      <c r="E49" s="2">
        <v>21795</v>
      </c>
      <c r="F49" s="2">
        <v>10849.521000000001</v>
      </c>
      <c r="H49" s="11" t="s">
        <v>56</v>
      </c>
      <c r="I49" s="6">
        <v>20550.47</v>
      </c>
      <c r="J49" s="6">
        <v>0</v>
      </c>
      <c r="K49" s="6">
        <v>0</v>
      </c>
      <c r="L49" s="6">
        <v>15790</v>
      </c>
      <c r="M49" s="6">
        <v>1010</v>
      </c>
      <c r="N49" s="6">
        <v>4295.2</v>
      </c>
    </row>
    <row r="50" spans="1:14" s="98" customFormat="1" ht="36" customHeight="1" x14ac:dyDescent="0.3">
      <c r="A50" s="10" t="s">
        <v>26</v>
      </c>
      <c r="B50" s="1">
        <f>SUM(B47:B49)</f>
        <v>2749861.6012299997</v>
      </c>
      <c r="C50" s="1">
        <f>SUM(C47:C49)</f>
        <v>388732.76048000006</v>
      </c>
      <c r="D50" s="1">
        <f>SUM(D47:D49)</f>
        <v>192907.99703</v>
      </c>
      <c r="E50" s="1">
        <f>SUM(E47:E49)</f>
        <v>1248492.73291</v>
      </c>
      <c r="F50" s="1">
        <f>SUM(F47:F49)</f>
        <v>558672.66726000002</v>
      </c>
      <c r="H50" s="10" t="s">
        <v>26</v>
      </c>
      <c r="I50" s="1">
        <v>2387043.61</v>
      </c>
      <c r="J50" s="1">
        <v>461284.68</v>
      </c>
      <c r="K50" s="1">
        <v>20349.240000000002</v>
      </c>
      <c r="L50" s="1">
        <v>925023.21</v>
      </c>
      <c r="M50" s="1">
        <v>609384.63</v>
      </c>
      <c r="N50" s="1">
        <v>817556.08</v>
      </c>
    </row>
    <row r="51" spans="1:14" s="97" customFormat="1" ht="22.5" customHeight="1" x14ac:dyDescent="0.3">
      <c r="A51" s="159"/>
      <c r="B51" s="160"/>
      <c r="C51" s="160"/>
      <c r="D51" s="160"/>
      <c r="E51" s="160"/>
      <c r="F51" s="160"/>
    </row>
    <row r="52" spans="1:14" s="97" customFormat="1" ht="22.5" customHeight="1" x14ac:dyDescent="0.3">
      <c r="A52" s="144" t="s">
        <v>128</v>
      </c>
      <c r="B52" s="115"/>
      <c r="C52" s="115"/>
      <c r="D52" s="115"/>
      <c r="E52" s="115"/>
      <c r="F52" s="115"/>
      <c r="H52" s="144" t="s">
        <v>135</v>
      </c>
    </row>
    <row r="53" spans="1:14" s="101" customFormat="1" ht="30.75" customHeight="1" x14ac:dyDescent="0.25">
      <c r="A53" s="264" t="s">
        <v>55</v>
      </c>
      <c r="B53" s="264"/>
      <c r="C53" s="264"/>
      <c r="D53" s="264"/>
      <c r="E53" s="264"/>
      <c r="F53" s="264"/>
      <c r="H53" s="261" t="s">
        <v>55</v>
      </c>
      <c r="I53" s="262"/>
      <c r="J53" s="262"/>
      <c r="K53" s="262"/>
      <c r="L53" s="262"/>
      <c r="M53" s="262"/>
      <c r="N53" s="263"/>
    </row>
    <row r="54" spans="1:14" s="98" customFormat="1" ht="29.25" customHeight="1" x14ac:dyDescent="0.3">
      <c r="A54" s="256" t="s">
        <v>60</v>
      </c>
      <c r="B54" s="246" t="s">
        <v>88</v>
      </c>
      <c r="C54" s="269" t="s">
        <v>89</v>
      </c>
      <c r="D54" s="270"/>
      <c r="E54" s="267" t="s">
        <v>90</v>
      </c>
      <c r="F54" s="265" t="s">
        <v>91</v>
      </c>
      <c r="H54" s="271" t="s">
        <v>60</v>
      </c>
      <c r="I54" s="260" t="s">
        <v>88</v>
      </c>
      <c r="J54" s="260" t="s">
        <v>129</v>
      </c>
      <c r="K54" s="260"/>
      <c r="L54" s="267" t="s">
        <v>90</v>
      </c>
      <c r="M54" s="260" t="s">
        <v>136</v>
      </c>
      <c r="N54" s="274" t="s">
        <v>130</v>
      </c>
    </row>
    <row r="55" spans="1:14" s="98" customFormat="1" ht="41.25" customHeight="1" x14ac:dyDescent="0.3">
      <c r="A55" s="257"/>
      <c r="B55" s="248"/>
      <c r="C55" s="155" t="s">
        <v>51</v>
      </c>
      <c r="D55" s="155" t="s">
        <v>52</v>
      </c>
      <c r="E55" s="268"/>
      <c r="F55" s="266"/>
      <c r="H55" s="272"/>
      <c r="I55" s="260"/>
      <c r="J55" s="16" t="s">
        <v>51</v>
      </c>
      <c r="K55" s="16" t="s">
        <v>52</v>
      </c>
      <c r="L55" s="268"/>
      <c r="M55" s="260"/>
      <c r="N55" s="274"/>
    </row>
    <row r="56" spans="1:14" s="98" customFormat="1" ht="23.25" customHeight="1" x14ac:dyDescent="0.3">
      <c r="A56" s="258"/>
      <c r="B56" s="261" t="s">
        <v>46</v>
      </c>
      <c r="C56" s="262"/>
      <c r="D56" s="262"/>
      <c r="E56" s="262"/>
      <c r="F56" s="263"/>
      <c r="H56" s="273"/>
      <c r="I56" s="274" t="s">
        <v>46</v>
      </c>
      <c r="J56" s="274"/>
      <c r="K56" s="274"/>
      <c r="L56" s="274"/>
      <c r="M56" s="274"/>
      <c r="N56" s="274"/>
    </row>
    <row r="57" spans="1:14" s="105" customFormat="1" ht="12.75" customHeight="1" x14ac:dyDescent="0.2">
      <c r="A57" s="148">
        <v>1</v>
      </c>
      <c r="B57" s="149">
        <v>2</v>
      </c>
      <c r="C57" s="148">
        <v>3</v>
      </c>
      <c r="D57" s="149">
        <v>4</v>
      </c>
      <c r="E57" s="148">
        <v>5</v>
      </c>
      <c r="F57" s="149">
        <v>6</v>
      </c>
      <c r="H57" s="3">
        <v>1</v>
      </c>
      <c r="I57" s="4">
        <v>2</v>
      </c>
      <c r="J57" s="3">
        <v>3</v>
      </c>
      <c r="K57" s="4">
        <v>4</v>
      </c>
      <c r="L57" s="4">
        <v>5</v>
      </c>
      <c r="M57" s="3">
        <v>6</v>
      </c>
      <c r="N57" s="4">
        <v>7</v>
      </c>
    </row>
    <row r="58" spans="1:14" s="132" customFormat="1" ht="36" customHeight="1" x14ac:dyDescent="0.3">
      <c r="A58" s="59" t="s">
        <v>18</v>
      </c>
      <c r="B58" s="2">
        <v>109856.61238000001</v>
      </c>
      <c r="C58" s="2">
        <v>4102</v>
      </c>
      <c r="D58" s="2">
        <v>15801.223889999999</v>
      </c>
      <c r="E58" s="2">
        <v>124587.78498</v>
      </c>
      <c r="F58" s="2">
        <v>50734.43</v>
      </c>
      <c r="H58" s="9" t="s">
        <v>18</v>
      </c>
      <c r="I58" s="6">
        <v>335344.18</v>
      </c>
      <c r="J58" s="6">
        <v>5073.1000000000004</v>
      </c>
      <c r="K58" s="6">
        <v>0</v>
      </c>
      <c r="L58" s="6">
        <v>77443.899999999994</v>
      </c>
      <c r="M58" s="6">
        <v>17466.47</v>
      </c>
      <c r="N58" s="6">
        <v>22962.57</v>
      </c>
    </row>
    <row r="59" spans="1:14" s="132" customFormat="1" ht="36" customHeight="1" x14ac:dyDescent="0.3">
      <c r="A59" s="59" t="s">
        <v>19</v>
      </c>
      <c r="B59" s="2">
        <v>395798.4581300001</v>
      </c>
      <c r="C59" s="2">
        <v>55701.8</v>
      </c>
      <c r="D59" s="2">
        <v>41777.957699999999</v>
      </c>
      <c r="E59" s="2">
        <v>304294.68122999999</v>
      </c>
      <c r="F59" s="2">
        <v>95766.252000000008</v>
      </c>
      <c r="H59" s="9" t="s">
        <v>19</v>
      </c>
      <c r="I59" s="6">
        <v>278290.59000000003</v>
      </c>
      <c r="J59" s="6">
        <v>39287.56</v>
      </c>
      <c r="K59" s="6">
        <v>4160</v>
      </c>
      <c r="L59" s="6">
        <v>158000.82</v>
      </c>
      <c r="M59" s="6">
        <v>73948.17</v>
      </c>
      <c r="N59" s="6">
        <v>43034.86</v>
      </c>
    </row>
    <row r="60" spans="1:14" s="101" customFormat="1" ht="36" customHeight="1" x14ac:dyDescent="0.25">
      <c r="A60" s="59" t="s">
        <v>20</v>
      </c>
      <c r="B60" s="2">
        <v>477952.81345999992</v>
      </c>
      <c r="C60" s="2">
        <v>97415.818400000004</v>
      </c>
      <c r="D60" s="2">
        <v>53950.695439999996</v>
      </c>
      <c r="E60" s="2">
        <v>276646.64269999997</v>
      </c>
      <c r="F60" s="2">
        <v>109445.803</v>
      </c>
      <c r="H60" s="9" t="s">
        <v>20</v>
      </c>
      <c r="I60" s="6">
        <v>476050.77</v>
      </c>
      <c r="J60" s="6">
        <v>150757.82999999999</v>
      </c>
      <c r="K60" s="6">
        <v>1274.5999999999999</v>
      </c>
      <c r="L60" s="6">
        <v>232993.93</v>
      </c>
      <c r="M60" s="6">
        <v>216810.51</v>
      </c>
      <c r="N60" s="6">
        <v>605253.14</v>
      </c>
    </row>
    <row r="61" spans="1:14" s="98" customFormat="1" ht="36" customHeight="1" x14ac:dyDescent="0.3">
      <c r="A61" s="59" t="s">
        <v>21</v>
      </c>
      <c r="B61" s="2">
        <v>377546.49499999994</v>
      </c>
      <c r="C61" s="2">
        <v>41121.655079999997</v>
      </c>
      <c r="D61" s="2">
        <v>10543.1</v>
      </c>
      <c r="E61" s="2">
        <v>122602.186</v>
      </c>
      <c r="F61" s="2">
        <v>46580.683999999994</v>
      </c>
      <c r="H61" s="9" t="s">
        <v>21</v>
      </c>
      <c r="I61" s="6">
        <v>191395.53</v>
      </c>
      <c r="J61" s="6">
        <v>102218.03</v>
      </c>
      <c r="K61" s="6">
        <v>4346</v>
      </c>
      <c r="L61" s="6">
        <v>57869.73</v>
      </c>
      <c r="M61" s="6">
        <v>31450.04</v>
      </c>
      <c r="N61" s="6">
        <v>19118.419999999998</v>
      </c>
    </row>
    <row r="62" spans="1:14" s="132" customFormat="1" ht="36" customHeight="1" x14ac:dyDescent="0.3">
      <c r="A62" s="59" t="s">
        <v>22</v>
      </c>
      <c r="B62" s="2">
        <v>59129</v>
      </c>
      <c r="C62" s="2">
        <v>14900</v>
      </c>
      <c r="D62" s="2">
        <v>2877</v>
      </c>
      <c r="E62" s="2">
        <v>30475.54</v>
      </c>
      <c r="F62" s="2">
        <v>12072</v>
      </c>
      <c r="H62" s="9" t="s">
        <v>22</v>
      </c>
      <c r="I62" s="6">
        <v>58009.25</v>
      </c>
      <c r="J62" s="6">
        <v>15505</v>
      </c>
      <c r="K62" s="6">
        <v>0</v>
      </c>
      <c r="L62" s="6">
        <v>22982</v>
      </c>
      <c r="M62" s="6">
        <v>15721.6</v>
      </c>
      <c r="N62" s="6">
        <v>3677.34</v>
      </c>
    </row>
    <row r="63" spans="1:14" s="98" customFormat="1" ht="36" customHeight="1" x14ac:dyDescent="0.3">
      <c r="A63" s="66" t="s">
        <v>23</v>
      </c>
      <c r="B63" s="2">
        <v>248881.23199999999</v>
      </c>
      <c r="C63" s="2">
        <v>48275.525999999998</v>
      </c>
      <c r="D63" s="2">
        <v>21091.200000000001</v>
      </c>
      <c r="E63" s="2">
        <v>157790.83799999999</v>
      </c>
      <c r="F63" s="2">
        <v>76141.929999999993</v>
      </c>
      <c r="H63" s="12" t="s">
        <v>23</v>
      </c>
      <c r="I63" s="6">
        <v>451700.33</v>
      </c>
      <c r="J63" s="6">
        <v>64180.98</v>
      </c>
      <c r="K63" s="6">
        <v>6506.2</v>
      </c>
      <c r="L63" s="6">
        <v>172826.79</v>
      </c>
      <c r="M63" s="6">
        <v>109516.14</v>
      </c>
      <c r="N63" s="6">
        <v>26731.56</v>
      </c>
    </row>
    <row r="64" spans="1:14" s="108" customFormat="1" ht="36" customHeight="1" x14ac:dyDescent="0.25">
      <c r="A64" s="66" t="s">
        <v>24</v>
      </c>
      <c r="B64" s="2">
        <v>818372.71799999988</v>
      </c>
      <c r="C64" s="2">
        <v>68364.96100000001</v>
      </c>
      <c r="D64" s="2">
        <v>32771.42</v>
      </c>
      <c r="E64" s="2">
        <v>141442.96000000002</v>
      </c>
      <c r="F64" s="2">
        <v>126545.743</v>
      </c>
      <c r="H64" s="12" t="s">
        <v>24</v>
      </c>
      <c r="I64" s="6">
        <v>499871.76</v>
      </c>
      <c r="J64" s="6">
        <v>53268.02</v>
      </c>
      <c r="K64" s="6">
        <v>3432.44</v>
      </c>
      <c r="L64" s="6">
        <v>140961.71</v>
      </c>
      <c r="M64" s="6">
        <v>88458.41</v>
      </c>
      <c r="N64" s="6">
        <v>80947.19</v>
      </c>
    </row>
    <row r="65" spans="1:14" s="108" customFormat="1" ht="36" customHeight="1" x14ac:dyDescent="0.25">
      <c r="A65" s="59" t="s">
        <v>25</v>
      </c>
      <c r="B65" s="2">
        <v>47554.804259999997</v>
      </c>
      <c r="C65" s="2">
        <v>38789</v>
      </c>
      <c r="D65" s="2">
        <v>8815</v>
      </c>
      <c r="E65" s="2">
        <v>55794.700000000004</v>
      </c>
      <c r="F65" s="2">
        <v>20193.804260000001</v>
      </c>
      <c r="H65" s="9" t="s">
        <v>25</v>
      </c>
      <c r="I65" s="6">
        <v>53060.67</v>
      </c>
      <c r="J65" s="6">
        <v>9548.16</v>
      </c>
      <c r="K65" s="6">
        <v>0</v>
      </c>
      <c r="L65" s="6">
        <v>33206.93</v>
      </c>
      <c r="M65" s="6">
        <v>32008.89</v>
      </c>
      <c r="N65" s="6">
        <v>7647.5</v>
      </c>
    </row>
    <row r="66" spans="1:14" s="98" customFormat="1" ht="36" customHeight="1" x14ac:dyDescent="0.3">
      <c r="A66" s="66" t="s">
        <v>56</v>
      </c>
      <c r="B66" s="2">
        <v>214769.46799999996</v>
      </c>
      <c r="C66" s="2">
        <v>20062</v>
      </c>
      <c r="D66" s="2">
        <v>5280.4</v>
      </c>
      <c r="E66" s="2">
        <v>34857.4</v>
      </c>
      <c r="F66" s="2">
        <v>21192.021000000001</v>
      </c>
      <c r="H66" s="12" t="s">
        <v>56</v>
      </c>
      <c r="I66" s="6">
        <v>43320.53</v>
      </c>
      <c r="J66" s="6">
        <v>21446</v>
      </c>
      <c r="K66" s="6">
        <v>630</v>
      </c>
      <c r="L66" s="6">
        <v>28737.41</v>
      </c>
      <c r="M66" s="6">
        <v>24004.400000000001</v>
      </c>
      <c r="N66" s="6">
        <v>8183.5</v>
      </c>
    </row>
    <row r="67" spans="1:14" s="108" customFormat="1" ht="36" customHeight="1" x14ac:dyDescent="0.25">
      <c r="A67" s="10" t="s">
        <v>26</v>
      </c>
      <c r="B67" s="1">
        <f>SUM(B58:B66)</f>
        <v>2749861.6012300001</v>
      </c>
      <c r="C67" s="1">
        <f>SUM(C58:C66)</f>
        <v>388732.76048</v>
      </c>
      <c r="D67" s="1">
        <f>SUM(D58:D66)</f>
        <v>192907.99703</v>
      </c>
      <c r="E67" s="1">
        <f>SUM(E58:E66)</f>
        <v>1248492.7329099998</v>
      </c>
      <c r="F67" s="1">
        <f>SUM(F58:F66)</f>
        <v>558672.6672599999</v>
      </c>
      <c r="H67" s="10" t="s">
        <v>26</v>
      </c>
      <c r="I67" s="1">
        <v>2387043.61</v>
      </c>
      <c r="J67" s="1">
        <v>461284.68</v>
      </c>
      <c r="K67" s="1">
        <v>20349.240000000002</v>
      </c>
      <c r="L67" s="1">
        <v>925023.21</v>
      </c>
      <c r="M67" s="1">
        <v>609384.63</v>
      </c>
      <c r="N67" s="1">
        <v>817556.08</v>
      </c>
    </row>
    <row r="68" spans="1:14" ht="16.5" customHeight="1" x14ac:dyDescent="0.3"/>
    <row r="70" spans="1:14" x14ac:dyDescent="0.3">
      <c r="A70" s="156"/>
      <c r="B70" s="158"/>
      <c r="C70" s="158"/>
      <c r="D70" s="158"/>
      <c r="E70" s="158"/>
      <c r="F70" s="158"/>
    </row>
    <row r="71" spans="1:14" x14ac:dyDescent="0.3">
      <c r="A71" s="161"/>
      <c r="B71" s="162"/>
      <c r="C71" s="162"/>
      <c r="D71" s="162"/>
      <c r="E71" s="162"/>
      <c r="F71" s="162"/>
    </row>
    <row r="74" spans="1:14" x14ac:dyDescent="0.3">
      <c r="B74" s="162"/>
    </row>
    <row r="75" spans="1:14" x14ac:dyDescent="0.3">
      <c r="B75" s="163"/>
    </row>
    <row r="76" spans="1:14" x14ac:dyDescent="0.3">
      <c r="B76" s="163"/>
      <c r="C76" s="18"/>
      <c r="D76" s="18"/>
    </row>
    <row r="77" spans="1:14" x14ac:dyDescent="0.3">
      <c r="B77" s="163"/>
      <c r="C77" s="18"/>
      <c r="D77" s="18"/>
    </row>
    <row r="78" spans="1:14" x14ac:dyDescent="0.3">
      <c r="B78" s="163"/>
      <c r="C78" s="18"/>
      <c r="D78" s="18"/>
    </row>
    <row r="79" spans="1:14" x14ac:dyDescent="0.3">
      <c r="B79" s="163"/>
      <c r="C79" s="18"/>
      <c r="D79" s="18"/>
    </row>
    <row r="80" spans="1:14" x14ac:dyDescent="0.3">
      <c r="B80" s="163"/>
      <c r="C80" s="18"/>
      <c r="D80" s="18"/>
    </row>
    <row r="81" spans="2:4" x14ac:dyDescent="0.3">
      <c r="B81" s="163"/>
      <c r="C81" s="18"/>
      <c r="D81" s="18"/>
    </row>
    <row r="82" spans="2:4" x14ac:dyDescent="0.3">
      <c r="B82" s="163"/>
      <c r="C82" s="18"/>
      <c r="D82" s="18"/>
    </row>
    <row r="83" spans="2:4" x14ac:dyDescent="0.3">
      <c r="B83" s="163"/>
      <c r="C83" s="18"/>
      <c r="D83" s="18"/>
    </row>
    <row r="84" spans="2:4" x14ac:dyDescent="0.3">
      <c r="B84" s="162"/>
    </row>
    <row r="85" spans="2:4" x14ac:dyDescent="0.3">
      <c r="B85" s="162"/>
    </row>
  </sheetData>
  <mergeCells count="60">
    <mergeCell ref="I56:N56"/>
    <mergeCell ref="H53:N53"/>
    <mergeCell ref="H54:H56"/>
    <mergeCell ref="I43:I44"/>
    <mergeCell ref="J43:K43"/>
    <mergeCell ref="L43:L44"/>
    <mergeCell ref="M43:M44"/>
    <mergeCell ref="N43:N44"/>
    <mergeCell ref="I45:N45"/>
    <mergeCell ref="H43:H45"/>
    <mergeCell ref="I54:I55"/>
    <mergeCell ref="J54:K54"/>
    <mergeCell ref="L54:L55"/>
    <mergeCell ref="M54:M55"/>
    <mergeCell ref="N54:N55"/>
    <mergeCell ref="H42:N42"/>
    <mergeCell ref="I19:I20"/>
    <mergeCell ref="J19:K19"/>
    <mergeCell ref="L19:L20"/>
    <mergeCell ref="M19:M20"/>
    <mergeCell ref="N19:N20"/>
    <mergeCell ref="I21:N21"/>
    <mergeCell ref="H18:N18"/>
    <mergeCell ref="H19:H21"/>
    <mergeCell ref="I5:I6"/>
    <mergeCell ref="J5:K5"/>
    <mergeCell ref="L5:L6"/>
    <mergeCell ref="M5:M6"/>
    <mergeCell ref="N5:N6"/>
    <mergeCell ref="I7:N7"/>
    <mergeCell ref="H4:N4"/>
    <mergeCell ref="H5:H7"/>
    <mergeCell ref="B43:B44"/>
    <mergeCell ref="A43:A45"/>
    <mergeCell ref="B45:F45"/>
    <mergeCell ref="B19:B20"/>
    <mergeCell ref="C19:D19"/>
    <mergeCell ref="A19:A21"/>
    <mergeCell ref="B21:F21"/>
    <mergeCell ref="E19:E20"/>
    <mergeCell ref="F19:F20"/>
    <mergeCell ref="A5:A7"/>
    <mergeCell ref="B5:B6"/>
    <mergeCell ref="C5:D5"/>
    <mergeCell ref="E5:E6"/>
    <mergeCell ref="F5:F6"/>
    <mergeCell ref="B56:F56"/>
    <mergeCell ref="A54:A56"/>
    <mergeCell ref="B54:B55"/>
    <mergeCell ref="C54:D54"/>
    <mergeCell ref="E54:E55"/>
    <mergeCell ref="F54:F55"/>
    <mergeCell ref="B7:F7"/>
    <mergeCell ref="A4:F4"/>
    <mergeCell ref="A18:F18"/>
    <mergeCell ref="A53:F53"/>
    <mergeCell ref="A42:F42"/>
    <mergeCell ref="F43:F44"/>
    <mergeCell ref="E43:E44"/>
    <mergeCell ref="C43:D43"/>
  </mergeCells>
  <phoneticPr fontId="0" type="noConversion"/>
  <printOptions horizontalCentered="1"/>
  <pageMargins left="0.7" right="0.7" top="0.75" bottom="0.75" header="0.3" footer="0.3"/>
  <pageSetup paperSize="9" scale="44" orientation="portrait" r:id="rId1"/>
  <headerFooter alignWithMargins="0"/>
  <rowBreaks count="1" manualBreakCount="1">
    <brk id="5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7150D-7177-4AB1-8F87-31D718C7BDCD}">
  <dimension ref="A1:I63"/>
  <sheetViews>
    <sheetView zoomScale="70" zoomScaleNormal="70" workbookViewId="0"/>
  </sheetViews>
  <sheetFormatPr defaultRowHeight="13.8" x14ac:dyDescent="0.3"/>
  <cols>
    <col min="1" max="1" width="21.77734375" style="18" customWidth="1"/>
    <col min="2" max="9" width="14.77734375" style="18" customWidth="1"/>
    <col min="10" max="16384" width="8.88671875" style="18"/>
  </cols>
  <sheetData>
    <row r="1" spans="1:9" ht="22.2" customHeight="1" x14ac:dyDescent="0.3">
      <c r="A1" s="135" t="s">
        <v>137</v>
      </c>
      <c r="B1" s="135"/>
    </row>
    <row r="2" spans="1:9" ht="22.2" customHeight="1" x14ac:dyDescent="0.3"/>
    <row r="3" spans="1:9" x14ac:dyDescent="0.3">
      <c r="A3" s="114" t="s">
        <v>139</v>
      </c>
      <c r="B3" s="114"/>
    </row>
    <row r="4" spans="1:9" ht="30.6" customHeight="1" x14ac:dyDescent="0.3">
      <c r="A4" s="253" t="s">
        <v>138</v>
      </c>
      <c r="B4" s="253"/>
      <c r="C4" s="253"/>
      <c r="D4" s="253"/>
      <c r="E4" s="253"/>
      <c r="F4" s="253"/>
      <c r="G4" s="253"/>
      <c r="H4" s="253"/>
      <c r="I4" s="275"/>
    </row>
    <row r="5" spans="1:9" ht="55.2" customHeight="1" x14ac:dyDescent="0.3">
      <c r="A5" s="271" t="s">
        <v>93</v>
      </c>
      <c r="B5" s="276" t="s">
        <v>143</v>
      </c>
      <c r="C5" s="277"/>
      <c r="D5" s="276" t="s">
        <v>144</v>
      </c>
      <c r="E5" s="277"/>
      <c r="F5" s="276" t="s">
        <v>145</v>
      </c>
      <c r="G5" s="277"/>
      <c r="H5" s="251" t="s">
        <v>146</v>
      </c>
      <c r="I5" s="252"/>
    </row>
    <row r="6" spans="1:9" ht="23.4" customHeight="1" x14ac:dyDescent="0.3">
      <c r="A6" s="273"/>
      <c r="B6" s="164">
        <v>2020</v>
      </c>
      <c r="C6" s="165">
        <v>2021</v>
      </c>
      <c r="D6" s="164">
        <v>2020</v>
      </c>
      <c r="E6" s="165">
        <v>2021</v>
      </c>
      <c r="F6" s="164">
        <v>2020</v>
      </c>
      <c r="G6" s="165">
        <v>2021</v>
      </c>
      <c r="H6" s="164">
        <v>2020</v>
      </c>
      <c r="I6" s="165">
        <v>2021</v>
      </c>
    </row>
    <row r="7" spans="1:9" x14ac:dyDescent="0.3">
      <c r="A7" s="166">
        <v>1</v>
      </c>
      <c r="B7" s="166">
        <v>2</v>
      </c>
      <c r="C7" s="166">
        <v>3</v>
      </c>
      <c r="D7" s="166">
        <v>4</v>
      </c>
      <c r="E7" s="166">
        <v>5</v>
      </c>
      <c r="F7" s="166">
        <v>6</v>
      </c>
      <c r="G7" s="166">
        <v>7</v>
      </c>
      <c r="H7" s="166">
        <v>8</v>
      </c>
      <c r="I7" s="166">
        <v>9</v>
      </c>
    </row>
    <row r="8" spans="1:9" ht="36" customHeight="1" x14ac:dyDescent="0.3">
      <c r="A8" s="5" t="s">
        <v>64</v>
      </c>
      <c r="B8" s="41">
        <v>15</v>
      </c>
      <c r="C8" s="6">
        <v>16</v>
      </c>
      <c r="D8" s="41">
        <v>15</v>
      </c>
      <c r="E8" s="6">
        <v>16</v>
      </c>
      <c r="F8" s="41">
        <v>15</v>
      </c>
      <c r="G8" s="6">
        <v>14</v>
      </c>
      <c r="H8" s="41">
        <v>15</v>
      </c>
      <c r="I8" s="6">
        <v>14</v>
      </c>
    </row>
    <row r="9" spans="1:9" ht="36" customHeight="1" x14ac:dyDescent="0.3">
      <c r="A9" s="5" t="s">
        <v>65</v>
      </c>
      <c r="B9" s="41">
        <v>13</v>
      </c>
      <c r="C9" s="6">
        <v>15</v>
      </c>
      <c r="D9" s="41">
        <v>13</v>
      </c>
      <c r="E9" s="6">
        <v>15</v>
      </c>
      <c r="F9" s="41">
        <v>13</v>
      </c>
      <c r="G9" s="6">
        <v>15</v>
      </c>
      <c r="H9" s="41">
        <v>13</v>
      </c>
      <c r="I9" s="6">
        <v>15</v>
      </c>
    </row>
    <row r="10" spans="1:9" ht="36" customHeight="1" x14ac:dyDescent="0.3">
      <c r="A10" s="167" t="s">
        <v>17</v>
      </c>
      <c r="B10" s="41">
        <v>195</v>
      </c>
      <c r="C10" s="6">
        <v>208</v>
      </c>
      <c r="D10" s="41">
        <v>185</v>
      </c>
      <c r="E10" s="6">
        <v>197</v>
      </c>
      <c r="F10" s="41">
        <v>179</v>
      </c>
      <c r="G10" s="6">
        <v>189</v>
      </c>
      <c r="H10" s="41">
        <v>179</v>
      </c>
      <c r="I10" s="6">
        <v>189</v>
      </c>
    </row>
    <row r="11" spans="1:9" ht="36" customHeight="1" x14ac:dyDescent="0.3">
      <c r="A11" s="5" t="s">
        <v>95</v>
      </c>
      <c r="B11" s="41">
        <v>58</v>
      </c>
      <c r="C11" s="6">
        <v>62</v>
      </c>
      <c r="D11" s="41">
        <v>56</v>
      </c>
      <c r="E11" s="6">
        <v>58</v>
      </c>
      <c r="F11" s="41">
        <v>49</v>
      </c>
      <c r="G11" s="6">
        <v>49</v>
      </c>
      <c r="H11" s="41">
        <v>49</v>
      </c>
      <c r="I11" s="6">
        <v>49</v>
      </c>
    </row>
    <row r="12" spans="1:9" ht="36" customHeight="1" x14ac:dyDescent="0.3">
      <c r="A12" s="5" t="s">
        <v>131</v>
      </c>
      <c r="B12" s="41">
        <v>470</v>
      </c>
      <c r="C12" s="6">
        <v>507</v>
      </c>
      <c r="D12" s="41">
        <v>424</v>
      </c>
      <c r="E12" s="6">
        <v>462</v>
      </c>
      <c r="F12" s="41">
        <v>408</v>
      </c>
      <c r="G12" s="6">
        <v>441</v>
      </c>
      <c r="H12" s="41">
        <v>408</v>
      </c>
      <c r="I12" s="6">
        <v>441</v>
      </c>
    </row>
    <row r="13" spans="1:9" ht="36" customHeight="1" x14ac:dyDescent="0.3">
      <c r="A13" s="5" t="s">
        <v>92</v>
      </c>
      <c r="B13" s="41">
        <v>8</v>
      </c>
      <c r="C13" s="6">
        <v>5</v>
      </c>
      <c r="D13" s="41">
        <v>8</v>
      </c>
      <c r="E13" s="6">
        <v>5</v>
      </c>
      <c r="F13" s="41">
        <v>7</v>
      </c>
      <c r="G13" s="6">
        <v>5</v>
      </c>
      <c r="H13" s="41">
        <v>7</v>
      </c>
      <c r="I13" s="6">
        <v>5</v>
      </c>
    </row>
    <row r="14" spans="1:9" ht="36" customHeight="1" x14ac:dyDescent="0.3">
      <c r="A14" s="150" t="s">
        <v>26</v>
      </c>
      <c r="B14" s="50">
        <f t="shared" ref="B14" si="0">SUM(B8:B13)</f>
        <v>759</v>
      </c>
      <c r="C14" s="111">
        <v>813</v>
      </c>
      <c r="D14" s="50">
        <f t="shared" ref="D14" si="1">SUM(D8:D13)</f>
        <v>701</v>
      </c>
      <c r="E14" s="111">
        <v>753</v>
      </c>
      <c r="F14" s="50">
        <f t="shared" ref="F14" si="2">SUM(F8:F13)</f>
        <v>671</v>
      </c>
      <c r="G14" s="111">
        <v>713</v>
      </c>
      <c r="H14" s="50">
        <f t="shared" ref="H14" si="3">SUM(H8:H13)</f>
        <v>671</v>
      </c>
      <c r="I14" s="111">
        <v>713</v>
      </c>
    </row>
    <row r="15" spans="1:9" ht="22.2" customHeight="1" x14ac:dyDescent="0.3"/>
    <row r="16" spans="1:9" x14ac:dyDescent="0.3">
      <c r="A16" s="55" t="s">
        <v>140</v>
      </c>
      <c r="B16" s="55"/>
      <c r="C16" s="56"/>
      <c r="D16" s="56"/>
      <c r="E16" s="56"/>
      <c r="F16" s="56"/>
      <c r="G16" s="56"/>
      <c r="H16" s="56"/>
      <c r="I16" s="25"/>
    </row>
    <row r="17" spans="1:9" ht="30.6" customHeight="1" x14ac:dyDescent="0.3">
      <c r="A17" s="253" t="s">
        <v>138</v>
      </c>
      <c r="B17" s="253"/>
      <c r="C17" s="253"/>
      <c r="D17" s="253"/>
      <c r="E17" s="253"/>
      <c r="F17" s="253"/>
      <c r="G17" s="253"/>
      <c r="H17" s="253"/>
      <c r="I17" s="275"/>
    </row>
    <row r="18" spans="1:9" ht="54.6" customHeight="1" x14ac:dyDescent="0.3">
      <c r="A18" s="271" t="s">
        <v>77</v>
      </c>
      <c r="B18" s="276" t="s">
        <v>143</v>
      </c>
      <c r="C18" s="277"/>
      <c r="D18" s="276" t="s">
        <v>144</v>
      </c>
      <c r="E18" s="277"/>
      <c r="F18" s="276" t="s">
        <v>145</v>
      </c>
      <c r="G18" s="277"/>
      <c r="H18" s="251" t="s">
        <v>146</v>
      </c>
      <c r="I18" s="252"/>
    </row>
    <row r="19" spans="1:9" ht="23.4" customHeight="1" x14ac:dyDescent="0.3">
      <c r="A19" s="273"/>
      <c r="B19" s="164">
        <v>2020</v>
      </c>
      <c r="C19" s="165">
        <v>2021</v>
      </c>
      <c r="D19" s="164">
        <v>2020</v>
      </c>
      <c r="E19" s="165">
        <v>2021</v>
      </c>
      <c r="F19" s="164">
        <v>2020</v>
      </c>
      <c r="G19" s="165">
        <v>2021</v>
      </c>
      <c r="H19" s="164">
        <v>2020</v>
      </c>
      <c r="I19" s="165">
        <v>2021</v>
      </c>
    </row>
    <row r="20" spans="1:9" x14ac:dyDescent="0.3">
      <c r="A20" s="166">
        <v>1</v>
      </c>
      <c r="B20" s="166">
        <v>2</v>
      </c>
      <c r="C20" s="166">
        <v>3</v>
      </c>
      <c r="D20" s="166">
        <v>4</v>
      </c>
      <c r="E20" s="166">
        <v>5</v>
      </c>
      <c r="F20" s="166">
        <v>6</v>
      </c>
      <c r="G20" s="166">
        <v>7</v>
      </c>
      <c r="H20" s="166">
        <v>8</v>
      </c>
      <c r="I20" s="166">
        <v>9</v>
      </c>
    </row>
    <row r="21" spans="1:9" ht="36" customHeight="1" x14ac:dyDescent="0.3">
      <c r="A21" s="40" t="s">
        <v>2</v>
      </c>
      <c r="B21" s="41">
        <v>50</v>
      </c>
      <c r="C21" s="6">
        <v>52</v>
      </c>
      <c r="D21" s="41">
        <v>46</v>
      </c>
      <c r="E21" s="6">
        <v>51</v>
      </c>
      <c r="F21" s="41">
        <v>44</v>
      </c>
      <c r="G21" s="6">
        <v>49</v>
      </c>
      <c r="H21" s="41">
        <v>44</v>
      </c>
      <c r="I21" s="6">
        <v>49</v>
      </c>
    </row>
    <row r="22" spans="1:9" ht="36" customHeight="1" x14ac:dyDescent="0.3">
      <c r="A22" s="40" t="s">
        <v>3</v>
      </c>
      <c r="B22" s="41">
        <v>47</v>
      </c>
      <c r="C22" s="6">
        <v>48</v>
      </c>
      <c r="D22" s="41">
        <v>47</v>
      </c>
      <c r="E22" s="6">
        <v>41</v>
      </c>
      <c r="F22" s="41">
        <v>44</v>
      </c>
      <c r="G22" s="6">
        <v>40</v>
      </c>
      <c r="H22" s="41">
        <v>44</v>
      </c>
      <c r="I22" s="6">
        <v>40</v>
      </c>
    </row>
    <row r="23" spans="1:9" ht="36" customHeight="1" x14ac:dyDescent="0.3">
      <c r="A23" s="41" t="s">
        <v>4</v>
      </c>
      <c r="B23" s="41">
        <v>44</v>
      </c>
      <c r="C23" s="6">
        <v>46</v>
      </c>
      <c r="D23" s="41">
        <v>36</v>
      </c>
      <c r="E23" s="6">
        <v>40</v>
      </c>
      <c r="F23" s="41">
        <v>36</v>
      </c>
      <c r="G23" s="6">
        <v>39</v>
      </c>
      <c r="H23" s="41">
        <v>36</v>
      </c>
      <c r="I23" s="6">
        <v>39</v>
      </c>
    </row>
    <row r="24" spans="1:9" ht="36" customHeight="1" x14ac:dyDescent="0.3">
      <c r="A24" s="58" t="s">
        <v>5</v>
      </c>
      <c r="B24" s="41">
        <v>38</v>
      </c>
      <c r="C24" s="6">
        <v>34</v>
      </c>
      <c r="D24" s="41">
        <v>36</v>
      </c>
      <c r="E24" s="6">
        <v>33</v>
      </c>
      <c r="F24" s="41">
        <v>35</v>
      </c>
      <c r="G24" s="6">
        <v>32</v>
      </c>
      <c r="H24" s="41">
        <v>35</v>
      </c>
      <c r="I24" s="6">
        <v>32</v>
      </c>
    </row>
    <row r="25" spans="1:9" ht="36" customHeight="1" x14ac:dyDescent="0.3">
      <c r="A25" s="58" t="s">
        <v>6</v>
      </c>
      <c r="B25" s="41">
        <v>17</v>
      </c>
      <c r="C25" s="6">
        <v>22</v>
      </c>
      <c r="D25" s="41">
        <v>16</v>
      </c>
      <c r="E25" s="6">
        <v>20</v>
      </c>
      <c r="F25" s="41">
        <v>15</v>
      </c>
      <c r="G25" s="6">
        <v>20</v>
      </c>
      <c r="H25" s="41">
        <v>15</v>
      </c>
      <c r="I25" s="6">
        <v>20</v>
      </c>
    </row>
    <row r="26" spans="1:9" ht="36" customHeight="1" x14ac:dyDescent="0.3">
      <c r="A26" s="40" t="s">
        <v>7</v>
      </c>
      <c r="B26" s="41">
        <v>69</v>
      </c>
      <c r="C26" s="6">
        <v>80</v>
      </c>
      <c r="D26" s="41">
        <v>59</v>
      </c>
      <c r="E26" s="6">
        <v>70</v>
      </c>
      <c r="F26" s="41">
        <v>56</v>
      </c>
      <c r="G26" s="6">
        <v>68</v>
      </c>
      <c r="H26" s="41">
        <v>56</v>
      </c>
      <c r="I26" s="6">
        <v>68</v>
      </c>
    </row>
    <row r="27" spans="1:9" ht="36" customHeight="1" x14ac:dyDescent="0.3">
      <c r="A27" s="40" t="s">
        <v>8</v>
      </c>
      <c r="B27" s="41">
        <v>61</v>
      </c>
      <c r="C27" s="6">
        <v>65</v>
      </c>
      <c r="D27" s="41">
        <v>60</v>
      </c>
      <c r="E27" s="6">
        <v>61</v>
      </c>
      <c r="F27" s="41">
        <v>56</v>
      </c>
      <c r="G27" s="6">
        <v>55</v>
      </c>
      <c r="H27" s="41">
        <v>56</v>
      </c>
      <c r="I27" s="6">
        <v>55</v>
      </c>
    </row>
    <row r="28" spans="1:9" ht="36" customHeight="1" x14ac:dyDescent="0.3">
      <c r="A28" s="40" t="s">
        <v>9</v>
      </c>
      <c r="B28" s="41">
        <v>28</v>
      </c>
      <c r="C28" s="6">
        <v>35</v>
      </c>
      <c r="D28" s="41">
        <v>27</v>
      </c>
      <c r="E28" s="6">
        <v>33</v>
      </c>
      <c r="F28" s="41">
        <v>26</v>
      </c>
      <c r="G28" s="6">
        <v>31</v>
      </c>
      <c r="H28" s="41">
        <v>26</v>
      </c>
      <c r="I28" s="6">
        <v>31</v>
      </c>
    </row>
    <row r="29" spans="1:9" ht="36" customHeight="1" x14ac:dyDescent="0.3">
      <c r="A29" s="40" t="s">
        <v>11</v>
      </c>
      <c r="B29" s="41">
        <v>79</v>
      </c>
      <c r="C29" s="6">
        <v>82</v>
      </c>
      <c r="D29" s="41">
        <v>70</v>
      </c>
      <c r="E29" s="6">
        <v>75</v>
      </c>
      <c r="F29" s="41">
        <v>69</v>
      </c>
      <c r="G29" s="6">
        <v>72</v>
      </c>
      <c r="H29" s="41">
        <v>69</v>
      </c>
      <c r="I29" s="6">
        <v>72</v>
      </c>
    </row>
    <row r="30" spans="1:9" ht="36" customHeight="1" x14ac:dyDescent="0.3">
      <c r="A30" s="40" t="s">
        <v>10</v>
      </c>
      <c r="B30" s="41">
        <v>22</v>
      </c>
      <c r="C30" s="6">
        <v>21</v>
      </c>
      <c r="D30" s="41">
        <v>22</v>
      </c>
      <c r="E30" s="6">
        <v>21</v>
      </c>
      <c r="F30" s="41">
        <v>22</v>
      </c>
      <c r="G30" s="6">
        <v>19</v>
      </c>
      <c r="H30" s="41">
        <v>22</v>
      </c>
      <c r="I30" s="6">
        <v>19</v>
      </c>
    </row>
    <row r="31" spans="1:9" ht="36" customHeight="1" x14ac:dyDescent="0.3">
      <c r="A31" s="40" t="s">
        <v>12</v>
      </c>
      <c r="B31" s="41">
        <v>61</v>
      </c>
      <c r="C31" s="6">
        <v>63</v>
      </c>
      <c r="D31" s="41">
        <v>58</v>
      </c>
      <c r="E31" s="6">
        <v>57</v>
      </c>
      <c r="F31" s="41">
        <v>56</v>
      </c>
      <c r="G31" s="6">
        <v>54</v>
      </c>
      <c r="H31" s="41">
        <v>56</v>
      </c>
      <c r="I31" s="6">
        <v>54</v>
      </c>
    </row>
    <row r="32" spans="1:9" ht="36" customHeight="1" x14ac:dyDescent="0.3">
      <c r="A32" s="40" t="s">
        <v>13</v>
      </c>
      <c r="B32" s="41">
        <v>44</v>
      </c>
      <c r="C32" s="6">
        <v>58</v>
      </c>
      <c r="D32" s="41">
        <v>40</v>
      </c>
      <c r="E32" s="6">
        <v>56</v>
      </c>
      <c r="F32" s="41">
        <v>38</v>
      </c>
      <c r="G32" s="6">
        <v>52</v>
      </c>
      <c r="H32" s="41">
        <v>38</v>
      </c>
      <c r="I32" s="6">
        <v>52</v>
      </c>
    </row>
    <row r="33" spans="1:9" ht="36" customHeight="1" x14ac:dyDescent="0.3">
      <c r="A33" s="40" t="s">
        <v>14</v>
      </c>
      <c r="B33" s="41">
        <v>22</v>
      </c>
      <c r="C33" s="6">
        <v>20</v>
      </c>
      <c r="D33" s="41">
        <v>19</v>
      </c>
      <c r="E33" s="6">
        <v>17</v>
      </c>
      <c r="F33" s="41">
        <v>19</v>
      </c>
      <c r="G33" s="6">
        <v>17</v>
      </c>
      <c r="H33" s="41">
        <v>19</v>
      </c>
      <c r="I33" s="6">
        <v>17</v>
      </c>
    </row>
    <row r="34" spans="1:9" ht="36" customHeight="1" x14ac:dyDescent="0.3">
      <c r="A34" s="59" t="s">
        <v>15</v>
      </c>
      <c r="B34" s="41">
        <v>57</v>
      </c>
      <c r="C34" s="6">
        <v>56</v>
      </c>
      <c r="D34" s="41">
        <v>56</v>
      </c>
      <c r="E34" s="6">
        <v>55</v>
      </c>
      <c r="F34" s="41">
        <v>53</v>
      </c>
      <c r="G34" s="6">
        <v>48</v>
      </c>
      <c r="H34" s="41">
        <v>53</v>
      </c>
      <c r="I34" s="6">
        <v>48</v>
      </c>
    </row>
    <row r="35" spans="1:9" ht="36" customHeight="1" x14ac:dyDescent="0.3">
      <c r="A35" s="59" t="s">
        <v>57</v>
      </c>
      <c r="B35" s="41">
        <v>67</v>
      </c>
      <c r="C35" s="6">
        <v>78</v>
      </c>
      <c r="D35" s="41">
        <v>62</v>
      </c>
      <c r="E35" s="6">
        <v>73</v>
      </c>
      <c r="F35" s="41">
        <v>60</v>
      </c>
      <c r="G35" s="6">
        <v>73</v>
      </c>
      <c r="H35" s="41">
        <v>60</v>
      </c>
      <c r="I35" s="6">
        <v>73</v>
      </c>
    </row>
    <row r="36" spans="1:9" ht="36" customHeight="1" x14ac:dyDescent="0.3">
      <c r="A36" s="59" t="s">
        <v>16</v>
      </c>
      <c r="B36" s="41">
        <v>53</v>
      </c>
      <c r="C36" s="6">
        <v>53</v>
      </c>
      <c r="D36" s="41">
        <v>47</v>
      </c>
      <c r="E36" s="6">
        <v>50</v>
      </c>
      <c r="F36" s="41">
        <v>42</v>
      </c>
      <c r="G36" s="6">
        <v>44</v>
      </c>
      <c r="H36" s="41">
        <v>42</v>
      </c>
      <c r="I36" s="6">
        <v>44</v>
      </c>
    </row>
    <row r="37" spans="1:9" ht="36" customHeight="1" x14ac:dyDescent="0.3">
      <c r="A37" s="49" t="s">
        <v>26</v>
      </c>
      <c r="B37" s="50">
        <f t="shared" ref="B37" si="4">SUM(B21:B36)</f>
        <v>759</v>
      </c>
      <c r="C37" s="111">
        <v>813</v>
      </c>
      <c r="D37" s="50">
        <f t="shared" ref="D37" si="5">SUM(D21:D36)</f>
        <v>701</v>
      </c>
      <c r="E37" s="111">
        <v>753</v>
      </c>
      <c r="F37" s="50">
        <f t="shared" ref="F37" si="6">SUM(F21:F36)</f>
        <v>671</v>
      </c>
      <c r="G37" s="111">
        <v>713</v>
      </c>
      <c r="H37" s="50">
        <f t="shared" ref="H37" si="7">SUM(H21:H36)</f>
        <v>671</v>
      </c>
      <c r="I37" s="111">
        <v>713</v>
      </c>
    </row>
    <row r="38" spans="1:9" ht="22.2" customHeight="1" x14ac:dyDescent="0.3">
      <c r="A38" s="61"/>
      <c r="B38" s="61"/>
      <c r="C38" s="61"/>
      <c r="D38" s="61"/>
      <c r="E38" s="28"/>
      <c r="F38" s="28"/>
      <c r="G38" s="28"/>
      <c r="H38" s="28"/>
      <c r="I38" s="25"/>
    </row>
    <row r="39" spans="1:9" x14ac:dyDescent="0.3">
      <c r="A39" s="55" t="s">
        <v>141</v>
      </c>
      <c r="B39" s="55"/>
      <c r="C39" s="56"/>
      <c r="D39" s="56"/>
      <c r="E39" s="56"/>
      <c r="F39" s="56"/>
      <c r="G39" s="56"/>
      <c r="H39" s="56"/>
      <c r="I39" s="25"/>
    </row>
    <row r="40" spans="1:9" ht="30.6" customHeight="1" x14ac:dyDescent="0.3">
      <c r="A40" s="253" t="s">
        <v>138</v>
      </c>
      <c r="B40" s="253"/>
      <c r="C40" s="253"/>
      <c r="D40" s="253"/>
      <c r="E40" s="253"/>
      <c r="F40" s="253"/>
      <c r="G40" s="253"/>
      <c r="H40" s="253"/>
      <c r="I40" s="275"/>
    </row>
    <row r="41" spans="1:9" ht="54.6" customHeight="1" x14ac:dyDescent="0.3">
      <c r="A41" s="271" t="s">
        <v>58</v>
      </c>
      <c r="B41" s="276" t="s">
        <v>143</v>
      </c>
      <c r="C41" s="277"/>
      <c r="D41" s="276" t="s">
        <v>144</v>
      </c>
      <c r="E41" s="277"/>
      <c r="F41" s="276" t="s">
        <v>145</v>
      </c>
      <c r="G41" s="277"/>
      <c r="H41" s="251" t="s">
        <v>146</v>
      </c>
      <c r="I41" s="252"/>
    </row>
    <row r="42" spans="1:9" ht="23.4" customHeight="1" x14ac:dyDescent="0.3">
      <c r="A42" s="273"/>
      <c r="B42" s="164">
        <v>2020</v>
      </c>
      <c r="C42" s="165">
        <v>2021</v>
      </c>
      <c r="D42" s="164">
        <v>2020</v>
      </c>
      <c r="E42" s="165">
        <v>2021</v>
      </c>
      <c r="F42" s="164">
        <v>2020</v>
      </c>
      <c r="G42" s="165">
        <v>2021</v>
      </c>
      <c r="H42" s="164">
        <v>2020</v>
      </c>
      <c r="I42" s="165">
        <v>2021</v>
      </c>
    </row>
    <row r="43" spans="1:9" x14ac:dyDescent="0.3">
      <c r="A43" s="166">
        <v>1</v>
      </c>
      <c r="B43" s="166">
        <v>2</v>
      </c>
      <c r="C43" s="166">
        <v>3</v>
      </c>
      <c r="D43" s="166">
        <v>4</v>
      </c>
      <c r="E43" s="166">
        <v>5</v>
      </c>
      <c r="F43" s="166">
        <v>6</v>
      </c>
      <c r="G43" s="166">
        <v>7</v>
      </c>
      <c r="H43" s="166">
        <v>8</v>
      </c>
      <c r="I43" s="166">
        <v>9</v>
      </c>
    </row>
    <row r="44" spans="1:9" ht="36" customHeight="1" x14ac:dyDescent="0.3">
      <c r="A44" s="59" t="s">
        <v>0</v>
      </c>
      <c r="B44" s="41">
        <v>280</v>
      </c>
      <c r="C44" s="6">
        <v>308</v>
      </c>
      <c r="D44" s="41">
        <v>260</v>
      </c>
      <c r="E44" s="6">
        <v>291</v>
      </c>
      <c r="F44" s="41">
        <v>247</v>
      </c>
      <c r="G44" s="6">
        <v>276</v>
      </c>
      <c r="H44" s="41">
        <v>247</v>
      </c>
      <c r="I44" s="6">
        <v>276</v>
      </c>
    </row>
    <row r="45" spans="1:9" ht="36" customHeight="1" x14ac:dyDescent="0.3">
      <c r="A45" s="59" t="s">
        <v>1</v>
      </c>
      <c r="B45" s="41">
        <v>458</v>
      </c>
      <c r="C45" s="6">
        <v>486</v>
      </c>
      <c r="D45" s="41">
        <v>420</v>
      </c>
      <c r="E45" s="6">
        <v>444</v>
      </c>
      <c r="F45" s="41">
        <v>403</v>
      </c>
      <c r="G45" s="6">
        <v>422</v>
      </c>
      <c r="H45" s="41">
        <v>403</v>
      </c>
      <c r="I45" s="6">
        <v>422</v>
      </c>
    </row>
    <row r="46" spans="1:9" ht="36" customHeight="1" x14ac:dyDescent="0.3">
      <c r="A46" s="59" t="s">
        <v>56</v>
      </c>
      <c r="B46" s="41">
        <v>21</v>
      </c>
      <c r="C46" s="6">
        <v>19</v>
      </c>
      <c r="D46" s="41">
        <v>21</v>
      </c>
      <c r="E46" s="6">
        <v>18</v>
      </c>
      <c r="F46" s="41">
        <v>21</v>
      </c>
      <c r="G46" s="6">
        <v>15</v>
      </c>
      <c r="H46" s="41">
        <v>21</v>
      </c>
      <c r="I46" s="6">
        <v>15</v>
      </c>
    </row>
    <row r="47" spans="1:9" ht="36" customHeight="1" x14ac:dyDescent="0.3">
      <c r="A47" s="49" t="s">
        <v>26</v>
      </c>
      <c r="B47" s="50">
        <f t="shared" ref="B47" si="8">SUM(B44:B46)</f>
        <v>759</v>
      </c>
      <c r="C47" s="111">
        <v>813</v>
      </c>
      <c r="D47" s="50">
        <f t="shared" ref="D47" si="9">SUM(D44:D46)</f>
        <v>701</v>
      </c>
      <c r="E47" s="111">
        <v>753</v>
      </c>
      <c r="F47" s="50">
        <f t="shared" ref="F47" si="10">SUM(F44:F46)</f>
        <v>671</v>
      </c>
      <c r="G47" s="111">
        <v>713</v>
      </c>
      <c r="H47" s="50">
        <f t="shared" ref="H47" si="11">SUM(H44:H46)</f>
        <v>671</v>
      </c>
      <c r="I47" s="111">
        <v>713</v>
      </c>
    </row>
    <row r="48" spans="1:9" ht="22.2" customHeight="1" x14ac:dyDescent="0.3">
      <c r="A48" s="64"/>
      <c r="B48" s="64"/>
      <c r="C48" s="64"/>
      <c r="D48" s="61"/>
      <c r="E48" s="28"/>
      <c r="F48" s="28"/>
      <c r="G48" s="28"/>
      <c r="H48" s="28"/>
      <c r="I48" s="25"/>
    </row>
    <row r="49" spans="1:9" x14ac:dyDescent="0.3">
      <c r="A49" s="55" t="s">
        <v>142</v>
      </c>
      <c r="B49" s="55"/>
      <c r="C49" s="56"/>
      <c r="D49" s="56"/>
      <c r="E49" s="56"/>
      <c r="F49" s="56"/>
      <c r="G49" s="56"/>
      <c r="H49" s="56"/>
      <c r="I49" s="25"/>
    </row>
    <row r="50" spans="1:9" ht="30.6" customHeight="1" x14ac:dyDescent="0.3">
      <c r="A50" s="253" t="s">
        <v>138</v>
      </c>
      <c r="B50" s="253"/>
      <c r="C50" s="253"/>
      <c r="D50" s="253"/>
      <c r="E50" s="253"/>
      <c r="F50" s="253"/>
      <c r="G50" s="253"/>
      <c r="H50" s="253"/>
      <c r="I50" s="275"/>
    </row>
    <row r="51" spans="1:9" ht="54.6" customHeight="1" x14ac:dyDescent="0.3">
      <c r="A51" s="271" t="s">
        <v>60</v>
      </c>
      <c r="B51" s="276" t="s">
        <v>143</v>
      </c>
      <c r="C51" s="277"/>
      <c r="D51" s="276" t="s">
        <v>144</v>
      </c>
      <c r="E51" s="277"/>
      <c r="F51" s="276" t="s">
        <v>145</v>
      </c>
      <c r="G51" s="277"/>
      <c r="H51" s="251" t="s">
        <v>146</v>
      </c>
      <c r="I51" s="252"/>
    </row>
    <row r="52" spans="1:9" ht="23.4" customHeight="1" x14ac:dyDescent="0.3">
      <c r="A52" s="273"/>
      <c r="B52" s="164">
        <v>2020</v>
      </c>
      <c r="C52" s="165">
        <v>2021</v>
      </c>
      <c r="D52" s="164">
        <v>2020</v>
      </c>
      <c r="E52" s="165">
        <v>2021</v>
      </c>
      <c r="F52" s="164">
        <v>2020</v>
      </c>
      <c r="G52" s="165">
        <v>2021</v>
      </c>
      <c r="H52" s="164">
        <v>2020</v>
      </c>
      <c r="I52" s="165">
        <v>2021</v>
      </c>
    </row>
    <row r="53" spans="1:9" x14ac:dyDescent="0.3">
      <c r="A53" s="166">
        <v>1</v>
      </c>
      <c r="B53" s="166">
        <v>2</v>
      </c>
      <c r="C53" s="166">
        <v>3</v>
      </c>
      <c r="D53" s="166">
        <v>4</v>
      </c>
      <c r="E53" s="166">
        <v>5</v>
      </c>
      <c r="F53" s="166">
        <v>6</v>
      </c>
      <c r="G53" s="166">
        <v>7</v>
      </c>
      <c r="H53" s="166">
        <v>8</v>
      </c>
      <c r="I53" s="166">
        <v>9</v>
      </c>
    </row>
    <row r="54" spans="1:9" ht="36" customHeight="1" x14ac:dyDescent="0.3">
      <c r="A54" s="66" t="s">
        <v>18</v>
      </c>
      <c r="B54" s="41">
        <v>18</v>
      </c>
      <c r="C54" s="6">
        <v>23</v>
      </c>
      <c r="D54" s="41">
        <v>15</v>
      </c>
      <c r="E54" s="6">
        <v>23</v>
      </c>
      <c r="F54" s="41">
        <v>14</v>
      </c>
      <c r="G54" s="6">
        <v>22</v>
      </c>
      <c r="H54" s="41">
        <v>14</v>
      </c>
      <c r="I54" s="6">
        <v>22</v>
      </c>
    </row>
    <row r="55" spans="1:9" ht="36" customHeight="1" x14ac:dyDescent="0.3">
      <c r="A55" s="66" t="s">
        <v>19</v>
      </c>
      <c r="B55" s="41">
        <v>170</v>
      </c>
      <c r="C55" s="6">
        <v>183</v>
      </c>
      <c r="D55" s="41">
        <v>149</v>
      </c>
      <c r="E55" s="6">
        <v>164</v>
      </c>
      <c r="F55" s="41">
        <v>145</v>
      </c>
      <c r="G55" s="6">
        <v>159</v>
      </c>
      <c r="H55" s="41">
        <v>145</v>
      </c>
      <c r="I55" s="6">
        <v>159</v>
      </c>
    </row>
    <row r="56" spans="1:9" ht="36" customHeight="1" x14ac:dyDescent="0.3">
      <c r="A56" s="59" t="s">
        <v>20</v>
      </c>
      <c r="B56" s="41">
        <v>160</v>
      </c>
      <c r="C56" s="6">
        <v>163</v>
      </c>
      <c r="D56" s="41">
        <v>150</v>
      </c>
      <c r="E56" s="6">
        <v>152</v>
      </c>
      <c r="F56" s="41">
        <v>144</v>
      </c>
      <c r="G56" s="6">
        <v>141</v>
      </c>
      <c r="H56" s="41">
        <v>144</v>
      </c>
      <c r="I56" s="6">
        <v>141</v>
      </c>
    </row>
    <row r="57" spans="1:9" ht="36" customHeight="1" x14ac:dyDescent="0.3">
      <c r="A57" s="59" t="s">
        <v>21</v>
      </c>
      <c r="B57" s="41">
        <v>113</v>
      </c>
      <c r="C57" s="6">
        <v>117</v>
      </c>
      <c r="D57" s="41">
        <v>109</v>
      </c>
      <c r="E57" s="6">
        <v>105</v>
      </c>
      <c r="F57" s="41">
        <v>103</v>
      </c>
      <c r="G57" s="6">
        <v>100</v>
      </c>
      <c r="H57" s="41">
        <v>103</v>
      </c>
      <c r="I57" s="6">
        <v>100</v>
      </c>
    </row>
    <row r="58" spans="1:9" ht="36" customHeight="1" x14ac:dyDescent="0.3">
      <c r="A58" s="59" t="s">
        <v>22</v>
      </c>
      <c r="B58" s="41">
        <v>26</v>
      </c>
      <c r="C58" s="6">
        <v>32</v>
      </c>
      <c r="D58" s="41">
        <v>25</v>
      </c>
      <c r="E58" s="6">
        <v>30</v>
      </c>
      <c r="F58" s="41">
        <v>23</v>
      </c>
      <c r="G58" s="6">
        <v>28</v>
      </c>
      <c r="H58" s="41">
        <v>23</v>
      </c>
      <c r="I58" s="6">
        <v>28</v>
      </c>
    </row>
    <row r="59" spans="1:9" ht="36" customHeight="1" x14ac:dyDescent="0.3">
      <c r="A59" s="59" t="s">
        <v>23</v>
      </c>
      <c r="B59" s="41">
        <v>107</v>
      </c>
      <c r="C59" s="6">
        <v>111</v>
      </c>
      <c r="D59" s="41">
        <v>101</v>
      </c>
      <c r="E59" s="6">
        <v>106</v>
      </c>
      <c r="F59" s="41">
        <v>97</v>
      </c>
      <c r="G59" s="6">
        <v>102</v>
      </c>
      <c r="H59" s="41">
        <v>97</v>
      </c>
      <c r="I59" s="6">
        <v>102</v>
      </c>
    </row>
    <row r="60" spans="1:9" ht="36" customHeight="1" x14ac:dyDescent="0.3">
      <c r="A60" s="59" t="s">
        <v>24</v>
      </c>
      <c r="B60" s="41">
        <v>67</v>
      </c>
      <c r="C60" s="6">
        <v>80</v>
      </c>
      <c r="D60" s="41">
        <v>60</v>
      </c>
      <c r="E60" s="6">
        <v>74</v>
      </c>
      <c r="F60" s="41">
        <v>57</v>
      </c>
      <c r="G60" s="6">
        <v>72</v>
      </c>
      <c r="H60" s="41">
        <v>57</v>
      </c>
      <c r="I60" s="6">
        <v>72</v>
      </c>
    </row>
    <row r="61" spans="1:9" ht="36" customHeight="1" x14ac:dyDescent="0.3">
      <c r="A61" s="59" t="s">
        <v>25</v>
      </c>
      <c r="B61" s="41">
        <v>45</v>
      </c>
      <c r="C61" s="6">
        <v>50</v>
      </c>
      <c r="D61" s="41">
        <v>42</v>
      </c>
      <c r="E61" s="6">
        <v>49</v>
      </c>
      <c r="F61" s="41">
        <v>38</v>
      </c>
      <c r="G61" s="6">
        <v>42</v>
      </c>
      <c r="H61" s="41">
        <v>38</v>
      </c>
      <c r="I61" s="6">
        <v>42</v>
      </c>
    </row>
    <row r="62" spans="1:9" ht="36" customHeight="1" x14ac:dyDescent="0.3">
      <c r="A62" s="59" t="s">
        <v>56</v>
      </c>
      <c r="B62" s="41">
        <v>53</v>
      </c>
      <c r="C62" s="6">
        <v>54</v>
      </c>
      <c r="D62" s="41">
        <v>50</v>
      </c>
      <c r="E62" s="6">
        <v>50</v>
      </c>
      <c r="F62" s="41">
        <v>50</v>
      </c>
      <c r="G62" s="6">
        <v>47</v>
      </c>
      <c r="H62" s="41">
        <v>50</v>
      </c>
      <c r="I62" s="6">
        <v>47</v>
      </c>
    </row>
    <row r="63" spans="1:9" ht="36" customHeight="1" x14ac:dyDescent="0.3">
      <c r="A63" s="49" t="s">
        <v>26</v>
      </c>
      <c r="B63" s="50">
        <f t="shared" ref="B63" si="12">SUM(B54:B62)</f>
        <v>759</v>
      </c>
      <c r="C63" s="111">
        <v>813</v>
      </c>
      <c r="D63" s="50">
        <f t="shared" ref="D63" si="13">SUM(D54:D62)</f>
        <v>701</v>
      </c>
      <c r="E63" s="111">
        <v>753</v>
      </c>
      <c r="F63" s="50">
        <f t="shared" ref="F63" si="14">SUM(F54:F62)</f>
        <v>671</v>
      </c>
      <c r="G63" s="111">
        <v>713</v>
      </c>
      <c r="H63" s="50">
        <f t="shared" ref="H63" si="15">SUM(H54:H62)</f>
        <v>671</v>
      </c>
      <c r="I63" s="111">
        <v>713</v>
      </c>
    </row>
  </sheetData>
  <mergeCells count="24">
    <mergeCell ref="A50:I50"/>
    <mergeCell ref="A51:A52"/>
    <mergeCell ref="B51:C51"/>
    <mergeCell ref="D51:E51"/>
    <mergeCell ref="F51:G51"/>
    <mergeCell ref="H51:I51"/>
    <mergeCell ref="A40:I40"/>
    <mergeCell ref="A41:A42"/>
    <mergeCell ref="B41:C41"/>
    <mergeCell ref="D41:E41"/>
    <mergeCell ref="F41:G41"/>
    <mergeCell ref="H41:I41"/>
    <mergeCell ref="A4:I4"/>
    <mergeCell ref="A17:I17"/>
    <mergeCell ref="A18:A19"/>
    <mergeCell ref="B18:C18"/>
    <mergeCell ref="D18:E18"/>
    <mergeCell ref="F18:G18"/>
    <mergeCell ref="B5:C5"/>
    <mergeCell ref="D5:E5"/>
    <mergeCell ref="F5:G5"/>
    <mergeCell ref="H5:I5"/>
    <mergeCell ref="A5:A6"/>
    <mergeCell ref="H18:I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11</vt:i4>
      </vt:variant>
    </vt:vector>
  </HeadingPairs>
  <TitlesOfParts>
    <vt:vector size="19" baseType="lpstr">
      <vt:lpstr>Zawartość</vt:lpstr>
      <vt:lpstr>Grupa 1</vt:lpstr>
      <vt:lpstr>Grupa 2</vt:lpstr>
      <vt:lpstr>Grupa 3</vt:lpstr>
      <vt:lpstr>Grupa 4</vt:lpstr>
      <vt:lpstr>Grupa 5</vt:lpstr>
      <vt:lpstr>Grupa 5A</vt:lpstr>
      <vt:lpstr>Grupa 6</vt:lpstr>
      <vt:lpstr>'Grupa 1'!Obszar_wydruku</vt:lpstr>
      <vt:lpstr>'Grupa 2'!Obszar_wydruku</vt:lpstr>
      <vt:lpstr>'Grupa 3'!Obszar_wydruku</vt:lpstr>
      <vt:lpstr>'Grupa 5'!Obszar_wydruku</vt:lpstr>
      <vt:lpstr>'Grupa 5A'!Obszar_wydruku</vt:lpstr>
      <vt:lpstr>'Grupa 1'!Tytuły_wydruku</vt:lpstr>
      <vt:lpstr>'Grupa 2'!Tytuły_wydruku</vt:lpstr>
      <vt:lpstr>'Grupa 3'!Tytuły_wydruku</vt:lpstr>
      <vt:lpstr>'Grupa 4'!Tytuły_wydruku</vt:lpstr>
      <vt:lpstr>'Grupa 5'!Tytuły_wydruku</vt:lpstr>
      <vt:lpstr>'Grupa 5A'!Tytuły_wydruku</vt:lpstr>
    </vt:vector>
  </TitlesOfParts>
  <Company>Biuro Gospodarki Wodnej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Daniluk</dc:creator>
  <cp:lastModifiedBy>Pietrzak Dominik</cp:lastModifiedBy>
  <cp:lastPrinted>2019-03-04T10:52:02Z</cp:lastPrinted>
  <dcterms:created xsi:type="dcterms:W3CDTF">2006-01-18T14:34:22Z</dcterms:created>
  <dcterms:modified xsi:type="dcterms:W3CDTF">2023-03-29T07:55:15Z</dcterms:modified>
</cp:coreProperties>
</file>