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  <sheet name="Arkusz1" sheetId="21" r:id="rId14"/>
  </sheet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I8" i="7" l="1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Q16" i="14"/>
  <c r="Q15" i="14"/>
  <c r="Q14" i="14"/>
  <c r="Q13" i="14"/>
  <c r="Q12" i="14"/>
  <c r="P12" i="14"/>
  <c r="P13" i="14"/>
  <c r="P14" i="14"/>
  <c r="P15" i="14"/>
  <c r="P16" i="14"/>
  <c r="Q11" i="14"/>
  <c r="P11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<sst xmlns="http://schemas.openxmlformats.org/spreadsheetml/2006/main" count="1709" uniqueCount="321">
  <si>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</si>
  <si>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</si>
  <si>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</si>
  <si>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</si>
  <si>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</si>
  <si>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</si>
  <si>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</si>
  <si>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</si>
  <si>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</si>
  <si>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</si>
  <si>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</si>
  <si>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</si>
  <si>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</si>
  <si>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</si>
  <si>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</si>
  <si>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</si>
  <si>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</si>
  <si>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</si>
  <si>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</si>
  <si>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</si>
  <si>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</si>
  <si>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</si>
  <si>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</si>
  <si>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</si>
  <si>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</si>
  <si>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</si>
  <si>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</si>
  <si>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</si>
  <si>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</si>
  <si>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</si>
  <si>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</si>
  <si>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</si>
  <si>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</si>
  <si>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</si>
  <si>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</si>
  <si>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</si>
  <si>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</si>
  <si>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</si>
  <si>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</si>
  <si>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</si>
  <si>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</si>
  <si>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</si>
  <si>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</si>
  <si>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</si>
  <si>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</si>
  <si>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</si>
  <si>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</si>
  <si>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</si>
  <si>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</si>
  <si>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</si>
  <si>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</si>
  <si>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</si>
  <si>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</si>
  <si>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</si>
  <si>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</si>
  <si>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</si>
  <si>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</si>
  <si>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</si>
  <si>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</si>
  <si>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</si>
  <si>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</si>
  <si>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</si>
  <si>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</si>
  <si>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</si>
  <si>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</si>
  <si>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</si>
  <si>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</si>
  <si>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</si>
  <si>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</si>
  <si>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</si>
  <si>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</si>
  <si>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</si>
  <si>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</si>
  <si>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</si>
  <si>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</si>
  <si>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</si>
  <si>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</si>
  <si>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</si>
  <si>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</si>
  <si>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</si>
  <si>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</si>
  <si>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</si>
  <si>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</si>
  <si>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</si>
  <si>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</si>
  <si>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</si>
  <si>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</si>
  <si>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</si>
  <si>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</si>
  <si>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</si>
  <si>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</si>
  <si>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</si>
  <si>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</si>
  <si>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</si>
  <si>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</si>
  <si>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</si>
  <si>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</si>
  <si>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</si>
  <si>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</si>
  <si>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</si>
  <si>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</si>
  <si>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</si>
  <si>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</si>
  <si>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</si>
  <si>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</si>
  <si>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</si>
  <si>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</si>
  <si>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</si>
  <si>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</si>
  <si>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</si>
  <si>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</si>
  <si>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</si>
  <si>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</si>
  <si>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</si>
  <si>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</si>
  <si>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</si>
  <si>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</si>
  <si>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</si>
  <si>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</si>
  <si>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</si>
  <si>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</si>
  <si>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</si>
  <si>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</si>
  <si>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</si>
  <si>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</si>
  <si>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</si>
  <si>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</si>
  <si>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</si>
  <si>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</si>
  <si>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</si>
  <si>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</si>
  <si>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</si>
  <si>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</si>
  <si>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</si>
  <si>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</si>
  <si>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</si>
  <si>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</si>
  <si>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</si>
  <si>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</si>
  <si>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</si>
  <si>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</si>
  <si>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</si>
  <si>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</si>
  <si>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</si>
  <si>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</si>
  <si>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</si>
  <si>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</si>
  <si>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</si>
  <si>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</si>
  <si>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</si>
  <si>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</si>
  <si>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</si>
  <si>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</si>
  <si>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</si>
  <si>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</si>
  <si>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</si>
  <si>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</si>
  <si>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</si>
  <si>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</si>
  <si>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</si>
  <si>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</si>
  <si>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</si>
  <si>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</si>
  <si>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</si>
  <si>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</si>
  <si>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</si>
  <si>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</si>
  <si>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</si>
  <si>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</si>
  <si>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</si>
  <si>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</si>
  <si>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</si>
  <si>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</si>
  <si>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</si>
  <si>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</si>
  <si>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</si>
  <si>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</si>
  <si>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</si>
  <si>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</si>
  <si>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</si>
  <si>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</si>
  <si>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</si>
  <si>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</si>
  <si>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</si>
  <si>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</si>
  <si>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</si>
  <si>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</si>
  <si>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</si>
  <si>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</si>
  <si>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</si>
  <si>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</si>
  <si>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</si>
  <si>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</si>
  <si>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</si>
  <si>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</si>
  <si>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</si>
  <si>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</si>
  <si>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</si>
  <si>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</si>
  <si>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</si>
  <si>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</si>
  <si>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</si>
  <si>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</si>
  <si>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</si>
  <si>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</si>
  <si>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</si>
  <si>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</si>
  <si>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</si>
  <si>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</si>
  <si>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</si>
  <si>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</si>
  <si>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</si>
  <si>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</si>
  <si>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</si>
  <si>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</si>
  <si>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</si>
  <si>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</si>
  <si>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</si>
  <si>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Jemen</t>
  </si>
  <si>
    <t>Japonia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</si>
  <si>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</si>
  <si>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</si>
  <si>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</si>
  <si>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</si>
  <si>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</si>
  <si>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</si>
  <si>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</si>
  <si>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</si>
  <si>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</si>
  <si>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</si>
  <si>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</si>
  <si>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</si>
  <si>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</si>
  <si>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</si>
  <si>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</si>
  <si>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</si>
  <si>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</si>
  <si>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</si>
  <si>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</si>
  <si>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</si>
  <si>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</si>
  <si>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</si>
  <si>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</si>
  <si>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</si>
  <si>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</si>
  <si>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</si>
  <si>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</si>
  <si>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</si>
  <si>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</si>
  <si>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</si>
  <si>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</si>
  <si>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</si>
  <si>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</si>
  <si>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</si>
  <si>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</si>
  <si>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</si>
  <si>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</si>
  <si>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</si>
  <si>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</si>
  <si>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</si>
  <si>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</si>
  <si>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</si>
  <si>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</si>
  <si>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</si>
  <si>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</si>
  <si>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</si>
  <si>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</si>
  <si>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</si>
  <si>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Ministerstwo Rolnictwa i Rozwoju Wsi, Departament Przetwórstwa i Rynków Rolnych.</t>
  </si>
  <si>
    <t>Departament Przetwórstwa i Rynków Rolnych.</t>
  </si>
  <si>
    <t>I-20</t>
  </si>
  <si>
    <t>UE + UK</t>
  </si>
  <si>
    <t>Nigeria</t>
  </si>
  <si>
    <t>Kuba</t>
  </si>
  <si>
    <t>Holandia</t>
  </si>
  <si>
    <t>Azerbejdżan</t>
  </si>
  <si>
    <t xml:space="preserve"> tyg. zmiana </t>
  </si>
  <si>
    <t xml:space="preserve">tygodniowa zmiana </t>
  </si>
  <si>
    <t>tyg. zmiana kursu</t>
  </si>
  <si>
    <t>Republika Korei</t>
  </si>
  <si>
    <t>grudzień</t>
  </si>
  <si>
    <t>tydzień temu</t>
  </si>
  <si>
    <t xml:space="preserve"> tygodnia</t>
  </si>
  <si>
    <t xml:space="preserve">     MONITOROWANYCH W RAMACH ZSRIR w 2021r.</t>
  </si>
  <si>
    <t>2020r.</t>
  </si>
  <si>
    <t>2020r*.</t>
  </si>
  <si>
    <t>Miesięczna zmiana ceny (%)</t>
  </si>
  <si>
    <t>styczeń</t>
  </si>
  <si>
    <t>białko %</t>
  </si>
  <si>
    <t>tłuszcz %</t>
  </si>
  <si>
    <t>styczeń 2021</t>
  </si>
  <si>
    <t>styczeń 2020</t>
  </si>
  <si>
    <t>styczeń 2019</t>
  </si>
  <si>
    <t>Zmiana ceny [%] w 2021r. względem:</t>
  </si>
  <si>
    <r>
      <t>Mleko surowe</t>
    </r>
    <r>
      <rPr>
        <b/>
        <sz val="11"/>
        <rFont val="Times New Roman"/>
        <family val="1"/>
        <charset val="238"/>
      </rPr>
      <t xml:space="preserve"> skup     styczeń 21</t>
    </r>
  </si>
  <si>
    <t>OKRES: I.2017 - II.2021   (ceny bez VAT)</t>
  </si>
  <si>
    <t>07.03.2021</t>
  </si>
  <si>
    <t>I-2021</t>
  </si>
  <si>
    <t>I-2020</t>
  </si>
  <si>
    <t>Handel zagraniczny produktami mlecznymi w styczniu  2021r. - dane wstępne</t>
  </si>
  <si>
    <t>I-2020r.</t>
  </si>
  <si>
    <t>I-2021r*.</t>
  </si>
  <si>
    <t>UNIA EUROPEJSKA-27</t>
  </si>
  <si>
    <t>Niger</t>
  </si>
  <si>
    <t>Mołdowa</t>
  </si>
  <si>
    <t>Dominikana</t>
  </si>
  <si>
    <t>Chile</t>
  </si>
  <si>
    <t>I - 2020r</t>
  </si>
  <si>
    <t>I - 2021r</t>
  </si>
  <si>
    <t>Liban</t>
  </si>
  <si>
    <t>Jordania</t>
  </si>
  <si>
    <t>Bangladesz</t>
  </si>
  <si>
    <t>Rosja</t>
  </si>
  <si>
    <t>Egipt</t>
  </si>
  <si>
    <t>Panama</t>
  </si>
  <si>
    <t>NR 10 / 2021</t>
  </si>
  <si>
    <t xml:space="preserve"> 18 marca 2021r.</t>
  </si>
  <si>
    <t>Notowania z okresu:  08-14.03.2021r.</t>
  </si>
  <si>
    <t>Ceny sprzedaży NETTO (bez VAT) wybranych produktów mleczarskich za okres: 08-14.03.2021r.</t>
  </si>
  <si>
    <t>14.03.2021</t>
  </si>
  <si>
    <t>Aktualna   08-14.02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</si>
</sst>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1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vertAlign val="superscript"/>
      <sz val="14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7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3" fillId="0" borderId="0"/>
    <xf numFmtId="0" fontId="80" fillId="0" borderId="0"/>
    <xf numFmtId="0" fontId="50" fillId="0" borderId="0"/>
  </cellStyleXfs>
  <cellXfs count="629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7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7" xfId="0" applyFont="1" applyFill="1" applyBorder="1" applyAlignment="1">
      <alignment horizontal="centerContinuous" wrapText="1"/>
    </xf>
    <xf numFmtId="0" fontId="33" fillId="0" borderId="42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7" xfId="0" applyFont="1" applyFill="1" applyBorder="1" applyAlignment="1">
      <alignment horizontal="center" wrapText="1"/>
    </xf>
    <xf numFmtId="0" fontId="46" fillId="0" borderId="44" xfId="0" applyFont="1" applyBorder="1" applyAlignment="1">
      <alignment horizontal="center"/>
    </xf>
    <xf numFmtId="0" fontId="46" fillId="24" borderId="44" xfId="0" applyFont="1" applyFill="1" applyBorder="1" applyAlignment="1">
      <alignment horizontal="center"/>
    </xf>
    <xf numFmtId="0" fontId="46" fillId="24" borderId="56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53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4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6" xfId="40" applyFont="1" applyBorder="1" applyAlignment="1">
      <alignment horizontal="centerContinuous"/>
    </xf>
    <xf numFmtId="0" fontId="57" fillId="0" borderId="61" xfId="40" applyFont="1" applyBorder="1" applyAlignment="1">
      <alignment horizontal="centerContinuous"/>
    </xf>
    <xf numFmtId="0" fontId="57" fillId="0" borderId="58" xfId="40" applyFont="1" applyBorder="1" applyAlignment="1">
      <alignment horizontal="centerContinuous"/>
    </xf>
    <xf numFmtId="0" fontId="18" fillId="0" borderId="0" xfId="40" applyFont="1"/>
    <xf numFmtId="0" fontId="58" fillId="0" borderId="70" xfId="40" applyFont="1" applyBorder="1" applyAlignment="1">
      <alignment horizontal="center" vertical="center"/>
    </xf>
    <xf numFmtId="0" fontId="58" fillId="0" borderId="71" xfId="40" applyFont="1" applyFill="1" applyBorder="1" applyAlignment="1">
      <alignment horizontal="center" vertical="center" wrapText="1"/>
    </xf>
    <xf numFmtId="0" fontId="58" fillId="24" borderId="72" xfId="40" applyFont="1" applyFill="1" applyBorder="1" applyAlignment="1">
      <alignment horizontal="center" vertical="center" wrapText="1"/>
    </xf>
    <xf numFmtId="0" fontId="58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9" fillId="0" borderId="0" xfId="0" applyFont="1" applyFill="1"/>
    <xf numFmtId="0" fontId="60" fillId="0" borderId="0" xfId="0" applyFont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6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6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169" fontId="0" fillId="0" borderId="0" xfId="0" applyNumberFormat="1"/>
    <xf numFmtId="0" fontId="52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4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7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6" fillId="0" borderId="59" xfId="0" applyFont="1" applyFill="1" applyBorder="1" applyAlignment="1">
      <alignment horizontal="center"/>
    </xf>
    <xf numFmtId="0" fontId="46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7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1" xfId="39" applyNumberFormat="1" applyFont="1" applyFill="1" applyBorder="1"/>
    <xf numFmtId="3" fontId="51" fillId="0" borderId="42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7" xfId="39" applyNumberFormat="1" applyFont="1" applyBorder="1"/>
    <xf numFmtId="3" fontId="51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6" fillId="0" borderId="66" xfId="40" applyFont="1" applyBorder="1" applyAlignment="1">
      <alignment horizontal="centerContinuous"/>
    </xf>
    <xf numFmtId="0" fontId="86" fillId="0" borderId="67" xfId="40" applyFont="1" applyBorder="1" applyAlignment="1">
      <alignment horizontal="centerContinuous"/>
    </xf>
    <xf numFmtId="0" fontId="86" fillId="0" borderId="68" xfId="40" applyFont="1" applyBorder="1" applyAlignment="1">
      <alignment horizontal="centerContinuous"/>
    </xf>
    <xf numFmtId="0" fontId="86" fillId="0" borderId="69" xfId="40" applyFont="1" applyBorder="1" applyAlignment="1">
      <alignment horizontal="centerContinuous"/>
    </xf>
    <xf numFmtId="0" fontId="89" fillId="0" borderId="0" xfId="40" applyFont="1"/>
    <xf numFmtId="0" fontId="92" fillId="0" borderId="0" xfId="0" applyFont="1"/>
    <xf numFmtId="0" fontId="93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5" fontId="15" fillId="24" borderId="58" xfId="0" applyNumberFormat="1" applyFont="1" applyFill="1" applyBorder="1" applyAlignment="1">
      <alignment horizontal="right" vertical="center"/>
    </xf>
    <xf numFmtId="165" fontId="15" fillId="25" borderId="42" xfId="0" applyNumberFormat="1" applyFont="1" applyFill="1" applyBorder="1" applyAlignment="1">
      <alignment horizontal="right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6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1" xfId="0" applyBorder="1"/>
    <xf numFmtId="0" fontId="98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9" fillId="0" borderId="0" xfId="0" applyFont="1"/>
    <xf numFmtId="0" fontId="100" fillId="0" borderId="0" xfId="0" applyFont="1"/>
    <xf numFmtId="0" fontId="86" fillId="0" borderId="0" xfId="51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105" fillId="0" borderId="21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6" fillId="0" borderId="25" xfId="0" applyFont="1" applyBorder="1" applyAlignment="1">
      <alignment horizontal="left" indent="1"/>
    </xf>
    <xf numFmtId="0" fontId="106" fillId="0" borderId="27" xfId="0" applyFont="1" applyBorder="1" applyAlignment="1">
      <alignment horizontal="left" indent="1"/>
    </xf>
    <xf numFmtId="2" fontId="43" fillId="24" borderId="47" xfId="0" applyNumberFormat="1" applyFont="1" applyFill="1" applyBorder="1" applyAlignment="1">
      <alignment horizontal="right" vertical="center"/>
    </xf>
    <xf numFmtId="2" fontId="27" fillId="0" borderId="47" xfId="0" applyNumberFormat="1" applyFont="1" applyBorder="1" applyAlignment="1">
      <alignment horizontal="right" vertical="center"/>
    </xf>
    <xf numFmtId="2" fontId="3" fillId="0" borderId="47" xfId="41" applyNumberFormat="1" applyFont="1" applyBorder="1" applyAlignment="1">
      <alignment horizontal="right" vertical="center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7" fillId="24" borderId="17" xfId="0" applyNumberFormat="1" applyFont="1" applyFill="1" applyBorder="1" applyAlignment="1">
      <alignment horizontal="right" vertical="center" wrapText="1"/>
    </xf>
    <xf numFmtId="3" fontId="107" fillId="0" borderId="58" xfId="0" applyNumberFormat="1" applyFont="1" applyBorder="1" applyAlignment="1">
      <alignment horizontal="right" vertical="center" wrapText="1"/>
    </xf>
    <xf numFmtId="164" fontId="107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7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6" xfId="0" applyNumberFormat="1" applyFont="1" applyBorder="1" applyAlignment="1">
      <alignment vertical="center" wrapText="1"/>
    </xf>
    <xf numFmtId="164" fontId="8" fillId="0" borderId="96" xfId="0" applyNumberFormat="1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0" xfId="0" applyNumberFormat="1" applyFont="1" applyBorder="1" applyAlignment="1">
      <alignment vertical="center" wrapText="1"/>
    </xf>
    <xf numFmtId="164" fontId="8" fillId="0" borderId="100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3" xfId="0" applyNumberFormat="1" applyFont="1" applyBorder="1" applyAlignment="1">
      <alignment vertical="center" wrapText="1"/>
    </xf>
    <xf numFmtId="164" fontId="8" fillId="0" borderId="103" xfId="0" applyNumberFormat="1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8" fillId="0" borderId="47" xfId="0" applyFont="1" applyBorder="1" applyAlignment="1">
      <alignment vertical="center" wrapText="1"/>
    </xf>
    <xf numFmtId="0" fontId="16" fillId="0" borderId="92" xfId="0" applyFont="1" applyBorder="1" applyAlignment="1">
      <alignment horizontal="center" vertical="center" wrapText="1"/>
    </xf>
    <xf numFmtId="0" fontId="80" fillId="0" borderId="21" xfId="0" applyFont="1" applyBorder="1"/>
    <xf numFmtId="2" fontId="0" fillId="0" borderId="43" xfId="0" quotePrefix="1" applyNumberFormat="1" applyBorder="1"/>
    <xf numFmtId="0" fontId="106" fillId="0" borderId="21" xfId="0" applyFont="1" applyBorder="1" applyAlignment="1">
      <alignment horizontal="centerContinuous"/>
    </xf>
    <xf numFmtId="0" fontId="106" fillId="0" borderId="29" xfId="0" applyFont="1" applyBorder="1" applyAlignment="1">
      <alignment horizontal="centerContinuous"/>
    </xf>
    <xf numFmtId="170" fontId="105" fillId="0" borderId="113" xfId="0" applyNumberFormat="1" applyFont="1" applyBorder="1" applyAlignment="1">
      <alignment horizontal="centerContinuous"/>
    </xf>
    <xf numFmtId="170" fontId="105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8" fillId="0" borderId="115" xfId="0" applyFont="1" applyBorder="1" applyAlignment="1">
      <alignment horizontal="centerContinuous" vertical="center" wrapText="1"/>
    </xf>
    <xf numFmtId="0" fontId="8" fillId="0" borderId="116" xfId="0" applyFont="1" applyBorder="1" applyAlignment="1">
      <alignment horizontal="centerContinuous" vertical="center" wrapText="1"/>
    </xf>
    <xf numFmtId="0" fontId="30" fillId="24" borderId="115" xfId="0" applyFont="1" applyFill="1" applyBorder="1" applyAlignment="1">
      <alignment horizontal="center" vertical="center" wrapText="1"/>
    </xf>
    <xf numFmtId="164" fontId="8" fillId="24" borderId="115" xfId="0" applyNumberFormat="1" applyFont="1" applyFill="1" applyBorder="1" applyAlignment="1">
      <alignment horizontal="right" vertical="center" wrapText="1"/>
    </xf>
    <xf numFmtId="164" fontId="94" fillId="0" borderId="120" xfId="0" applyNumberFormat="1" applyFont="1" applyBorder="1" applyAlignment="1">
      <alignment horizontal="right" vertical="center" wrapText="1"/>
    </xf>
    <xf numFmtId="164" fontId="8" fillId="24" borderId="121" xfId="0" applyNumberFormat="1" applyFont="1" applyFill="1" applyBorder="1" applyAlignment="1">
      <alignment horizontal="right" vertical="center" wrapText="1"/>
    </xf>
    <xf numFmtId="164" fontId="94" fillId="0" borderId="122" xfId="0" applyNumberFormat="1" applyFont="1" applyBorder="1" applyAlignment="1">
      <alignment horizontal="right" vertical="center" wrapText="1"/>
    </xf>
    <xf numFmtId="0" fontId="111" fillId="0" borderId="0" xfId="0" applyFont="1"/>
    <xf numFmtId="0" fontId="112" fillId="0" borderId="0" xfId="0" applyFont="1"/>
    <xf numFmtId="0" fontId="8" fillId="0" borderId="115" xfId="0" applyFont="1" applyFill="1" applyBorder="1" applyAlignment="1">
      <alignment horizontal="centerContinuous" vertical="center" wrapText="1"/>
    </xf>
    <xf numFmtId="0" fontId="8" fillId="0" borderId="119" xfId="0" applyFont="1" applyFill="1" applyBorder="1" applyAlignment="1">
      <alignment horizontal="centerContinuous" vertical="center" wrapText="1"/>
    </xf>
    <xf numFmtId="14" fontId="9" fillId="0" borderId="115" xfId="0" applyNumberFormat="1" applyFont="1" applyBorder="1" applyAlignment="1">
      <alignment horizontal="center" vertical="center" wrapText="1"/>
    </xf>
    <xf numFmtId="14" fontId="9" fillId="0" borderId="121" xfId="0" applyNumberFormat="1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1" fontId="8" fillId="24" borderId="124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15" fillId="24" borderId="115" xfId="0" applyNumberFormat="1" applyFont="1" applyFill="1" applyBorder="1" applyAlignment="1">
      <alignment vertical="center" wrapText="1"/>
    </xf>
    <xf numFmtId="1" fontId="15" fillId="0" borderId="119" xfId="0" applyNumberFormat="1" applyFont="1" applyBorder="1" applyAlignment="1">
      <alignment vertical="center" wrapText="1"/>
    </xf>
    <xf numFmtId="165" fontId="15" fillId="0" borderId="119" xfId="0" applyNumberFormat="1" applyFont="1" applyBorder="1" applyAlignment="1">
      <alignment vertical="center" wrapText="1"/>
    </xf>
    <xf numFmtId="1" fontId="8" fillId="24" borderId="124" xfId="0" applyNumberFormat="1" applyFont="1" applyFill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vertical="center" wrapText="1"/>
    </xf>
    <xf numFmtId="1" fontId="8" fillId="0" borderId="31" xfId="0" applyNumberFormat="1" applyFont="1" applyBorder="1" applyAlignment="1">
      <alignment vertical="center" wrapText="1"/>
    </xf>
    <xf numFmtId="165" fontId="8" fillId="0" borderId="31" xfId="0" applyNumberFormat="1" applyFont="1" applyBorder="1" applyAlignment="1">
      <alignment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5" fontId="8" fillId="0" borderId="83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3" xfId="0" applyNumberFormat="1" applyFont="1" applyBorder="1" applyAlignment="1">
      <alignment vertical="center" wrapText="1"/>
    </xf>
    <xf numFmtId="165" fontId="8" fillId="0" borderId="103" xfId="0" applyNumberFormat="1" applyFont="1" applyBorder="1" applyAlignment="1">
      <alignment vertical="center" wrapText="1"/>
    </xf>
    <xf numFmtId="0" fontId="8" fillId="0" borderId="123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113" fillId="0" borderId="0" xfId="0" applyFont="1"/>
    <xf numFmtId="0" fontId="0" fillId="0" borderId="21" xfId="0" applyFont="1" applyBorder="1"/>
    <xf numFmtId="169" fontId="38" fillId="0" borderId="0" xfId="0" applyNumberFormat="1" applyFont="1" applyBorder="1"/>
    <xf numFmtId="0" fontId="7" fillId="0" borderId="125" xfId="0" applyFont="1" applyBorder="1" applyAlignment="1">
      <alignment horizontal="centerContinuous" vertical="center"/>
    </xf>
    <xf numFmtId="0" fontId="9" fillId="0" borderId="126" xfId="0" applyFont="1" applyBorder="1" applyAlignment="1">
      <alignment horizontal="centerContinuous" vertical="center"/>
    </xf>
    <xf numFmtId="0" fontId="9" fillId="0" borderId="127" xfId="0" applyFont="1" applyBorder="1" applyAlignment="1">
      <alignment horizontal="centerContinuous" vertical="center"/>
    </xf>
    <xf numFmtId="0" fontId="9" fillId="0" borderId="128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6" fillId="0" borderId="27" xfId="0" applyFont="1" applyBorder="1" applyAlignment="1">
      <alignment horizontal="center"/>
    </xf>
    <xf numFmtId="0" fontId="9" fillId="0" borderId="129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30" xfId="0" applyFont="1" applyBorder="1"/>
    <xf numFmtId="0" fontId="7" fillId="0" borderId="131" xfId="0" applyFont="1" applyBorder="1" applyAlignment="1">
      <alignment horizontal="center"/>
    </xf>
    <xf numFmtId="0" fontId="14" fillId="0" borderId="132" xfId="0" applyFont="1" applyBorder="1" applyAlignment="1"/>
    <xf numFmtId="0" fontId="46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0" fontId="7" fillId="0" borderId="134" xfId="0" applyFont="1" applyBorder="1" applyAlignment="1">
      <alignment horizontal="centerContinuous"/>
    </xf>
    <xf numFmtId="0" fontId="7" fillId="0" borderId="135" xfId="0" applyFont="1" applyBorder="1" applyAlignment="1">
      <alignment horizontal="centerContinuous"/>
    </xf>
    <xf numFmtId="0" fontId="7" fillId="0" borderId="136" xfId="0" applyFont="1" applyBorder="1" applyAlignment="1">
      <alignment horizontal="centerContinuous"/>
    </xf>
    <xf numFmtId="0" fontId="7" fillId="0" borderId="137" xfId="0" applyFont="1" applyBorder="1" applyAlignment="1">
      <alignment horizontal="centerContinuous"/>
    </xf>
    <xf numFmtId="0" fontId="8" fillId="0" borderId="135" xfId="0" applyFont="1" applyBorder="1" applyAlignment="1">
      <alignment horizontal="center" wrapText="1"/>
    </xf>
    <xf numFmtId="0" fontId="8" fillId="0" borderId="136" xfId="0" applyFont="1" applyBorder="1" applyAlignment="1">
      <alignment horizontal="center" wrapText="1"/>
    </xf>
    <xf numFmtId="0" fontId="26" fillId="30" borderId="139" xfId="0" applyFont="1" applyFill="1" applyBorder="1" applyAlignment="1" applyProtection="1">
      <alignment horizontal="center" vertical="top" wrapText="1"/>
      <protection locked="0"/>
    </xf>
    <xf numFmtId="0" fontId="3" fillId="0" borderId="139" xfId="0" applyFont="1" applyFill="1" applyBorder="1" applyAlignment="1" applyProtection="1">
      <alignment horizontal="center" vertical="top" wrapText="1"/>
      <protection locked="0"/>
    </xf>
    <xf numFmtId="0" fontId="3" fillId="31" borderId="139" xfId="0" applyFont="1" applyFill="1" applyBorder="1" applyAlignment="1" applyProtection="1">
      <alignment horizontal="center" vertical="top" wrapText="1"/>
      <protection locked="0"/>
    </xf>
    <xf numFmtId="0" fontId="3" fillId="0" borderId="140" xfId="0" applyFont="1" applyFill="1" applyBorder="1" applyAlignment="1" applyProtection="1">
      <alignment horizontal="center" vertical="top" wrapText="1"/>
      <protection locked="0"/>
    </xf>
    <xf numFmtId="0" fontId="3" fillId="0" borderId="141" xfId="0" applyFont="1" applyFill="1" applyBorder="1" applyAlignment="1" applyProtection="1">
      <alignment horizontal="center" vertical="top" wrapText="1"/>
      <protection locked="0"/>
    </xf>
    <xf numFmtId="0" fontId="51" fillId="0" borderId="141" xfId="0" applyFont="1" applyFill="1" applyBorder="1" applyAlignment="1" applyProtection="1">
      <alignment horizontal="center" vertical="center" wrapText="1"/>
      <protection locked="0"/>
    </xf>
    <xf numFmtId="165" fontId="51" fillId="30" borderId="13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39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3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center" vertical="center" wrapText="1"/>
    </xf>
    <xf numFmtId="165" fontId="3" fillId="0" borderId="139" xfId="0" applyNumberFormat="1" applyFont="1" applyFill="1" applyBorder="1" applyAlignment="1" applyProtection="1">
      <alignment horizontal="right" vertical="center" wrapText="1"/>
    </xf>
    <xf numFmtId="165" fontId="3" fillId="31" borderId="139" xfId="0" applyNumberFormat="1" applyFont="1" applyFill="1" applyBorder="1" applyAlignment="1" applyProtection="1">
      <alignment horizontal="right" vertical="center" wrapText="1"/>
    </xf>
    <xf numFmtId="1" fontId="3" fillId="31" borderId="13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3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right" vertical="center" wrapText="1"/>
    </xf>
    <xf numFmtId="1" fontId="51" fillId="30" borderId="139" xfId="0" applyNumberFormat="1" applyFont="1" applyFill="1" applyBorder="1" applyAlignment="1" applyProtection="1">
      <alignment horizontal="right" vertical="center" wrapText="1"/>
      <protection locked="0"/>
    </xf>
    <xf numFmtId="1" fontId="51" fillId="32" borderId="139" xfId="0" applyNumberFormat="1" applyFont="1" applyFill="1" applyBorder="1" applyAlignment="1" applyProtection="1">
      <alignment horizontal="right" vertical="center" wrapText="1"/>
      <protection locked="0"/>
    </xf>
    <xf numFmtId="1" fontId="109" fillId="32" borderId="139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41" xfId="0" applyNumberFormat="1" applyFont="1" applyFill="1" applyBorder="1" applyAlignment="1">
      <alignment horizontal="right" vertical="center" wrapText="1"/>
    </xf>
    <xf numFmtId="1" fontId="43" fillId="32" borderId="141" xfId="0" applyNumberFormat="1" applyFont="1" applyFill="1" applyBorder="1" applyAlignment="1">
      <alignment horizontal="right" vertical="center" wrapText="1"/>
    </xf>
    <xf numFmtId="1" fontId="110" fillId="32" borderId="141" xfId="0" applyNumberFormat="1" applyFont="1" applyFill="1" applyBorder="1" applyAlignment="1">
      <alignment horizontal="right" vertical="center" wrapText="1"/>
    </xf>
    <xf numFmtId="0" fontId="105" fillId="27" borderId="142" xfId="0" applyFont="1" applyFill="1" applyBorder="1" applyAlignment="1">
      <alignment horizontal="center"/>
    </xf>
    <xf numFmtId="0" fontId="105" fillId="27" borderId="145" xfId="0" applyFont="1" applyFill="1" applyBorder="1" applyAlignment="1">
      <alignment horizontal="center" vertical="center"/>
    </xf>
    <xf numFmtId="0" fontId="105" fillId="27" borderId="146" xfId="0" applyFont="1" applyFill="1" applyBorder="1" applyAlignment="1">
      <alignment horizontal="center" vertical="center"/>
    </xf>
    <xf numFmtId="0" fontId="105" fillId="27" borderId="143" xfId="0" applyFont="1" applyFill="1" applyBorder="1" applyAlignment="1">
      <alignment horizontal="center" vertical="center"/>
    </xf>
    <xf numFmtId="0" fontId="106" fillId="0" borderId="147" xfId="0" applyFont="1" applyBorder="1" applyAlignment="1">
      <alignment horizontal="left" indent="1"/>
    </xf>
    <xf numFmtId="2" fontId="0" fillId="0" borderId="148" xfId="0" applyNumberFormat="1" applyBorder="1"/>
    <xf numFmtId="2" fontId="0" fillId="0" borderId="144" xfId="0" applyNumberFormat="1" applyBorder="1"/>
    <xf numFmtId="0" fontId="106" fillId="0" borderId="149" xfId="0" applyFont="1" applyBorder="1" applyAlignment="1">
      <alignment horizontal="left" indent="1"/>
    </xf>
    <xf numFmtId="2" fontId="0" fillId="0" borderId="150" xfId="0" applyNumberFormat="1" applyBorder="1"/>
    <xf numFmtId="2" fontId="0" fillId="0" borderId="151" xfId="0" applyNumberFormat="1" applyBorder="1"/>
    <xf numFmtId="0" fontId="114" fillId="0" borderId="21" xfId="0" applyFont="1" applyBorder="1"/>
    <xf numFmtId="0" fontId="114" fillId="0" borderId="31" xfId="0" applyFont="1" applyBorder="1"/>
    <xf numFmtId="0" fontId="81" fillId="0" borderId="147" xfId="0" applyFont="1" applyBorder="1" applyAlignment="1">
      <alignment horizontal="centerContinuous" vertical="center" wrapText="1"/>
    </xf>
    <xf numFmtId="0" fontId="81" fillId="0" borderId="154" xfId="0" applyFont="1" applyBorder="1" applyAlignment="1">
      <alignment horizontal="centerContinuous" vertical="center" wrapText="1"/>
    </xf>
    <xf numFmtId="16" fontId="26" fillId="24" borderId="27" xfId="0" applyNumberFormat="1" applyFont="1" applyFill="1" applyBorder="1" applyAlignment="1">
      <alignment horizontal="center" vertical="center" wrapText="1"/>
    </xf>
    <xf numFmtId="16" fontId="26" fillId="24" borderId="77" xfId="0" applyNumberFormat="1" applyFont="1" applyFill="1" applyBorder="1" applyAlignment="1">
      <alignment horizontal="center" vertical="center" wrapText="1"/>
    </xf>
    <xf numFmtId="0" fontId="26" fillId="0" borderId="153" xfId="0" applyFont="1" applyBorder="1" applyAlignment="1">
      <alignment horizontal="center" vertical="center"/>
    </xf>
    <xf numFmtId="0" fontId="26" fillId="0" borderId="143" xfId="0" applyFont="1" applyBorder="1" applyAlignment="1">
      <alignment horizontal="center" vertical="center"/>
    </xf>
    <xf numFmtId="164" fontId="8" fillId="24" borderId="149" xfId="0" applyNumberFormat="1" applyFont="1" applyFill="1" applyBorder="1" applyAlignment="1">
      <alignment horizontal="right" vertical="center" wrapText="1"/>
    </xf>
    <xf numFmtId="164" fontId="8" fillId="24" borderId="132" xfId="0" applyNumberFormat="1" applyFont="1" applyFill="1" applyBorder="1" applyAlignment="1">
      <alignment horizontal="right" vertical="center" wrapText="1"/>
    </xf>
    <xf numFmtId="164" fontId="115" fillId="0" borderId="18" xfId="0" applyNumberFormat="1" applyFont="1" applyBorder="1" applyAlignment="1">
      <alignment horizontal="right" vertical="center" wrapText="1"/>
    </xf>
    <xf numFmtId="0" fontId="29" fillId="0" borderId="18" xfId="0" applyFont="1" applyBorder="1" applyAlignment="1">
      <alignment horizontal="right" vertical="center"/>
    </xf>
    <xf numFmtId="2" fontId="29" fillId="0" borderId="155" xfId="0" applyNumberFormat="1" applyFont="1" applyBorder="1" applyAlignment="1">
      <alignment horizontal="right" vertical="center"/>
    </xf>
    <xf numFmtId="14" fontId="31" fillId="0" borderId="156" xfId="0" applyNumberFormat="1" applyFont="1" applyFill="1" applyBorder="1" applyAlignment="1">
      <alignment horizontal="center" vertical="center"/>
    </xf>
    <xf numFmtId="0" fontId="8" fillId="0" borderId="157" xfId="0" applyFont="1" applyBorder="1" applyAlignment="1">
      <alignment horizontal="center" vertical="center" wrapText="1"/>
    </xf>
    <xf numFmtId="14" fontId="31" fillId="29" borderId="156" xfId="0" applyNumberFormat="1" applyFont="1" applyFill="1" applyBorder="1" applyAlignment="1">
      <alignment horizontal="center" vertical="center"/>
    </xf>
    <xf numFmtId="3" fontId="8" fillId="29" borderId="158" xfId="0" applyNumberFormat="1" applyFont="1" applyFill="1" applyBorder="1" applyAlignment="1">
      <alignment horizontal="right" vertical="center" wrapText="1"/>
    </xf>
    <xf numFmtId="3" fontId="8" fillId="0" borderId="158" xfId="0" applyNumberFormat="1" applyFont="1" applyFill="1" applyBorder="1" applyAlignment="1">
      <alignment horizontal="right" vertical="center" wrapText="1"/>
    </xf>
    <xf numFmtId="168" fontId="2" fillId="0" borderId="114" xfId="0" applyNumberFormat="1" applyFont="1" applyBorder="1" applyAlignment="1">
      <alignment horizontal="center" vertical="center" wrapText="1"/>
    </xf>
    <xf numFmtId="1" fontId="8" fillId="29" borderId="159" xfId="0" applyNumberFormat="1" applyFont="1" applyFill="1" applyBorder="1" applyAlignment="1">
      <alignment horizontal="right" vertical="center" wrapText="1"/>
    </xf>
    <xf numFmtId="1" fontId="8" fillId="0" borderId="159" xfId="0" applyNumberFormat="1" applyFont="1" applyFill="1" applyBorder="1" applyAlignment="1">
      <alignment horizontal="right" vertical="center" wrapText="1"/>
    </xf>
    <xf numFmtId="1" fontId="107" fillId="30" borderId="160" xfId="0" applyNumberFormat="1" applyFont="1" applyFill="1" applyBorder="1" applyAlignment="1">
      <alignment horizontal="right" vertical="center" wrapText="1"/>
    </xf>
    <xf numFmtId="1" fontId="107" fillId="32" borderId="160" xfId="0" applyNumberFormat="1" applyFont="1" applyFill="1" applyBorder="1" applyAlignment="1">
      <alignment horizontal="right" vertical="center" wrapText="1"/>
    </xf>
    <xf numFmtId="1" fontId="108" fillId="32" borderId="160" xfId="0" applyNumberFormat="1" applyFont="1" applyFill="1" applyBorder="1" applyAlignment="1">
      <alignment horizontal="right" vertical="center" wrapText="1"/>
    </xf>
    <xf numFmtId="1" fontId="43" fillId="30" borderId="161" xfId="0" applyNumberFormat="1" applyFont="1" applyFill="1" applyBorder="1" applyAlignment="1">
      <alignment horizontal="right" vertical="center" wrapText="1"/>
    </xf>
    <xf numFmtId="1" fontId="43" fillId="32" borderId="161" xfId="0" applyNumberFormat="1" applyFont="1" applyFill="1" applyBorder="1" applyAlignment="1">
      <alignment horizontal="right" vertical="center" wrapText="1"/>
    </xf>
    <xf numFmtId="1" fontId="110" fillId="32" borderId="161" xfId="0" applyNumberFormat="1" applyFont="1" applyFill="1" applyBorder="1" applyAlignment="1">
      <alignment horizontal="right" vertical="center" wrapText="1"/>
    </xf>
    <xf numFmtId="0" fontId="0" fillId="0" borderId="142" xfId="0" applyBorder="1"/>
    <xf numFmtId="0" fontId="80" fillId="0" borderId="142" xfId="0" applyFont="1" applyBorder="1"/>
    <xf numFmtId="0" fontId="80" fillId="0" borderId="162" xfId="0" applyFont="1" applyBorder="1"/>
    <xf numFmtId="0" fontId="0" fillId="0" borderId="163" xfId="0" applyBorder="1"/>
    <xf numFmtId="0" fontId="0" fillId="0" borderId="164" xfId="0" applyBorder="1"/>
    <xf numFmtId="0" fontId="0" fillId="0" borderId="157" xfId="0" applyBorder="1"/>
    <xf numFmtId="0" fontId="84" fillId="0" borderId="142" xfId="0" applyFont="1" applyBorder="1"/>
    <xf numFmtId="0" fontId="84" fillId="0" borderId="162" xfId="0" applyFont="1" applyBorder="1"/>
    <xf numFmtId="0" fontId="0" fillId="0" borderId="162" xfId="0" applyBorder="1"/>
    <xf numFmtId="0" fontId="116" fillId="0" borderId="157" xfId="0" applyFont="1" applyBorder="1"/>
    <xf numFmtId="0" fontId="116" fillId="0" borderId="31" xfId="0" applyFont="1" applyBorder="1"/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6" fillId="0" borderId="20" xfId="0" applyFont="1" applyBorder="1" applyAlignment="1">
      <alignment horizontal="center" vertical="center" wrapText="1"/>
    </xf>
    <xf numFmtId="0" fontId="86" fillId="0" borderId="21" xfId="0" applyFont="1" applyBorder="1" applyAlignment="1">
      <alignment horizontal="center" vertical="center" wrapText="1"/>
    </xf>
    <xf numFmtId="0" fontId="86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5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0" fontId="81" fillId="0" borderId="133" xfId="0" applyFont="1" applyBorder="1" applyAlignment="1">
      <alignment horizontal="center" vertical="center"/>
    </xf>
    <xf numFmtId="0" fontId="0" fillId="0" borderId="12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81" fillId="0" borderId="152" xfId="0" applyFont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143" xfId="0" applyBorder="1" applyAlignment="1">
      <alignment horizontal="center" vertical="center"/>
    </xf>
    <xf numFmtId="0" fontId="81" fillId="0" borderId="13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71" fontId="29" fillId="0" borderId="152" xfId="0" applyNumberFormat="1" applyFont="1" applyBorder="1" applyAlignment="1">
      <alignment horizontal="center" vertical="center"/>
    </xf>
    <xf numFmtId="171" fontId="29" fillId="0" borderId="143" xfId="0" applyNumberFormat="1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 wrapText="1"/>
    </xf>
    <xf numFmtId="0" fontId="52" fillId="0" borderId="111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33" xfId="0" applyFont="1" applyBorder="1" applyAlignment="1">
      <alignment horizontal="center" vertical="center"/>
    </xf>
    <xf numFmtId="0" fontId="0" fillId="0" borderId="12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17" xfId="0" applyBorder="1" applyAlignment="1">
      <alignment horizontal="center" vertical="center"/>
    </xf>
    <xf numFmtId="0" fontId="0" fillId="0" borderId="114" xfId="0" applyBorder="1" applyAlignment="1">
      <alignment horizontal="center" vertical="center"/>
    </xf>
    <xf numFmtId="0" fontId="16" fillId="0" borderId="118" xfId="0" applyFont="1" applyBorder="1" applyAlignment="1">
      <alignment vertical="center" wrapText="1"/>
    </xf>
    <xf numFmtId="0" fontId="0" fillId="0" borderId="119" xfId="0" applyBorder="1" applyAlignment="1">
      <alignment vertical="center" wrapText="1"/>
    </xf>
    <xf numFmtId="0" fontId="54" fillId="0" borderId="0" xfId="0" applyFont="1" applyAlignment="1"/>
    <xf numFmtId="0" fontId="0" fillId="0" borderId="0" xfId="0" applyAlignment="1"/>
    <xf numFmtId="0" fontId="7" fillId="0" borderId="167" xfId="0" applyFont="1" applyBorder="1" applyAlignment="1">
      <alignment horizontal="center" vertical="center"/>
    </xf>
    <xf numFmtId="0" fontId="30" fillId="0" borderId="167" xfId="0" applyFont="1" applyBorder="1" applyAlignment="1">
      <alignment horizontal="center" vertical="center"/>
    </xf>
    <xf numFmtId="0" fontId="82" fillId="0" borderId="166" xfId="0" applyFont="1" applyBorder="1" applyAlignment="1">
      <alignment horizontal="center" wrapText="1"/>
    </xf>
    <xf numFmtId="0" fontId="8" fillId="0" borderId="167" xfId="0" applyFont="1" applyBorder="1" applyAlignment="1">
      <alignment horizontal="center" vertical="center" wrapText="1"/>
    </xf>
    <xf numFmtId="0" fontId="82" fillId="0" borderId="165" xfId="0" applyFont="1" applyBorder="1" applyAlignment="1">
      <alignment horizontal="center" wrapText="1"/>
    </xf>
    <xf numFmtId="14" fontId="31" fillId="0" borderId="167" xfId="0" applyNumberFormat="1" applyFont="1" applyFill="1" applyBorder="1" applyAlignment="1">
      <alignment horizontal="center" vertical="center"/>
    </xf>
    <xf numFmtId="0" fontId="18" fillId="0" borderId="167" xfId="0" applyFont="1" applyBorder="1" applyAlignment="1">
      <alignment horizontal="center" vertical="center" wrapText="1"/>
    </xf>
    <xf numFmtId="3" fontId="8" fillId="29" borderId="167" xfId="0" applyNumberFormat="1" applyFont="1" applyFill="1" applyBorder="1" applyAlignment="1">
      <alignment horizontal="right" vertical="center" wrapText="1"/>
    </xf>
    <xf numFmtId="3" fontId="8" fillId="0" borderId="167" xfId="0" applyNumberFormat="1" applyFont="1" applyFill="1" applyBorder="1" applyAlignment="1">
      <alignment horizontal="right" vertical="center" wrapText="1"/>
    </xf>
    <xf numFmtId="165" fontId="95" fillId="0" borderId="167" xfId="0" applyNumberFormat="1" applyFont="1" applyBorder="1" applyAlignment="1">
      <alignment horizontal="right" vertical="center" wrapText="1"/>
    </xf>
    <xf numFmtId="1" fontId="8" fillId="29" borderId="167" xfId="0" applyNumberFormat="1" applyFont="1" applyFill="1" applyBorder="1" applyAlignment="1">
      <alignment horizontal="right" vertical="center" wrapText="1"/>
    </xf>
    <xf numFmtId="1" fontId="8" fillId="0" borderId="167" xfId="0" applyNumberFormat="1" applyFont="1" applyBorder="1" applyAlignment="1">
      <alignment horizontal="right" vertical="center" wrapText="1"/>
    </xf>
    <xf numFmtId="165" fontId="95" fillId="0" borderId="168" xfId="0" applyNumberFormat="1" applyFont="1" applyBorder="1" applyAlignment="1">
      <alignment horizontal="right" vertical="center" wrapText="1"/>
    </xf>
    <xf numFmtId="0" fontId="18" fillId="0" borderId="169" xfId="0" applyFont="1" applyBorder="1" applyAlignment="1">
      <alignment horizontal="center" vertical="center" wrapText="1"/>
    </xf>
    <xf numFmtId="3" fontId="8" fillId="29" borderId="170" xfId="0" applyNumberFormat="1" applyFont="1" applyFill="1" applyBorder="1" applyAlignment="1">
      <alignment horizontal="right" vertical="center" wrapText="1"/>
    </xf>
    <xf numFmtId="3" fontId="8" fillId="0" borderId="170" xfId="0" applyNumberFormat="1" applyFont="1" applyFill="1" applyBorder="1" applyAlignment="1">
      <alignment horizontal="right" vertical="center" wrapText="1"/>
    </xf>
    <xf numFmtId="1" fontId="8" fillId="0" borderId="167" xfId="0" applyNumberFormat="1" applyFont="1" applyFill="1" applyBorder="1" applyAlignment="1">
      <alignment horizontal="right" vertical="center" wrapText="1"/>
    </xf>
    <xf numFmtId="0" fontId="18" fillId="0" borderId="167" xfId="0" applyFont="1" applyBorder="1" applyAlignment="1">
      <alignment horizontal="center" vertical="center" wrapText="1"/>
    </xf>
    <xf numFmtId="0" fontId="85" fillId="0" borderId="167" xfId="0" applyFont="1" applyBorder="1" applyAlignment="1">
      <alignment horizontal="center" wrapText="1"/>
    </xf>
    <xf numFmtId="2" fontId="8" fillId="0" borderId="167" xfId="0" applyNumberFormat="1" applyFont="1" applyBorder="1" applyAlignment="1">
      <alignment horizontal="center" vertical="center" wrapText="1"/>
    </xf>
    <xf numFmtId="0" fontId="51" fillId="0" borderId="161" xfId="0" applyFont="1" applyFill="1" applyBorder="1" applyAlignment="1" applyProtection="1">
      <alignment horizontal="center" vertical="center" wrapText="1"/>
      <protection locked="0"/>
    </xf>
    <xf numFmtId="0" fontId="51" fillId="0" borderId="171" xfId="0" applyFont="1" applyFill="1" applyBorder="1" applyAlignment="1" applyProtection="1">
      <alignment horizontal="center" vertical="top" wrapText="1"/>
      <protection locked="0"/>
    </xf>
    <xf numFmtId="0" fontId="51" fillId="0" borderId="161" xfId="0" applyFont="1" applyFill="1" applyBorder="1" applyAlignment="1" applyProtection="1">
      <alignment horizontal="center" vertical="top" wrapText="1"/>
      <protection locked="0"/>
    </xf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25</xdr:row>
      <xdr:rowOff>0</xdr:rowOff>
    </xdr:from>
    <xdr:to>
      <xdr:col>8</xdr:col>
      <xdr:colOff>114300</xdr:colOff>
      <xdr:row>49</xdr:row>
      <xdr:rowOff>38100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38900"/>
          <a:ext cx="6692900" cy="4000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309561</xdr:rowOff>
    </xdr:from>
    <xdr:to>
      <xdr:col>7</xdr:col>
      <xdr:colOff>750974</xdr:colOff>
      <xdr:row>42</xdr:row>
      <xdr:rowOff>71436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917405"/>
          <a:ext cx="6870787" cy="3571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20</xdr:row>
      <xdr:rowOff>0</xdr:rowOff>
    </xdr:from>
    <xdr:to>
      <xdr:col>7</xdr:col>
      <xdr:colOff>11905</xdr:colOff>
      <xdr:row>32</xdr:row>
      <xdr:rowOff>154781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5203031"/>
          <a:ext cx="4893469" cy="315515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6</xdr:col>
      <xdr:colOff>797718</xdr:colOff>
      <xdr:row>52</xdr:row>
      <xdr:rowOff>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8703469"/>
          <a:ext cx="4869656" cy="28336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964406</xdr:colOff>
      <xdr:row>11</xdr:row>
      <xdr:rowOff>119064</xdr:rowOff>
    </xdr:from>
    <xdr:to>
      <xdr:col>20</xdr:col>
      <xdr:colOff>497681</xdr:colOff>
      <xdr:row>41</xdr:row>
      <xdr:rowOff>64295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5469" y="2250283"/>
          <a:ext cx="10106025" cy="4945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53</xdr:row>
      <xdr:rowOff>0</xdr:rowOff>
    </xdr:from>
    <xdr:to>
      <xdr:col>16</xdr:col>
      <xdr:colOff>311398</xdr:colOff>
      <xdr:row>70</xdr:row>
      <xdr:rowOff>9002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8582025"/>
          <a:ext cx="5797798" cy="2761727"/>
        </a:xfrm>
        <a:prstGeom prst="rect">
          <a:avLst/>
        </a:prstGeom>
      </xdr:spPr>
    </xdr:pic>
    <xdr:clientData/>
  </xdr:twoCellAnchor>
  <xdr:twoCellAnchor editAs="oneCell">
    <xdr:from>
      <xdr:col>6</xdr:col>
      <xdr:colOff>600075</xdr:colOff>
      <xdr:row>0</xdr:row>
      <xdr:rowOff>142875</xdr:rowOff>
    </xdr:from>
    <xdr:to>
      <xdr:col>14</xdr:col>
      <xdr:colOff>606594</xdr:colOff>
      <xdr:row>20</xdr:row>
      <xdr:rowOff>37991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57675" y="14287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76200</xdr:colOff>
      <xdr:row>34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3400425"/>
          <a:ext cx="3733800" cy="21050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1</xdr:rowOff>
    </xdr:from>
    <xdr:to>
      <xdr:col>7</xdr:col>
      <xdr:colOff>76200</xdr:colOff>
      <xdr:row>49</xdr:row>
      <xdr:rowOff>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667376"/>
          <a:ext cx="3733800" cy="22669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9525</xdr:colOff>
      <xdr:row>34</xdr:row>
      <xdr:rowOff>19050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3400425"/>
          <a:ext cx="3667125" cy="2124075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14</xdr:col>
      <xdr:colOff>9524</xdr:colOff>
      <xdr:row>49</xdr:row>
      <xdr:rowOff>19248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76799" y="5667375"/>
          <a:ext cx="3667125" cy="228619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603821</xdr:colOff>
      <xdr:row>34</xdr:row>
      <xdr:rowOff>19050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3400425"/>
          <a:ext cx="3651821" cy="21240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0</xdr:colOff>
      <xdr:row>49</xdr:row>
      <xdr:rowOff>9525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144000" y="5667375"/>
          <a:ext cx="3657600" cy="22764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14</xdr:row>
      <xdr:rowOff>0</xdr:rowOff>
    </xdr:from>
    <xdr:to>
      <xdr:col>11</xdr:col>
      <xdr:colOff>238134</xdr:colOff>
      <xdr:row>30</xdr:row>
      <xdr:rowOff>143113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2352675"/>
          <a:ext cx="4505334" cy="27434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19049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62</xdr:row>
      <xdr:rowOff>161924</xdr:rowOff>
    </xdr:from>
    <xdr:to>
      <xdr:col>12</xdr:col>
      <xdr:colOff>195459</xdr:colOff>
      <xdr:row>82</xdr:row>
      <xdr:rowOff>152399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38400" y="10363199"/>
          <a:ext cx="5072259" cy="324802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63</xdr:row>
      <xdr:rowOff>0</xdr:rowOff>
    </xdr:from>
    <xdr:to>
      <xdr:col>21</xdr:col>
      <xdr:colOff>680579</xdr:colOff>
      <xdr:row>82</xdr:row>
      <xdr:rowOff>111149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24800" y="10363200"/>
          <a:ext cx="5700254" cy="320677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35</xdr:row>
      <xdr:rowOff>28575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5"/>
          <a:ext cx="6187976" cy="345757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571501</xdr:colOff>
      <xdr:row>46</xdr:row>
      <xdr:rowOff>85725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619500" cy="22288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104775</xdr:colOff>
      <xdr:row>46</xdr:row>
      <xdr:rowOff>82108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5"/>
          <a:ext cx="3152775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581025</xdr:colOff>
      <xdr:row>61</xdr:row>
      <xdr:rowOff>85725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72400"/>
          <a:ext cx="3629025" cy="23526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0</xdr:rowOff>
    </xdr:from>
    <xdr:to>
      <xdr:col>12</xdr:col>
      <xdr:colOff>114301</xdr:colOff>
      <xdr:row>61</xdr:row>
      <xdr:rowOff>80213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1" y="7772400"/>
          <a:ext cx="3162300" cy="2347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M22" sqref="M22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13" t="s">
        <v>269</v>
      </c>
      <c r="C3" s="113"/>
    </row>
    <row r="4" spans="2:25" x14ac:dyDescent="0.2">
      <c r="B4" s="188" t="s">
        <v>267</v>
      </c>
      <c r="C4" s="188"/>
      <c r="D4" s="188"/>
      <c r="E4" s="188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315</v>
      </c>
      <c r="D9" s="1" t="s">
        <v>22</v>
      </c>
    </row>
    <row r="10" spans="2:25" x14ac:dyDescent="0.2">
      <c r="B10" s="1" t="s">
        <v>316</v>
      </c>
    </row>
    <row r="11" spans="2:25" x14ac:dyDescent="0.2">
      <c r="B11" s="1"/>
    </row>
    <row r="12" spans="2:25" x14ac:dyDescent="0.2">
      <c r="B12" s="29" t="s">
        <v>317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418"/>
      <c r="C14" s="418"/>
      <c r="D14" s="418"/>
      <c r="E14" s="419"/>
      <c r="F14" s="419"/>
      <c r="G14" s="419"/>
      <c r="H14" s="419"/>
      <c r="I14" s="419"/>
      <c r="J14" s="419"/>
      <c r="K14" s="419"/>
      <c r="L14" s="419"/>
      <c r="M14" s="419"/>
      <c r="N14" s="419"/>
      <c r="O14" s="419"/>
      <c r="P14" s="419"/>
      <c r="Q14" s="419"/>
      <c r="R14" s="419"/>
      <c r="S14" s="419"/>
      <c r="T14" s="419"/>
      <c r="U14" s="419"/>
      <c r="V14" s="113"/>
      <c r="W14" s="113"/>
      <c r="X14" s="113"/>
      <c r="Y14" s="113"/>
    </row>
    <row r="15" spans="2:25" ht="15" x14ac:dyDescent="0.2">
      <c r="B15" s="418"/>
      <c r="C15" s="418"/>
      <c r="D15" s="418"/>
      <c r="E15" s="419"/>
      <c r="F15" s="419"/>
      <c r="G15" s="419"/>
      <c r="H15" s="419"/>
      <c r="I15" s="419"/>
      <c r="J15" s="419"/>
      <c r="K15" s="419"/>
      <c r="L15" s="419"/>
      <c r="M15" s="419"/>
      <c r="N15" s="419"/>
      <c r="O15" s="419"/>
      <c r="P15" s="419"/>
      <c r="Q15" s="419"/>
      <c r="R15" s="419"/>
      <c r="S15" s="419"/>
      <c r="T15" s="419"/>
      <c r="U15" s="419"/>
      <c r="V15" s="113"/>
      <c r="W15" s="113"/>
      <c r="X15" s="113"/>
      <c r="Y15" s="113"/>
    </row>
    <row r="16" spans="2:25" ht="15" x14ac:dyDescent="0.2">
      <c r="B16" s="418"/>
      <c r="C16" s="418"/>
      <c r="D16" s="418"/>
      <c r="E16" s="418"/>
      <c r="F16" s="418"/>
      <c r="G16" s="418"/>
      <c r="H16" s="418"/>
      <c r="I16" s="418"/>
      <c r="J16" s="418"/>
      <c r="K16" s="418"/>
      <c r="L16" s="418"/>
      <c r="M16" s="418"/>
      <c r="N16" s="418"/>
      <c r="O16" s="418"/>
      <c r="P16" s="418"/>
      <c r="Q16" s="418"/>
      <c r="R16" s="418"/>
      <c r="S16" s="418"/>
      <c r="T16" s="419"/>
      <c r="U16" s="419"/>
      <c r="V16" s="113"/>
      <c r="W16" s="113"/>
      <c r="X16" s="113"/>
      <c r="Y16" s="113"/>
    </row>
    <row r="17" spans="2:25" x14ac:dyDescent="0.2"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13"/>
      <c r="U17" s="113"/>
      <c r="V17" s="113"/>
      <c r="W17" s="113"/>
      <c r="X17" s="113"/>
      <c r="Y17" s="113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195</v>
      </c>
    </row>
    <row r="20" spans="2:25" x14ac:dyDescent="0.2">
      <c r="B20" t="s">
        <v>5</v>
      </c>
    </row>
    <row r="21" spans="2:25" x14ac:dyDescent="0.2">
      <c r="B21" t="s">
        <v>268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250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Y42" sqref="Y42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M54" sqref="M54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72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65"/>
      <c r="BL6" s="73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71" t="s">
        <v>145</v>
      </c>
      <c r="BL8" s="74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175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177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179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192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197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217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270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66">
        <v>30.45</v>
      </c>
      <c r="AN9" s="66">
        <v>28.97</v>
      </c>
      <c r="AO9" s="66">
        <v>28.37</v>
      </c>
      <c r="AP9" s="66">
        <v>26.32</v>
      </c>
      <c r="AQ9" s="66">
        <v>26.32</v>
      </c>
      <c r="AR9" s="66">
        <v>27.2</v>
      </c>
      <c r="AS9" s="66">
        <v>30.85</v>
      </c>
      <c r="AT9" s="66">
        <v>32.47</v>
      </c>
      <c r="AU9" s="66">
        <v>33.659999999999997</v>
      </c>
      <c r="AV9" s="66">
        <v>37.79</v>
      </c>
      <c r="AW9" s="66">
        <v>37.950000000000003</v>
      </c>
      <c r="AX9" s="66">
        <v>36.270000000000003</v>
      </c>
      <c r="AY9" s="66">
        <v>40.94</v>
      </c>
      <c r="AZ9" s="66">
        <v>40.229999999999997</v>
      </c>
      <c r="BA9" s="66">
        <v>38.54</v>
      </c>
      <c r="BB9" s="66">
        <v>33.590000000000003</v>
      </c>
      <c r="BC9" s="66">
        <v>33.479999999999997</v>
      </c>
      <c r="BD9" s="66">
        <v>34.31</v>
      </c>
      <c r="BE9" s="66">
        <v>35.86</v>
      </c>
      <c r="BF9" s="66">
        <v>37.69</v>
      </c>
      <c r="BG9" s="66">
        <v>38.78</v>
      </c>
      <c r="BH9" s="66">
        <v>34.39</v>
      </c>
      <c r="BI9" s="66">
        <v>34.21</v>
      </c>
      <c r="BJ9" s="66">
        <v>33.619999999999997</v>
      </c>
      <c r="BK9" s="66">
        <v>32.5</v>
      </c>
      <c r="BL9" s="66">
        <v>34.869999999999997</v>
      </c>
      <c r="BM9" s="66">
        <v>32.03</v>
      </c>
      <c r="BN9" s="66">
        <v>24.27</v>
      </c>
      <c r="BO9" s="66">
        <v>26.89</v>
      </c>
      <c r="BP9" s="66">
        <v>27.02</v>
      </c>
      <c r="BQ9" s="66">
        <v>28.79</v>
      </c>
      <c r="BR9" s="66">
        <v>29.95</v>
      </c>
      <c r="BS9" s="66">
        <v>31.01</v>
      </c>
      <c r="BT9" s="66">
        <v>29.3</v>
      </c>
      <c r="BU9" s="66">
        <v>28.68</v>
      </c>
      <c r="BV9" s="66">
        <v>28.9</v>
      </c>
      <c r="BW9" s="66">
        <v>30.99</v>
      </c>
      <c r="BX9" s="66">
        <v>29.89</v>
      </c>
      <c r="BY9" s="66">
        <v>28.4</v>
      </c>
      <c r="BZ9" s="66">
        <v>27.67</v>
      </c>
      <c r="CA9" s="66">
        <v>27.85</v>
      </c>
      <c r="CB9" s="66">
        <v>29.66</v>
      </c>
      <c r="CC9" s="66">
        <v>31.25</v>
      </c>
      <c r="CD9" s="66">
        <v>33.96</v>
      </c>
      <c r="CE9" s="66">
        <v>34.299999999999997</v>
      </c>
      <c r="CF9" s="66">
        <v>32.39</v>
      </c>
      <c r="CG9" s="66">
        <v>32.47</v>
      </c>
      <c r="CH9" s="66">
        <v>32.11</v>
      </c>
      <c r="CI9" s="66">
        <v>33.049999999999997</v>
      </c>
      <c r="CJ9" s="66">
        <v>32.979999999999997</v>
      </c>
      <c r="CK9" s="66">
        <v>31.95</v>
      </c>
      <c r="CL9" s="66">
        <v>30.35</v>
      </c>
      <c r="CM9" s="66">
        <v>30.64</v>
      </c>
      <c r="CN9" s="66">
        <v>33.58</v>
      </c>
      <c r="CO9" s="66">
        <v>35.46</v>
      </c>
      <c r="CP9" s="66">
        <v>35.61</v>
      </c>
      <c r="CQ9" s="66">
        <v>36.44</v>
      </c>
      <c r="CR9" s="66">
        <v>34.58</v>
      </c>
      <c r="CS9" s="66">
        <v>33.130000000000003</v>
      </c>
      <c r="CT9" s="66">
        <v>32.21</v>
      </c>
      <c r="CU9" s="66">
        <v>34.159999999999997</v>
      </c>
      <c r="CV9" s="66">
        <v>34.49</v>
      </c>
      <c r="CW9" s="66">
        <v>32.74</v>
      </c>
      <c r="CX9" s="66">
        <v>29.9</v>
      </c>
      <c r="CY9" s="66">
        <v>29.7</v>
      </c>
      <c r="CZ9" s="66">
        <v>32.18</v>
      </c>
      <c r="DA9" s="66">
        <v>32.67</v>
      </c>
      <c r="DB9" s="66">
        <v>32.11</v>
      </c>
      <c r="DC9" s="66">
        <v>32.28</v>
      </c>
      <c r="DD9" s="66">
        <v>31.22</v>
      </c>
      <c r="DE9" s="66">
        <v>31.35</v>
      </c>
      <c r="DF9" s="66">
        <v>30.59</v>
      </c>
      <c r="DG9" s="66">
        <v>32.61</v>
      </c>
      <c r="DH9" s="66">
        <v>32.880000000000003</v>
      </c>
      <c r="DI9" s="66">
        <v>30.9</v>
      </c>
      <c r="DJ9" s="66">
        <v>32</v>
      </c>
      <c r="DK9" s="66">
        <v>32.299999999999997</v>
      </c>
      <c r="DL9" s="66">
        <v>34.74</v>
      </c>
      <c r="DM9" s="66">
        <v>36.090000000000003</v>
      </c>
      <c r="DN9" s="66">
        <v>36.44</v>
      </c>
      <c r="DO9" s="66">
        <v>37.22</v>
      </c>
      <c r="DP9" s="66">
        <v>36.69</v>
      </c>
      <c r="DQ9" s="66">
        <v>35.83</v>
      </c>
      <c r="DR9" s="66">
        <v>37.869999999999997</v>
      </c>
      <c r="DS9" s="66">
        <v>38.53</v>
      </c>
      <c r="DT9" s="66">
        <v>38.24</v>
      </c>
      <c r="DU9" s="66">
        <v>36.44</v>
      </c>
      <c r="DV9" s="66">
        <v>33.83</v>
      </c>
      <c r="DW9" s="66">
        <v>33.61</v>
      </c>
      <c r="DX9" s="66">
        <v>35.909999999999997</v>
      </c>
      <c r="DY9" s="66">
        <v>37.229999999999997</v>
      </c>
      <c r="DZ9" s="66">
        <v>38.26</v>
      </c>
      <c r="EA9" s="66">
        <v>38.47</v>
      </c>
      <c r="EB9" s="66">
        <v>36.25</v>
      </c>
      <c r="EC9" s="66">
        <v>34.93</v>
      </c>
      <c r="ED9" s="66">
        <v>33.21</v>
      </c>
      <c r="EE9" s="66">
        <v>33.200000000000003</v>
      </c>
      <c r="EF9" s="66">
        <v>31.52</v>
      </c>
      <c r="EG9" s="66">
        <v>30.33</v>
      </c>
      <c r="EH9" s="66">
        <v>29.93</v>
      </c>
      <c r="EI9" s="66">
        <v>29.64</v>
      </c>
      <c r="EJ9" s="66">
        <v>30.11</v>
      </c>
      <c r="EK9" s="66">
        <v>30.94</v>
      </c>
      <c r="EL9" s="66">
        <v>32.46</v>
      </c>
      <c r="EM9" s="66">
        <v>32.229999999999997</v>
      </c>
      <c r="EN9" s="66">
        <v>31.52</v>
      </c>
      <c r="EO9" s="66">
        <v>31.1</v>
      </c>
      <c r="EP9" s="66">
        <v>30.16</v>
      </c>
      <c r="EQ9" s="66">
        <v>29.07</v>
      </c>
      <c r="ER9" s="66">
        <v>28.89</v>
      </c>
      <c r="ES9" s="66">
        <v>27.96</v>
      </c>
      <c r="ET9" s="66">
        <v>28.43</v>
      </c>
      <c r="EU9" s="66">
        <v>28.78</v>
      </c>
      <c r="EV9" s="66">
        <v>28.65</v>
      </c>
      <c r="EW9" s="66">
        <v>28.4</v>
      </c>
      <c r="EX9" s="66">
        <v>29.42</v>
      </c>
      <c r="EY9" s="66">
        <v>30.2</v>
      </c>
      <c r="EZ9" s="66">
        <v>31.59</v>
      </c>
      <c r="FA9" s="66">
        <v>32.340000000000003</v>
      </c>
      <c r="FB9" s="66">
        <v>32.72</v>
      </c>
      <c r="FC9" s="66">
        <v>34.229999999999997</v>
      </c>
      <c r="FD9" s="66">
        <v>33.26</v>
      </c>
      <c r="FE9" s="66">
        <v>30.49</v>
      </c>
      <c r="FF9" s="66">
        <v>33.61</v>
      </c>
      <c r="FG9" s="66">
        <v>32.43</v>
      </c>
      <c r="FH9" s="66">
        <v>32.32</v>
      </c>
      <c r="FI9" s="66">
        <v>34.04</v>
      </c>
      <c r="FJ9" s="66">
        <v>34.979999999999997</v>
      </c>
      <c r="FK9" s="66">
        <v>36.6</v>
      </c>
      <c r="FL9" s="66">
        <v>36.17</v>
      </c>
      <c r="FM9" s="66">
        <v>36.4</v>
      </c>
      <c r="FN9" s="66">
        <v>36.01</v>
      </c>
      <c r="FO9" s="66">
        <v>35.270000000000003</v>
      </c>
      <c r="FP9" s="66">
        <v>35.04</v>
      </c>
      <c r="FQ9" s="66">
        <v>33.85</v>
      </c>
      <c r="FR9" s="66">
        <v>32.33</v>
      </c>
      <c r="FS9" s="66">
        <v>32.43</v>
      </c>
      <c r="FT9" s="66">
        <v>33.56</v>
      </c>
      <c r="FU9" s="66">
        <v>33.700000000000003</v>
      </c>
      <c r="FV9" s="66">
        <v>35.76</v>
      </c>
      <c r="FW9" s="66">
        <v>35.979999999999997</v>
      </c>
      <c r="FX9" s="66">
        <v>36.71</v>
      </c>
      <c r="FY9" s="66">
        <v>36.729999999999997</v>
      </c>
      <c r="FZ9" s="66">
        <v>36</v>
      </c>
      <c r="GA9" s="66">
        <v>35.979999999999997</v>
      </c>
      <c r="GB9" s="66">
        <v>35.909999999999997</v>
      </c>
      <c r="GC9" s="66">
        <v>33.54</v>
      </c>
      <c r="GD9" s="66">
        <v>35.659999999999997</v>
      </c>
      <c r="GE9" s="66">
        <v>34.840000000000003</v>
      </c>
      <c r="GF9" s="66">
        <v>34</v>
      </c>
      <c r="GG9" s="66">
        <v>35.86</v>
      </c>
      <c r="GH9" s="66">
        <v>36.4</v>
      </c>
      <c r="GI9" s="66">
        <v>37.340000000000003</v>
      </c>
      <c r="GJ9" s="66">
        <v>37.659999999999997</v>
      </c>
      <c r="GK9" s="66">
        <v>37.46</v>
      </c>
      <c r="GL9" s="66">
        <v>36.78</v>
      </c>
      <c r="GM9" s="66">
        <v>36.42</v>
      </c>
      <c r="GN9" s="66">
        <v>36.86</v>
      </c>
      <c r="GO9" s="66">
        <v>35.799999999999997</v>
      </c>
      <c r="GP9" s="66">
        <v>35.94</v>
      </c>
      <c r="GQ9" s="66">
        <v>35.450000000000003</v>
      </c>
      <c r="GR9" s="66">
        <v>34.54</v>
      </c>
      <c r="GS9" s="66">
        <v>35.380000000000003</v>
      </c>
      <c r="GT9" s="66">
        <v>35.76</v>
      </c>
      <c r="GU9" s="66">
        <v>36.71</v>
      </c>
      <c r="GV9" s="66">
        <v>37.770000000000003</v>
      </c>
      <c r="GW9" s="66">
        <v>36.869999999999997</v>
      </c>
      <c r="GX9" s="66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66">
        <v>27.05</v>
      </c>
      <c r="AN10" s="66">
        <v>27.15</v>
      </c>
      <c r="AO10" s="66">
        <v>27.15</v>
      </c>
      <c r="AP10" s="66">
        <v>27.4</v>
      </c>
      <c r="AQ10" s="66">
        <v>27.5</v>
      </c>
      <c r="AR10" s="66">
        <v>29.1</v>
      </c>
      <c r="AS10" s="66">
        <v>31.85</v>
      </c>
      <c r="AT10" s="66">
        <v>35</v>
      </c>
      <c r="AU10" s="66">
        <v>37</v>
      </c>
      <c r="AV10" s="66">
        <v>40.5</v>
      </c>
      <c r="AW10" s="66">
        <v>41</v>
      </c>
      <c r="AX10" s="66">
        <v>40.799999999999997</v>
      </c>
      <c r="AY10" s="66">
        <v>38.5</v>
      </c>
      <c r="AZ10" s="66">
        <v>37</v>
      </c>
      <c r="BA10" s="66">
        <v>35.299999999999997</v>
      </c>
      <c r="BB10" s="66">
        <v>34</v>
      </c>
      <c r="BC10" s="66">
        <v>34</v>
      </c>
      <c r="BD10" s="66">
        <v>32.799999999999997</v>
      </c>
      <c r="BE10" s="66">
        <v>33.6</v>
      </c>
      <c r="BF10" s="66">
        <v>34.1</v>
      </c>
      <c r="BG10" s="66">
        <v>33.4</v>
      </c>
      <c r="BH10" s="66">
        <v>31.8</v>
      </c>
      <c r="BI10" s="66">
        <v>29.8</v>
      </c>
      <c r="BJ10" s="66">
        <v>27.8</v>
      </c>
      <c r="BK10" s="66">
        <v>26</v>
      </c>
      <c r="BL10" s="66">
        <v>25.2</v>
      </c>
      <c r="BM10" s="66">
        <v>24</v>
      </c>
      <c r="BN10" s="66">
        <v>23</v>
      </c>
      <c r="BO10" s="66">
        <v>22.4</v>
      </c>
      <c r="BP10" s="66">
        <v>22</v>
      </c>
      <c r="BQ10" s="66">
        <v>22</v>
      </c>
      <c r="BR10" s="66">
        <v>22.18</v>
      </c>
      <c r="BS10" s="66">
        <v>22.07</v>
      </c>
      <c r="BT10" s="66">
        <v>23.1</v>
      </c>
      <c r="BU10" s="66">
        <v>25.5</v>
      </c>
      <c r="BV10" s="66">
        <v>26</v>
      </c>
      <c r="BW10" s="66">
        <v>28.4</v>
      </c>
      <c r="BX10" s="66">
        <v>28.14</v>
      </c>
      <c r="BY10" s="66">
        <v>27.95</v>
      </c>
      <c r="BZ10" s="66">
        <v>28.37</v>
      </c>
      <c r="CA10" s="66">
        <v>29.41</v>
      </c>
      <c r="CB10" s="66">
        <v>30.07</v>
      </c>
      <c r="CC10" s="66">
        <v>30.59</v>
      </c>
      <c r="CD10" s="66">
        <v>31.83</v>
      </c>
      <c r="CE10" s="66">
        <v>33.4</v>
      </c>
      <c r="CF10" s="66">
        <v>34.409999999999997</v>
      </c>
      <c r="CG10" s="66">
        <v>34.65</v>
      </c>
      <c r="CH10" s="66">
        <v>34.42</v>
      </c>
      <c r="CI10" s="66">
        <v>33.119999999999997</v>
      </c>
      <c r="CJ10" s="66">
        <v>33.200000000000003</v>
      </c>
      <c r="CK10" s="66">
        <v>34.06</v>
      </c>
      <c r="CL10" s="66">
        <v>34.18</v>
      </c>
      <c r="CM10" s="66">
        <v>34.44</v>
      </c>
      <c r="CN10" s="66">
        <v>34.39</v>
      </c>
      <c r="CO10" s="66">
        <v>34.53</v>
      </c>
      <c r="CP10" s="66">
        <v>34.729999999999997</v>
      </c>
      <c r="CQ10" s="66">
        <v>35.479999999999997</v>
      </c>
      <c r="CR10" s="66">
        <v>36.42</v>
      </c>
      <c r="CS10" s="66">
        <v>36.9</v>
      </c>
      <c r="CT10" s="66">
        <v>35.71</v>
      </c>
      <c r="CU10" s="66">
        <v>33.75</v>
      </c>
      <c r="CV10" s="66">
        <v>33.4</v>
      </c>
      <c r="CW10" s="66">
        <v>32.700000000000003</v>
      </c>
      <c r="CX10" s="66">
        <v>31.95</v>
      </c>
      <c r="CY10" s="66">
        <v>30.85</v>
      </c>
      <c r="CZ10" s="66">
        <v>29.15</v>
      </c>
      <c r="DA10" s="66">
        <v>29.04</v>
      </c>
      <c r="DB10" s="66">
        <v>29.13</v>
      </c>
      <c r="DC10" s="66">
        <v>30.84</v>
      </c>
      <c r="DD10" s="66">
        <v>33.6</v>
      </c>
      <c r="DE10" s="66">
        <v>34.97</v>
      </c>
      <c r="DF10" s="66">
        <v>35.020000000000003</v>
      </c>
      <c r="DG10" s="66">
        <v>34.770000000000003</v>
      </c>
      <c r="DH10" s="66">
        <v>34.58</v>
      </c>
      <c r="DI10" s="66">
        <v>34.68</v>
      </c>
      <c r="DJ10" s="66">
        <v>34.65</v>
      </c>
      <c r="DK10" s="66">
        <v>32.99</v>
      </c>
      <c r="DL10" s="66">
        <v>36.1</v>
      </c>
      <c r="DM10" s="66">
        <v>37.56</v>
      </c>
      <c r="DN10" s="66">
        <v>37.700000000000003</v>
      </c>
      <c r="DO10" s="66">
        <v>40</v>
      </c>
      <c r="DP10" s="66">
        <v>41.74</v>
      </c>
      <c r="DQ10" s="66">
        <v>42.46</v>
      </c>
      <c r="DR10" s="66">
        <v>42.24</v>
      </c>
      <c r="DS10" s="66">
        <v>41.26</v>
      </c>
      <c r="DT10" s="66">
        <v>40.94</v>
      </c>
      <c r="DU10" s="66">
        <v>40.549999999999997</v>
      </c>
      <c r="DV10" s="66">
        <v>39.72</v>
      </c>
      <c r="DW10" s="66">
        <v>38.869999999999997</v>
      </c>
      <c r="DX10" s="66">
        <v>37.97</v>
      </c>
      <c r="DY10" s="66">
        <v>37.18</v>
      </c>
      <c r="DZ10" s="66">
        <v>37.090000000000003</v>
      </c>
      <c r="EA10" s="66">
        <v>36.44</v>
      </c>
      <c r="EB10" s="66">
        <v>35.14</v>
      </c>
      <c r="EC10" s="66">
        <v>33.99</v>
      </c>
      <c r="ED10" s="66">
        <v>32.479999999999997</v>
      </c>
      <c r="EE10" s="66">
        <v>31.52</v>
      </c>
      <c r="EF10" s="66">
        <v>31.52</v>
      </c>
      <c r="EG10" s="66">
        <v>30.79</v>
      </c>
      <c r="EH10" s="66">
        <v>30.85</v>
      </c>
      <c r="EI10" s="66">
        <v>29.83</v>
      </c>
      <c r="EJ10" s="66">
        <v>28.83</v>
      </c>
      <c r="EK10" s="66">
        <v>27.94</v>
      </c>
      <c r="EL10" s="66">
        <v>27.78</v>
      </c>
      <c r="EM10" s="66">
        <v>28.38</v>
      </c>
      <c r="EN10" s="66">
        <v>29.5</v>
      </c>
      <c r="EO10" s="66">
        <v>29.77</v>
      </c>
      <c r="EP10" s="66">
        <v>29.74</v>
      </c>
      <c r="EQ10" s="66">
        <v>28.87</v>
      </c>
      <c r="ER10" s="66">
        <v>28.13</v>
      </c>
      <c r="ES10" s="66">
        <v>27.31</v>
      </c>
      <c r="ET10" s="66">
        <v>25.74</v>
      </c>
      <c r="EU10" s="66">
        <v>23.96</v>
      </c>
      <c r="EV10" s="66">
        <v>23.22</v>
      </c>
      <c r="EW10" s="66">
        <v>23.42</v>
      </c>
      <c r="EX10" s="66">
        <v>24.3</v>
      </c>
      <c r="EY10" s="66">
        <v>26.37</v>
      </c>
      <c r="EZ10" s="66">
        <v>30.42</v>
      </c>
      <c r="FA10" s="66">
        <v>33.14</v>
      </c>
      <c r="FB10" s="66">
        <v>33.67</v>
      </c>
      <c r="FC10" s="66">
        <v>34.130000000000003</v>
      </c>
      <c r="FD10" s="66">
        <v>33.97</v>
      </c>
      <c r="FE10" s="66">
        <v>33.56</v>
      </c>
      <c r="FF10" s="66">
        <v>33.49</v>
      </c>
      <c r="FG10" s="66">
        <v>33.83</v>
      </c>
      <c r="FH10" s="66">
        <v>34.380000000000003</v>
      </c>
      <c r="FI10" s="66">
        <v>35.89</v>
      </c>
      <c r="FJ10" s="66">
        <v>37.44</v>
      </c>
      <c r="FK10" s="66">
        <v>39.39</v>
      </c>
      <c r="FL10" s="66">
        <v>40.340000000000003</v>
      </c>
      <c r="FM10" s="66">
        <v>40.520000000000003</v>
      </c>
      <c r="FN10" s="66">
        <v>39.96</v>
      </c>
      <c r="FO10" s="66">
        <v>36.76</v>
      </c>
      <c r="FP10" s="66">
        <v>34.880000000000003</v>
      </c>
      <c r="FQ10" s="66">
        <v>34.21</v>
      </c>
      <c r="FR10" s="66">
        <v>32.99</v>
      </c>
      <c r="FS10" s="66">
        <v>32.380000000000003</v>
      </c>
      <c r="FT10" s="66">
        <v>32.56</v>
      </c>
      <c r="FU10" s="66">
        <v>33.19</v>
      </c>
      <c r="FV10" s="66">
        <v>33.83</v>
      </c>
      <c r="FW10" s="66">
        <v>35.43</v>
      </c>
      <c r="FX10" s="66">
        <v>36.630000000000003</v>
      </c>
      <c r="FY10" s="66">
        <v>37.159999999999997</v>
      </c>
      <c r="FZ10" s="66">
        <v>36.47</v>
      </c>
      <c r="GA10" s="66">
        <v>35.47</v>
      </c>
      <c r="GB10" s="66">
        <v>36.22</v>
      </c>
      <c r="GC10" s="66">
        <v>34.979999999999997</v>
      </c>
      <c r="GD10" s="66">
        <v>34.49</v>
      </c>
      <c r="GE10" s="66">
        <v>33.97</v>
      </c>
      <c r="GF10" s="66">
        <v>33.46</v>
      </c>
      <c r="GG10" s="66">
        <v>32.93</v>
      </c>
      <c r="GH10" s="66">
        <v>33.01</v>
      </c>
      <c r="GI10" s="66">
        <v>33.880000000000003</v>
      </c>
      <c r="GJ10" s="66">
        <v>34.65</v>
      </c>
      <c r="GK10" s="66">
        <v>35.19</v>
      </c>
      <c r="GL10" s="66">
        <v>35.29</v>
      </c>
      <c r="GM10" s="66">
        <v>34.94</v>
      </c>
      <c r="GN10" s="66">
        <v>34.81</v>
      </c>
      <c r="GO10" s="66">
        <v>34.909999999999997</v>
      </c>
      <c r="GP10" s="66">
        <v>34.049999999999997</v>
      </c>
      <c r="GQ10" s="66">
        <v>32.520000000000003</v>
      </c>
      <c r="GR10" s="66">
        <v>31.96</v>
      </c>
      <c r="GS10" s="66">
        <v>31.82</v>
      </c>
      <c r="GT10" s="66">
        <v>32.020000000000003</v>
      </c>
      <c r="GU10" s="66">
        <v>33.24</v>
      </c>
      <c r="GV10" s="66">
        <v>34.840000000000003</v>
      </c>
      <c r="GW10" s="66">
        <v>35.049999999999997</v>
      </c>
      <c r="GX10" s="66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66">
        <v>26.49</v>
      </c>
      <c r="AN11" s="66">
        <v>26.52</v>
      </c>
      <c r="AO11" s="66">
        <v>26.62</v>
      </c>
      <c r="AP11" s="66">
        <v>26.94</v>
      </c>
      <c r="AQ11" s="66">
        <v>27.26</v>
      </c>
      <c r="AR11" s="66">
        <v>27.02</v>
      </c>
      <c r="AS11" s="66">
        <v>28.09</v>
      </c>
      <c r="AT11" s="66">
        <v>28.84</v>
      </c>
      <c r="AU11" s="66">
        <v>30.9</v>
      </c>
      <c r="AV11" s="66">
        <v>33.47</v>
      </c>
      <c r="AW11" s="66">
        <v>35.69</v>
      </c>
      <c r="AX11" s="66">
        <v>36.700000000000003</v>
      </c>
      <c r="AY11" s="66">
        <v>34.299999999999997</v>
      </c>
      <c r="AZ11" s="66">
        <v>33.799999999999997</v>
      </c>
      <c r="BA11" s="66">
        <v>33.22</v>
      </c>
      <c r="BB11" s="66">
        <v>32.43</v>
      </c>
      <c r="BC11" s="66">
        <v>31.46</v>
      </c>
      <c r="BD11" s="66">
        <v>30.73</v>
      </c>
      <c r="BE11" s="66">
        <v>31.14</v>
      </c>
      <c r="BF11" s="66">
        <v>30.32</v>
      </c>
      <c r="BG11" s="66">
        <v>29.46</v>
      </c>
      <c r="BH11" s="66">
        <v>27.16</v>
      </c>
      <c r="BI11" s="66">
        <v>25.78</v>
      </c>
      <c r="BJ11" s="66">
        <v>24.02</v>
      </c>
      <c r="BK11" s="66">
        <v>22.27</v>
      </c>
      <c r="BL11" s="66">
        <v>20.28</v>
      </c>
      <c r="BM11" s="66">
        <v>20.5</v>
      </c>
      <c r="BN11" s="66">
        <v>21.05</v>
      </c>
      <c r="BO11" s="66">
        <v>21</v>
      </c>
      <c r="BP11" s="66">
        <v>20.54</v>
      </c>
      <c r="BQ11" s="66">
        <v>21.33</v>
      </c>
      <c r="BR11" s="66">
        <v>22.45</v>
      </c>
      <c r="BS11" s="66">
        <v>22.73</v>
      </c>
      <c r="BT11" s="66">
        <v>23.18</v>
      </c>
      <c r="BU11" s="66">
        <v>25.23</v>
      </c>
      <c r="BV11" s="66">
        <v>25.73</v>
      </c>
      <c r="BW11" s="66">
        <v>26.02</v>
      </c>
      <c r="BX11" s="66">
        <v>26.6</v>
      </c>
      <c r="BY11" s="66">
        <v>26.92</v>
      </c>
      <c r="BZ11" s="66">
        <v>26.91</v>
      </c>
      <c r="CA11" s="66">
        <v>25.81</v>
      </c>
      <c r="CB11" s="66">
        <v>25.6</v>
      </c>
      <c r="CC11" s="66">
        <v>25.82</v>
      </c>
      <c r="CD11" s="66">
        <v>27.19</v>
      </c>
      <c r="CE11" s="66">
        <v>28.2</v>
      </c>
      <c r="CF11" s="66">
        <v>28.94</v>
      </c>
      <c r="CG11" s="66">
        <v>30.1</v>
      </c>
      <c r="CH11" s="66">
        <v>29.79</v>
      </c>
      <c r="CI11" s="66">
        <v>30.02</v>
      </c>
      <c r="CJ11" s="66">
        <v>30.26</v>
      </c>
      <c r="CK11" s="66">
        <v>30.28</v>
      </c>
      <c r="CL11" s="66">
        <v>30.24</v>
      </c>
      <c r="CM11" s="66">
        <v>30.24</v>
      </c>
      <c r="CN11" s="66">
        <v>29.9</v>
      </c>
      <c r="CO11" s="66">
        <v>30.08</v>
      </c>
      <c r="CP11" s="66">
        <v>29.13</v>
      </c>
      <c r="CQ11" s="66">
        <v>27.98</v>
      </c>
      <c r="CR11" s="66">
        <v>28.33</v>
      </c>
      <c r="CS11" s="66">
        <v>28.91</v>
      </c>
      <c r="CT11" s="66">
        <v>28.74</v>
      </c>
      <c r="CU11" s="66">
        <v>28.82</v>
      </c>
      <c r="CV11" s="66">
        <v>30.34</v>
      </c>
      <c r="CW11" s="66">
        <v>30.25</v>
      </c>
      <c r="CX11" s="66">
        <v>28.79</v>
      </c>
      <c r="CY11" s="66">
        <v>27.46</v>
      </c>
      <c r="CZ11" s="66">
        <v>26.84</v>
      </c>
      <c r="DA11" s="66">
        <v>27.34</v>
      </c>
      <c r="DB11" s="66">
        <v>28.19</v>
      </c>
      <c r="DC11" s="66">
        <v>28.13</v>
      </c>
      <c r="DD11" s="66">
        <v>28.95</v>
      </c>
      <c r="DE11" s="66">
        <v>29.73</v>
      </c>
      <c r="DF11" s="66">
        <v>30.1</v>
      </c>
      <c r="DG11" s="66">
        <v>29.75</v>
      </c>
      <c r="DH11" s="66">
        <v>29.63</v>
      </c>
      <c r="DI11" s="66">
        <v>30.02</v>
      </c>
      <c r="DJ11" s="66">
        <v>30.26</v>
      </c>
      <c r="DK11" s="66">
        <v>30.03</v>
      </c>
      <c r="DL11" s="66">
        <v>29.48</v>
      </c>
      <c r="DM11" s="66">
        <v>30.21</v>
      </c>
      <c r="DN11" s="66">
        <v>31.17</v>
      </c>
      <c r="DO11" s="66">
        <v>32.64</v>
      </c>
      <c r="DP11" s="66">
        <v>34.07</v>
      </c>
      <c r="DQ11" s="66">
        <v>36.549999999999997</v>
      </c>
      <c r="DR11" s="66">
        <v>37.17</v>
      </c>
      <c r="DS11" s="66">
        <v>35.799999999999997</v>
      </c>
      <c r="DT11" s="66">
        <v>35.6</v>
      </c>
      <c r="DU11" s="66">
        <v>35.159999999999997</v>
      </c>
      <c r="DV11" s="66">
        <v>33.83</v>
      </c>
      <c r="DW11" s="66">
        <v>32.94</v>
      </c>
      <c r="DX11" s="66">
        <v>32.43</v>
      </c>
      <c r="DY11" s="66">
        <v>32.04</v>
      </c>
      <c r="DZ11" s="66">
        <v>30.18</v>
      </c>
      <c r="EA11" s="66">
        <v>29.74</v>
      </c>
      <c r="EB11" s="66">
        <v>29.64</v>
      </c>
      <c r="EC11" s="66">
        <v>29.61</v>
      </c>
      <c r="ED11" s="66">
        <v>29.98</v>
      </c>
      <c r="EE11" s="66">
        <v>28.55</v>
      </c>
      <c r="EF11" s="66">
        <v>29.09</v>
      </c>
      <c r="EG11" s="66">
        <v>29.57</v>
      </c>
      <c r="EH11" s="66">
        <v>29.35</v>
      </c>
      <c r="EI11" s="66">
        <v>28.23</v>
      </c>
      <c r="EJ11" s="66">
        <v>26.98</v>
      </c>
      <c r="EK11" s="66">
        <v>26.96</v>
      </c>
      <c r="EL11" s="66">
        <v>26.54</v>
      </c>
      <c r="EM11" s="66">
        <v>26.56</v>
      </c>
      <c r="EN11" s="66">
        <v>27.31</v>
      </c>
      <c r="EO11" s="66">
        <v>27.41</v>
      </c>
      <c r="EP11" s="66">
        <v>27.39</v>
      </c>
      <c r="EQ11" s="66">
        <v>26.14</v>
      </c>
      <c r="ER11" s="66">
        <v>25.6</v>
      </c>
      <c r="ES11" s="66">
        <v>25.71</v>
      </c>
      <c r="ET11" s="66">
        <v>24.43</v>
      </c>
      <c r="EU11" s="66">
        <v>23.33</v>
      </c>
      <c r="EV11" s="66">
        <v>23.12</v>
      </c>
      <c r="EW11" s="66">
        <v>23.29</v>
      </c>
      <c r="EX11" s="66">
        <v>24.95</v>
      </c>
      <c r="EY11" s="66">
        <v>26.41</v>
      </c>
      <c r="EZ11" s="66">
        <v>28.3</v>
      </c>
      <c r="FA11" s="66">
        <v>29.62</v>
      </c>
      <c r="FB11" s="66">
        <v>30.67</v>
      </c>
      <c r="FC11" s="66">
        <v>30.21</v>
      </c>
      <c r="FD11" s="66">
        <v>30.57</v>
      </c>
      <c r="FE11" s="66">
        <v>30.52</v>
      </c>
      <c r="FF11" s="66">
        <v>30.66</v>
      </c>
      <c r="FG11" s="66">
        <v>30.95</v>
      </c>
      <c r="FH11" s="66">
        <v>31.25</v>
      </c>
      <c r="FI11" s="66">
        <v>31.64</v>
      </c>
      <c r="FJ11" s="66">
        <v>32.57</v>
      </c>
      <c r="FK11" s="66">
        <v>33.71</v>
      </c>
      <c r="FL11" s="66">
        <v>34.75</v>
      </c>
      <c r="FM11" s="66">
        <v>36.020000000000003</v>
      </c>
      <c r="FN11" s="66">
        <v>36.07</v>
      </c>
      <c r="FO11" s="66">
        <v>34.020000000000003</v>
      </c>
      <c r="FP11" s="66">
        <v>32.950000000000003</v>
      </c>
      <c r="FQ11" s="66">
        <v>32.409999999999997</v>
      </c>
      <c r="FR11" s="66">
        <v>31.96</v>
      </c>
      <c r="FS11" s="66">
        <v>30.69</v>
      </c>
      <c r="FT11" s="66">
        <v>30.4</v>
      </c>
      <c r="FU11" s="66">
        <v>30.42</v>
      </c>
      <c r="FV11" s="66">
        <v>30.72</v>
      </c>
      <c r="FW11" s="66">
        <v>31.6</v>
      </c>
      <c r="FX11" s="66">
        <v>32.57</v>
      </c>
      <c r="FY11" s="66">
        <v>32.85</v>
      </c>
      <c r="FZ11" s="66">
        <v>33.200000000000003</v>
      </c>
      <c r="GA11" s="66">
        <v>32.479999999999997</v>
      </c>
      <c r="GB11" s="66">
        <v>32.229999999999997</v>
      </c>
      <c r="GC11" s="66">
        <v>32.39</v>
      </c>
      <c r="GD11" s="66">
        <v>31.77</v>
      </c>
      <c r="GE11" s="66">
        <v>31.49</v>
      </c>
      <c r="GF11" s="66">
        <v>31.02</v>
      </c>
      <c r="GG11" s="66">
        <v>30.78</v>
      </c>
      <c r="GH11" s="66">
        <v>30.12</v>
      </c>
      <c r="GI11" s="66">
        <v>30.41</v>
      </c>
      <c r="GJ11" s="66">
        <v>31.42</v>
      </c>
      <c r="GK11" s="66">
        <v>32.85</v>
      </c>
      <c r="GL11" s="66">
        <v>33.33</v>
      </c>
      <c r="GM11" s="66">
        <v>32.76</v>
      </c>
      <c r="GN11" s="66">
        <v>32.54</v>
      </c>
      <c r="GO11" s="66">
        <v>31.17</v>
      </c>
      <c r="GP11" s="66">
        <v>29.55</v>
      </c>
      <c r="GQ11" s="66">
        <v>29.4</v>
      </c>
      <c r="GR11" s="66">
        <v>29.62</v>
      </c>
      <c r="GS11" s="66">
        <v>29.84</v>
      </c>
      <c r="GT11" s="66">
        <v>30.79</v>
      </c>
      <c r="GU11" s="66">
        <v>31.38</v>
      </c>
      <c r="GV11" s="66">
        <v>32.51</v>
      </c>
      <c r="GW11" s="66">
        <v>34.51</v>
      </c>
      <c r="GX11" s="66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67">
        <v>27.39</v>
      </c>
      <c r="AN12" s="67">
        <v>27.46</v>
      </c>
      <c r="AO12" s="67">
        <v>28.24</v>
      </c>
      <c r="AP12" s="67">
        <v>27.8</v>
      </c>
      <c r="AQ12" s="67">
        <v>27.57</v>
      </c>
      <c r="AR12" s="67">
        <v>27.2</v>
      </c>
      <c r="AS12" s="67">
        <v>27.75</v>
      </c>
      <c r="AT12" s="67">
        <v>27.82</v>
      </c>
      <c r="AU12" s="67">
        <v>28.85</v>
      </c>
      <c r="AV12" s="67">
        <v>30.9</v>
      </c>
      <c r="AW12" s="67">
        <v>32.68</v>
      </c>
      <c r="AX12" s="67">
        <v>33.729999999999997</v>
      </c>
      <c r="AY12" s="67">
        <v>35.22</v>
      </c>
      <c r="AZ12" s="67">
        <v>35.22</v>
      </c>
      <c r="BA12" s="67">
        <v>35.61</v>
      </c>
      <c r="BB12" s="67">
        <v>33.869999999999997</v>
      </c>
      <c r="BC12" s="67">
        <v>33.44</v>
      </c>
      <c r="BD12" s="67">
        <v>33.28</v>
      </c>
      <c r="BE12" s="67">
        <v>32.32</v>
      </c>
      <c r="BF12" s="67">
        <v>31.61</v>
      </c>
      <c r="BG12" s="67">
        <v>31.24</v>
      </c>
      <c r="BH12" s="67">
        <v>30.45</v>
      </c>
      <c r="BI12" s="67">
        <v>27.99</v>
      </c>
      <c r="BJ12" s="67">
        <v>27.3</v>
      </c>
      <c r="BK12" s="67">
        <v>24.39</v>
      </c>
      <c r="BL12" s="67">
        <v>21.39</v>
      </c>
      <c r="BM12" s="67">
        <v>18.7</v>
      </c>
      <c r="BN12" s="67">
        <v>17.68</v>
      </c>
      <c r="BO12" s="67">
        <v>17.670000000000002</v>
      </c>
      <c r="BP12" s="67">
        <v>18</v>
      </c>
      <c r="BQ12" s="67">
        <v>18.600000000000001</v>
      </c>
      <c r="BR12" s="67">
        <v>19.54</v>
      </c>
      <c r="BS12" s="67">
        <v>20.96</v>
      </c>
      <c r="BT12" s="67">
        <v>23.24</v>
      </c>
      <c r="BU12" s="67">
        <v>25.16</v>
      </c>
      <c r="BV12" s="67">
        <v>25.99</v>
      </c>
      <c r="BW12" s="67">
        <v>25.84</v>
      </c>
      <c r="BX12" s="67">
        <v>25.84</v>
      </c>
      <c r="BY12" s="67">
        <v>26.08</v>
      </c>
      <c r="BZ12" s="67">
        <v>26.03</v>
      </c>
      <c r="CA12" s="67">
        <v>26.09</v>
      </c>
      <c r="CB12" s="67">
        <v>26.35</v>
      </c>
      <c r="CC12" s="67">
        <v>26.59</v>
      </c>
      <c r="CD12" s="67">
        <v>26.96</v>
      </c>
      <c r="CE12" s="67">
        <v>27.93</v>
      </c>
      <c r="CF12" s="67">
        <v>29.27</v>
      </c>
      <c r="CG12" s="67">
        <v>29.93</v>
      </c>
      <c r="CH12" s="67">
        <v>30.57</v>
      </c>
      <c r="CI12" s="67">
        <v>30.86</v>
      </c>
      <c r="CJ12" s="67">
        <v>31.21</v>
      </c>
      <c r="CK12" s="67">
        <v>31.21</v>
      </c>
      <c r="CL12" s="67">
        <v>31.79</v>
      </c>
      <c r="CM12" s="67">
        <v>31.64</v>
      </c>
      <c r="CN12" s="67">
        <v>31.61</v>
      </c>
      <c r="CO12" s="67">
        <v>31.39</v>
      </c>
      <c r="CP12" s="67">
        <v>31.58</v>
      </c>
      <c r="CQ12" s="67">
        <v>31.65</v>
      </c>
      <c r="CR12" s="67">
        <v>32.01</v>
      </c>
      <c r="CS12" s="67">
        <v>32.31</v>
      </c>
      <c r="CT12" s="67">
        <v>32.21</v>
      </c>
      <c r="CU12" s="67">
        <v>31.72</v>
      </c>
      <c r="CV12" s="67">
        <v>31.63</v>
      </c>
      <c r="CW12" s="67">
        <v>30.84</v>
      </c>
      <c r="CX12" s="67">
        <v>29.75</v>
      </c>
      <c r="CY12" s="67">
        <v>30.52</v>
      </c>
      <c r="CZ12" s="67">
        <v>27.69</v>
      </c>
      <c r="DA12" s="67">
        <v>27.18</v>
      </c>
      <c r="DB12" s="67">
        <v>27.24</v>
      </c>
      <c r="DC12" s="67">
        <v>28.05</v>
      </c>
      <c r="DD12" s="67">
        <v>29.33</v>
      </c>
      <c r="DE12" s="67">
        <v>30.43</v>
      </c>
      <c r="DF12" s="67">
        <v>31.03</v>
      </c>
      <c r="DG12" s="67">
        <v>31.4</v>
      </c>
      <c r="DH12" s="67">
        <v>31.66</v>
      </c>
      <c r="DI12" s="67">
        <v>31.73</v>
      </c>
      <c r="DJ12" s="67">
        <v>31.78</v>
      </c>
      <c r="DK12" s="67">
        <v>31.54</v>
      </c>
      <c r="DL12" s="67">
        <v>31.72</v>
      </c>
      <c r="DM12" s="67">
        <v>32.020000000000003</v>
      </c>
      <c r="DN12" s="67">
        <v>32.28</v>
      </c>
      <c r="DO12" s="67">
        <v>33.299999999999997</v>
      </c>
      <c r="DP12" s="67">
        <v>34.409999999999997</v>
      </c>
      <c r="DQ12" s="67">
        <v>35.03</v>
      </c>
      <c r="DR12" s="67">
        <v>35.549999999999997</v>
      </c>
      <c r="DS12" s="67">
        <v>35.799999999999997</v>
      </c>
      <c r="DT12" s="67">
        <v>35.950000000000003</v>
      </c>
      <c r="DU12" s="67">
        <v>35.799999999999997</v>
      </c>
      <c r="DV12" s="67">
        <v>35.049999999999997</v>
      </c>
      <c r="DW12" s="67">
        <v>34.47</v>
      </c>
      <c r="DX12" s="67">
        <v>33.630000000000003</v>
      </c>
      <c r="DY12" s="67">
        <v>33.18</v>
      </c>
      <c r="DZ12" s="67">
        <v>32.840000000000003</v>
      </c>
      <c r="EA12" s="67">
        <v>32.630000000000003</v>
      </c>
      <c r="EB12" s="67">
        <v>32.49</v>
      </c>
      <c r="EC12" s="67">
        <v>32.06</v>
      </c>
      <c r="ED12" s="67">
        <v>31.79</v>
      </c>
      <c r="EE12" s="67">
        <v>30.79</v>
      </c>
      <c r="EF12" s="67">
        <v>29.92</v>
      </c>
      <c r="EG12" s="67">
        <v>29.41</v>
      </c>
      <c r="EH12" s="67">
        <v>29.08</v>
      </c>
      <c r="EI12" s="67">
        <v>27.89</v>
      </c>
      <c r="EJ12" s="67">
        <v>27</v>
      </c>
      <c r="EK12" s="67">
        <v>26.43</v>
      </c>
      <c r="EL12" s="67">
        <v>26.25</v>
      </c>
      <c r="EM12" s="67">
        <v>26.63</v>
      </c>
      <c r="EN12" s="67">
        <v>27.08</v>
      </c>
      <c r="EO12" s="67">
        <v>27.41</v>
      </c>
      <c r="EP12" s="67">
        <v>27.43</v>
      </c>
      <c r="EQ12" s="67">
        <v>27.53</v>
      </c>
      <c r="ER12" s="67">
        <v>26.83</v>
      </c>
      <c r="ES12" s="67">
        <v>25.89</v>
      </c>
      <c r="ET12" s="67">
        <v>24.72</v>
      </c>
      <c r="EU12" s="67">
        <v>23.67</v>
      </c>
      <c r="EV12" s="67">
        <v>23.17</v>
      </c>
      <c r="EW12" s="67">
        <v>23.12</v>
      </c>
      <c r="EX12" s="67">
        <v>23.39</v>
      </c>
      <c r="EY12" s="67">
        <v>24.21</v>
      </c>
      <c r="EZ12" s="67">
        <v>25.78</v>
      </c>
      <c r="FA12" s="67">
        <v>27.05</v>
      </c>
      <c r="FB12" s="67">
        <v>28.29</v>
      </c>
      <c r="FC12" s="67">
        <v>29.15</v>
      </c>
      <c r="FD12" s="67">
        <v>29.52</v>
      </c>
      <c r="FE12" s="67">
        <v>29.51</v>
      </c>
      <c r="FF12" s="67">
        <v>29.79</v>
      </c>
      <c r="FG12" s="67">
        <v>29.86</v>
      </c>
      <c r="FH12" s="67">
        <v>29.99</v>
      </c>
      <c r="FI12" s="67">
        <v>30.49</v>
      </c>
      <c r="FJ12" s="67">
        <v>30.91</v>
      </c>
      <c r="FK12" s="67">
        <v>31.97</v>
      </c>
      <c r="FL12" s="67">
        <v>33.06</v>
      </c>
      <c r="FM12" s="67">
        <v>33.61</v>
      </c>
      <c r="FN12" s="67">
        <v>33.97</v>
      </c>
      <c r="FO12" s="67">
        <v>33.71</v>
      </c>
      <c r="FP12" s="67">
        <v>33.020000000000003</v>
      </c>
      <c r="FQ12" s="67">
        <v>32.42</v>
      </c>
      <c r="FR12" s="67">
        <v>30.87</v>
      </c>
      <c r="FS12" s="67">
        <v>30.65</v>
      </c>
      <c r="FT12" s="67">
        <v>30.59</v>
      </c>
      <c r="FU12" s="67">
        <v>30.77</v>
      </c>
      <c r="FV12" s="67">
        <v>30.82</v>
      </c>
      <c r="FW12" s="67">
        <v>31.71</v>
      </c>
      <c r="FX12" s="67">
        <v>32.450000000000003</v>
      </c>
      <c r="FY12" s="67">
        <v>32.92</v>
      </c>
      <c r="FZ12" s="67">
        <v>33.159999999999997</v>
      </c>
      <c r="GA12" s="67">
        <v>33.26</v>
      </c>
      <c r="GB12" s="67">
        <v>33.03</v>
      </c>
      <c r="GC12" s="67">
        <v>32.78</v>
      </c>
      <c r="GD12" s="67">
        <v>32.6</v>
      </c>
      <c r="GE12" s="67">
        <v>32.950000000000003</v>
      </c>
      <c r="GF12" s="67">
        <v>32.18</v>
      </c>
      <c r="GG12" s="67">
        <v>31.99</v>
      </c>
      <c r="GH12" s="67">
        <v>31.67</v>
      </c>
      <c r="GI12" s="67">
        <v>32.26</v>
      </c>
      <c r="GJ12" s="67">
        <v>32.68</v>
      </c>
      <c r="GK12" s="67">
        <v>33.03</v>
      </c>
      <c r="GL12" s="67">
        <v>33.130000000000003</v>
      </c>
      <c r="GM12" s="67">
        <v>33.229999999999997</v>
      </c>
      <c r="GN12" s="67">
        <v>33.28</v>
      </c>
      <c r="GO12" s="67">
        <v>33.21</v>
      </c>
      <c r="GP12" s="67">
        <v>32.89</v>
      </c>
      <c r="GQ12" s="67">
        <v>32.08</v>
      </c>
      <c r="GR12" s="67">
        <v>31.84</v>
      </c>
      <c r="GS12" s="67">
        <v>31.62</v>
      </c>
      <c r="GT12" s="67">
        <v>31.59</v>
      </c>
      <c r="GU12" s="67">
        <v>31.75</v>
      </c>
      <c r="GV12" s="67">
        <v>32.380000000000003</v>
      </c>
      <c r="GW12" s="67">
        <v>32.39</v>
      </c>
      <c r="GX12" s="67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68">
        <v>26.9</v>
      </c>
      <c r="AN13" s="68">
        <v>27.18</v>
      </c>
      <c r="AO13" s="68">
        <v>27.03</v>
      </c>
      <c r="AP13" s="68">
        <v>27.08</v>
      </c>
      <c r="AQ13" s="68">
        <v>26.9</v>
      </c>
      <c r="AR13" s="68">
        <v>26.6</v>
      </c>
      <c r="AS13" s="68">
        <v>27.06</v>
      </c>
      <c r="AT13" s="68">
        <v>28.24</v>
      </c>
      <c r="AU13" s="68">
        <v>29.95</v>
      </c>
      <c r="AV13" s="68">
        <v>33.380000000000003</v>
      </c>
      <c r="AW13" s="68">
        <v>36.35</v>
      </c>
      <c r="AX13" s="68">
        <v>36.96</v>
      </c>
      <c r="AY13" s="68">
        <v>36.99</v>
      </c>
      <c r="AZ13" s="68">
        <v>37.479999999999997</v>
      </c>
      <c r="BA13" s="68">
        <v>37.65</v>
      </c>
      <c r="BB13" s="68">
        <v>35.56</v>
      </c>
      <c r="BC13" s="68">
        <v>33.9</v>
      </c>
      <c r="BD13" s="68">
        <v>34.26</v>
      </c>
      <c r="BE13" s="68">
        <v>33.409999999999997</v>
      </c>
      <c r="BF13" s="68">
        <v>31.62</v>
      </c>
      <c r="BG13" s="68">
        <v>30.74</v>
      </c>
      <c r="BH13" s="68">
        <v>29.31</v>
      </c>
      <c r="BI13" s="68">
        <v>27.55</v>
      </c>
      <c r="BJ13" s="68">
        <v>25.46</v>
      </c>
      <c r="BK13" s="68">
        <v>23.04</v>
      </c>
      <c r="BL13" s="68">
        <v>21.12</v>
      </c>
      <c r="BM13" s="68">
        <v>21.7</v>
      </c>
      <c r="BN13" s="68">
        <v>22.04</v>
      </c>
      <c r="BO13" s="68">
        <v>21.92</v>
      </c>
      <c r="BP13" s="68">
        <v>21.81</v>
      </c>
      <c r="BQ13" s="68">
        <v>22.25</v>
      </c>
      <c r="BR13" s="68">
        <v>22.42</v>
      </c>
      <c r="BS13" s="68">
        <v>23</v>
      </c>
      <c r="BT13" s="68">
        <v>23.24</v>
      </c>
      <c r="BU13" s="68">
        <v>24.1</v>
      </c>
      <c r="BV13" s="68">
        <v>24.88</v>
      </c>
      <c r="BW13" s="68">
        <v>25.71</v>
      </c>
      <c r="BX13" s="68">
        <v>26.52</v>
      </c>
      <c r="BY13" s="68">
        <v>27.29</v>
      </c>
      <c r="BZ13" s="68">
        <v>27.82</v>
      </c>
      <c r="CA13" s="68">
        <v>27.9</v>
      </c>
      <c r="CB13" s="68">
        <v>27.76</v>
      </c>
      <c r="CC13" s="68">
        <v>28.35</v>
      </c>
      <c r="CD13" s="68">
        <v>28.13</v>
      </c>
      <c r="CE13" s="68">
        <v>30.1</v>
      </c>
      <c r="CF13" s="68">
        <v>27.6</v>
      </c>
      <c r="CG13" s="68">
        <v>31.18</v>
      </c>
      <c r="CH13" s="68">
        <v>31.02</v>
      </c>
      <c r="CI13" s="68">
        <v>32.19</v>
      </c>
      <c r="CJ13" s="68">
        <v>32.19</v>
      </c>
      <c r="CK13" s="68">
        <v>32.71</v>
      </c>
      <c r="CL13" s="68">
        <v>33</v>
      </c>
      <c r="CM13" s="68">
        <v>33.020000000000003</v>
      </c>
      <c r="CN13" s="68">
        <v>33.15</v>
      </c>
      <c r="CO13" s="68">
        <v>33.159999999999997</v>
      </c>
      <c r="CP13" s="68">
        <v>33.159999999999997</v>
      </c>
      <c r="CQ13" s="68">
        <v>32.86</v>
      </c>
      <c r="CR13" s="68">
        <v>32.86</v>
      </c>
      <c r="CS13" s="68">
        <v>32.01</v>
      </c>
      <c r="CT13" s="68">
        <v>31.98</v>
      </c>
      <c r="CU13" s="68">
        <v>31.98</v>
      </c>
      <c r="CV13" s="68">
        <v>32.270000000000003</v>
      </c>
      <c r="CW13" s="68">
        <v>32.14</v>
      </c>
      <c r="CX13" s="68">
        <v>30.71</v>
      </c>
      <c r="CY13" s="68">
        <v>28.96</v>
      </c>
      <c r="CZ13" s="68">
        <v>27.73</v>
      </c>
      <c r="DA13" s="68">
        <v>27.51</v>
      </c>
      <c r="DB13" s="68">
        <v>28.06</v>
      </c>
      <c r="DC13" s="68">
        <v>28.72</v>
      </c>
      <c r="DD13" s="68">
        <v>29.19</v>
      </c>
      <c r="DE13" s="68">
        <v>29.49</v>
      </c>
      <c r="DF13" s="68">
        <v>30.1</v>
      </c>
      <c r="DG13" s="68">
        <v>32</v>
      </c>
      <c r="DH13" s="68">
        <v>31.4</v>
      </c>
      <c r="DI13" s="68">
        <v>31.75</v>
      </c>
      <c r="DJ13" s="68">
        <v>31.8</v>
      </c>
      <c r="DK13" s="68">
        <v>32.03</v>
      </c>
      <c r="DL13" s="68">
        <v>32.020000000000003</v>
      </c>
      <c r="DM13" s="68">
        <v>32.229999999999997</v>
      </c>
      <c r="DN13" s="68">
        <v>32.79</v>
      </c>
      <c r="DO13" s="68">
        <v>33.94</v>
      </c>
      <c r="DP13" s="68">
        <v>35.06</v>
      </c>
      <c r="DQ13" s="68">
        <v>33.57</v>
      </c>
      <c r="DR13" s="68">
        <v>33.57</v>
      </c>
      <c r="DS13" s="68">
        <v>34.24</v>
      </c>
      <c r="DT13" s="68">
        <v>34.47</v>
      </c>
      <c r="DU13" s="68">
        <v>34.64</v>
      </c>
      <c r="DV13" s="68">
        <v>34.46</v>
      </c>
      <c r="DW13" s="68">
        <v>34.11</v>
      </c>
      <c r="DX13" s="68">
        <v>33.729999999999997</v>
      </c>
      <c r="DY13" s="68">
        <v>33.54</v>
      </c>
      <c r="DZ13" s="68">
        <v>32.54</v>
      </c>
      <c r="EA13" s="68">
        <v>31.99</v>
      </c>
      <c r="EB13" s="68">
        <v>30.93</v>
      </c>
      <c r="EC13" s="68">
        <v>31.19</v>
      </c>
      <c r="ED13" s="68">
        <v>31.13</v>
      </c>
      <c r="EE13" s="68">
        <v>29.76</v>
      </c>
      <c r="EF13" s="68">
        <v>29.57</v>
      </c>
      <c r="EG13" s="68">
        <v>29.55</v>
      </c>
      <c r="EH13" s="68">
        <v>28.9</v>
      </c>
      <c r="EI13" s="68">
        <v>27.57</v>
      </c>
      <c r="EJ13" s="68">
        <v>26.6</v>
      </c>
      <c r="EK13" s="68">
        <v>25.87</v>
      </c>
      <c r="EL13" s="68">
        <v>25.32</v>
      </c>
      <c r="EM13" s="68">
        <v>25.42</v>
      </c>
      <c r="EN13" s="68">
        <v>26.01</v>
      </c>
      <c r="EO13" s="68">
        <v>26.4</v>
      </c>
      <c r="EP13" s="68">
        <v>26.7</v>
      </c>
      <c r="EQ13" s="68">
        <v>26.37</v>
      </c>
      <c r="ER13" s="68">
        <v>25.49</v>
      </c>
      <c r="ES13" s="68">
        <v>24.51</v>
      </c>
      <c r="ET13" s="68">
        <v>23.56</v>
      </c>
      <c r="EU13" s="68">
        <v>22.52</v>
      </c>
      <c r="EV13" s="68">
        <v>22.02</v>
      </c>
      <c r="EW13" s="68">
        <v>21.96</v>
      </c>
      <c r="EX13" s="68">
        <v>22.34</v>
      </c>
      <c r="EY13" s="68">
        <v>23.13</v>
      </c>
      <c r="EZ13" s="68">
        <v>24.36</v>
      </c>
      <c r="FA13" s="68">
        <v>25.68</v>
      </c>
      <c r="FB13" s="68">
        <v>27.02</v>
      </c>
      <c r="FC13" s="68">
        <v>28</v>
      </c>
      <c r="FD13" s="68">
        <v>28.79</v>
      </c>
      <c r="FE13" s="68">
        <v>29.26</v>
      </c>
      <c r="FF13" s="68">
        <v>29.88</v>
      </c>
      <c r="FG13" s="68">
        <v>30.42</v>
      </c>
      <c r="FH13" s="68">
        <v>31.02</v>
      </c>
      <c r="FI13" s="68">
        <v>31.53</v>
      </c>
      <c r="FJ13" s="68">
        <v>31.6</v>
      </c>
      <c r="FK13" s="68">
        <v>33.08</v>
      </c>
      <c r="FL13" s="68">
        <v>34.68</v>
      </c>
      <c r="FM13" s="68">
        <v>35.21</v>
      </c>
      <c r="FN13" s="68">
        <v>35.4</v>
      </c>
      <c r="FO13" s="68">
        <v>34.479999999999997</v>
      </c>
      <c r="FP13" s="68">
        <v>33.82</v>
      </c>
      <c r="FQ13" s="68">
        <v>32.82</v>
      </c>
      <c r="FR13" s="68">
        <v>32.049999999999997</v>
      </c>
      <c r="FS13" s="68">
        <v>31.21</v>
      </c>
      <c r="FT13" s="68">
        <v>30.78</v>
      </c>
      <c r="FU13" s="68">
        <v>28.23</v>
      </c>
      <c r="FV13" s="68">
        <v>31.17</v>
      </c>
      <c r="FW13" s="68">
        <v>31.96</v>
      </c>
      <c r="FX13" s="68">
        <v>32.82</v>
      </c>
      <c r="FY13" s="68">
        <v>33.54</v>
      </c>
      <c r="FZ13" s="68">
        <v>34.5</v>
      </c>
      <c r="GA13" s="68">
        <v>34.659999999999997</v>
      </c>
      <c r="GB13" s="68">
        <v>34.17</v>
      </c>
      <c r="GC13" s="68">
        <v>34.21</v>
      </c>
      <c r="GD13" s="68">
        <v>33.71</v>
      </c>
      <c r="GE13" s="68">
        <v>33.42</v>
      </c>
      <c r="GF13" s="68">
        <v>32.99</v>
      </c>
      <c r="GG13" s="68">
        <v>32.83</v>
      </c>
      <c r="GH13" s="68">
        <v>32.39</v>
      </c>
      <c r="GI13" s="68">
        <v>32.56</v>
      </c>
      <c r="GJ13" s="68">
        <v>33.270000000000003</v>
      </c>
      <c r="GK13" s="68">
        <v>33.950000000000003</v>
      </c>
      <c r="GL13" s="68">
        <v>34.25</v>
      </c>
      <c r="GM13" s="68">
        <v>34.58</v>
      </c>
      <c r="GN13" s="68">
        <v>34.479999999999997</v>
      </c>
      <c r="GO13" s="68">
        <v>32.43</v>
      </c>
      <c r="GP13" s="68">
        <v>30.82</v>
      </c>
      <c r="GQ13" s="68">
        <v>29.87</v>
      </c>
      <c r="GR13" s="68">
        <v>30.24</v>
      </c>
      <c r="GS13" s="68">
        <v>30.26</v>
      </c>
      <c r="GT13" s="68">
        <v>30.74</v>
      </c>
      <c r="GU13" s="68">
        <v>30.49</v>
      </c>
      <c r="GV13" s="68">
        <v>30.64</v>
      </c>
      <c r="GW13" s="68">
        <v>31.99</v>
      </c>
      <c r="GX13" s="68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534"/>
      <c r="CG15" s="535" t="s">
        <v>297</v>
      </c>
      <c r="CH15" s="536" t="s">
        <v>298</v>
      </c>
    </row>
    <row r="16" spans="2:206" x14ac:dyDescent="0.2">
      <c r="CF16" s="537" t="s">
        <v>184</v>
      </c>
      <c r="CG16" s="537">
        <v>58.75</v>
      </c>
      <c r="CH16" s="538">
        <v>58.57</v>
      </c>
    </row>
    <row r="17" spans="3:86" x14ac:dyDescent="0.2">
      <c r="Z17" s="31"/>
      <c r="CF17" s="539" t="s">
        <v>186</v>
      </c>
      <c r="CG17" s="539">
        <v>51.37</v>
      </c>
      <c r="CH17" s="175">
        <v>49.47</v>
      </c>
    </row>
    <row r="18" spans="3:86" x14ac:dyDescent="0.2">
      <c r="CF18" s="539" t="s">
        <v>130</v>
      </c>
      <c r="CG18" s="539">
        <v>39.700000000000003</v>
      </c>
      <c r="CH18" s="175">
        <v>36.700000000000003</v>
      </c>
    </row>
    <row r="19" spans="3:86" x14ac:dyDescent="0.2">
      <c r="CF19" s="539" t="s">
        <v>137</v>
      </c>
      <c r="CG19" s="539">
        <v>39.4</v>
      </c>
      <c r="CH19" s="175">
        <v>38.81</v>
      </c>
    </row>
    <row r="20" spans="3:86" x14ac:dyDescent="0.2">
      <c r="CF20" s="539" t="s">
        <v>155</v>
      </c>
      <c r="CG20" s="539">
        <v>38.799999999999997</v>
      </c>
      <c r="CH20" s="175">
        <v>38.82</v>
      </c>
    </row>
    <row r="21" spans="3:86" x14ac:dyDescent="0.2">
      <c r="CF21" s="539" t="s">
        <v>144</v>
      </c>
      <c r="CG21" s="539">
        <v>38.270000000000003</v>
      </c>
      <c r="CH21" s="175">
        <v>35.21</v>
      </c>
    </row>
    <row r="22" spans="3:86" x14ac:dyDescent="0.2">
      <c r="CF22" s="539" t="s">
        <v>126</v>
      </c>
      <c r="CG22" s="539">
        <v>37.200000000000003</v>
      </c>
      <c r="CH22" s="175">
        <v>34.67</v>
      </c>
    </row>
    <row r="23" spans="3:86" x14ac:dyDescent="0.2">
      <c r="CF23" s="539" t="s">
        <v>76</v>
      </c>
      <c r="CG23" s="539">
        <v>36.049999999999997</v>
      </c>
      <c r="CH23" s="175">
        <v>37.119999999999997</v>
      </c>
    </row>
    <row r="24" spans="3:86" x14ac:dyDescent="0.2">
      <c r="CF24" s="539" t="s">
        <v>125</v>
      </c>
      <c r="CG24" s="539">
        <v>35.9</v>
      </c>
      <c r="CH24" s="175">
        <v>37.49</v>
      </c>
    </row>
    <row r="25" spans="3:86" x14ac:dyDescent="0.2">
      <c r="CF25" s="539" t="s">
        <v>187</v>
      </c>
      <c r="CG25" s="539">
        <v>35.270000000000003</v>
      </c>
      <c r="CH25" s="175">
        <v>35.24</v>
      </c>
    </row>
    <row r="26" spans="3:86" x14ac:dyDescent="0.2">
      <c r="CF26" s="539" t="s">
        <v>254</v>
      </c>
      <c r="CG26" s="539">
        <v>35.19</v>
      </c>
      <c r="CH26" s="175">
        <v>36.5</v>
      </c>
    </row>
    <row r="27" spans="3:86" x14ac:dyDescent="0.2">
      <c r="CF27" s="539" t="s">
        <v>77</v>
      </c>
      <c r="CG27" s="539">
        <v>35.130000000000003</v>
      </c>
      <c r="CH27" s="175">
        <v>34.92</v>
      </c>
    </row>
    <row r="28" spans="3:86" x14ac:dyDescent="0.2">
      <c r="CF28" s="539" t="s">
        <v>181</v>
      </c>
      <c r="CG28" s="539">
        <v>34.18</v>
      </c>
      <c r="CH28" s="175">
        <v>34.44</v>
      </c>
    </row>
    <row r="29" spans="3:86" x14ac:dyDescent="0.2">
      <c r="CF29" s="543" t="s">
        <v>78</v>
      </c>
      <c r="CG29" s="543">
        <v>33.950000000000003</v>
      </c>
      <c r="CH29" s="544">
        <v>32.76</v>
      </c>
    </row>
    <row r="30" spans="3:86" x14ac:dyDescent="0.2">
      <c r="CF30" s="539" t="s">
        <v>138</v>
      </c>
      <c r="CG30" s="539">
        <v>33.86</v>
      </c>
      <c r="CH30" s="175">
        <v>32.479999999999997</v>
      </c>
    </row>
    <row r="31" spans="3:86" x14ac:dyDescent="0.2">
      <c r="CF31" s="539" t="s">
        <v>135</v>
      </c>
      <c r="CG31" s="539">
        <v>33.74</v>
      </c>
      <c r="CH31" s="175">
        <v>33.99</v>
      </c>
    </row>
    <row r="32" spans="3:86" ht="14.25" x14ac:dyDescent="0.2">
      <c r="C32" s="24" t="s">
        <v>252</v>
      </c>
      <c r="CF32" s="539" t="s">
        <v>127</v>
      </c>
      <c r="CG32" s="539">
        <v>32.909999999999997</v>
      </c>
      <c r="CH32" s="175">
        <v>32.619999999999997</v>
      </c>
    </row>
    <row r="33" spans="84:86" x14ac:dyDescent="0.2">
      <c r="CF33" s="539" t="s">
        <v>80</v>
      </c>
      <c r="CG33" s="539">
        <v>32.729999999999997</v>
      </c>
      <c r="CH33" s="175">
        <v>34.58</v>
      </c>
    </row>
    <row r="34" spans="84:86" x14ac:dyDescent="0.2">
      <c r="CF34" s="539" t="s">
        <v>134</v>
      </c>
      <c r="CG34" s="539">
        <v>32.47</v>
      </c>
      <c r="CH34" s="175">
        <v>31.96</v>
      </c>
    </row>
    <row r="35" spans="84:86" x14ac:dyDescent="0.2">
      <c r="CF35" s="539" t="s">
        <v>79</v>
      </c>
      <c r="CG35" s="539">
        <v>31.5</v>
      </c>
      <c r="CH35" s="175">
        <v>33.229999999999997</v>
      </c>
    </row>
    <row r="36" spans="84:86" x14ac:dyDescent="0.2">
      <c r="CF36" s="539" t="s">
        <v>188</v>
      </c>
      <c r="CG36" s="539">
        <v>31.33</v>
      </c>
      <c r="CH36" s="175">
        <v>33.68</v>
      </c>
    </row>
    <row r="37" spans="84:86" x14ac:dyDescent="0.2">
      <c r="CF37" s="539" t="s">
        <v>146</v>
      </c>
      <c r="CG37" s="539">
        <v>30.97</v>
      </c>
      <c r="CH37" s="175">
        <v>30.84</v>
      </c>
    </row>
    <row r="38" spans="84:86" x14ac:dyDescent="0.2">
      <c r="CF38" s="539" t="s">
        <v>142</v>
      </c>
      <c r="CG38" s="539">
        <v>30.68</v>
      </c>
      <c r="CH38" s="175">
        <v>30.85</v>
      </c>
    </row>
    <row r="39" spans="84:86" x14ac:dyDescent="0.2">
      <c r="CF39" s="539" t="s">
        <v>190</v>
      </c>
      <c r="CG39" s="539">
        <v>30.61</v>
      </c>
      <c r="CH39" s="175">
        <v>32.549999999999997</v>
      </c>
    </row>
    <row r="40" spans="84:86" x14ac:dyDescent="0.2">
      <c r="CF40" s="539" t="s">
        <v>131</v>
      </c>
      <c r="CG40" s="539">
        <v>30.3</v>
      </c>
      <c r="CH40" s="175">
        <v>34.33</v>
      </c>
    </row>
    <row r="41" spans="84:86" x14ac:dyDescent="0.2">
      <c r="CF41" s="539" t="s">
        <v>174</v>
      </c>
      <c r="CG41" s="539">
        <v>29.7</v>
      </c>
      <c r="CH41" s="175">
        <v>31.3</v>
      </c>
    </row>
    <row r="42" spans="84:86" x14ac:dyDescent="0.2">
      <c r="CF42" s="539" t="s">
        <v>128</v>
      </c>
      <c r="CG42" s="539">
        <v>29.17</v>
      </c>
      <c r="CH42" s="175">
        <v>30.21</v>
      </c>
    </row>
    <row r="43" spans="84:86" ht="13.5" thickBot="1" x14ac:dyDescent="0.25">
      <c r="CF43" s="539" t="s">
        <v>189</v>
      </c>
      <c r="CG43" s="539"/>
      <c r="CH43" s="175">
        <v>32.94</v>
      </c>
    </row>
    <row r="44" spans="84:86" ht="13.5" thickBot="1" x14ac:dyDescent="0.25">
      <c r="CF44" s="540" t="s">
        <v>191</v>
      </c>
      <c r="CG44" s="540">
        <v>35.04</v>
      </c>
      <c r="CH44" s="541">
        <v>35.270000000000003</v>
      </c>
    </row>
    <row r="45" spans="84:86" ht="13.5" thickBot="1" x14ac:dyDescent="0.25">
      <c r="CF45" s="534" t="s">
        <v>271</v>
      </c>
      <c r="CG45" s="534"/>
      <c r="CH45" s="542">
        <v>35.049999999999997</v>
      </c>
    </row>
    <row r="46" spans="84:86" ht="13.5" thickBot="1" x14ac:dyDescent="0.25"/>
    <row r="47" spans="84:86" ht="13.5" thickBot="1" x14ac:dyDescent="0.25">
      <c r="CF47" s="72"/>
      <c r="CG47" s="264" t="s">
        <v>284</v>
      </c>
      <c r="CH47" s="72" t="s">
        <v>264</v>
      </c>
    </row>
    <row r="48" spans="84:86" x14ac:dyDescent="0.2">
      <c r="CF48" s="174" t="s">
        <v>184</v>
      </c>
      <c r="CG48" s="175">
        <v>57.86</v>
      </c>
      <c r="CH48" s="175">
        <v>57.63</v>
      </c>
    </row>
    <row r="49" spans="2:86" x14ac:dyDescent="0.2">
      <c r="B49" s="29"/>
      <c r="C49" s="29"/>
      <c r="D49" s="29"/>
      <c r="E49" s="29"/>
      <c r="CF49" s="174" t="s">
        <v>137</v>
      </c>
      <c r="CG49" s="175">
        <v>38.81</v>
      </c>
      <c r="CH49" s="175">
        <v>38.03</v>
      </c>
    </row>
    <row r="50" spans="2:86" x14ac:dyDescent="0.2">
      <c r="CF50" s="174" t="s">
        <v>155</v>
      </c>
      <c r="CG50" s="175">
        <v>38.65</v>
      </c>
      <c r="CH50" s="175">
        <v>38.369999999999997</v>
      </c>
    </row>
    <row r="51" spans="2:86" x14ac:dyDescent="0.2">
      <c r="CF51" s="174" t="s">
        <v>130</v>
      </c>
      <c r="CG51" s="175">
        <v>37.81</v>
      </c>
      <c r="CH51" s="175">
        <v>36.97</v>
      </c>
    </row>
    <row r="52" spans="2:86" x14ac:dyDescent="0.2">
      <c r="CF52" s="174" t="s">
        <v>76</v>
      </c>
      <c r="CG52" s="175">
        <v>36.19</v>
      </c>
      <c r="CH52" s="175">
        <v>35.950000000000003</v>
      </c>
    </row>
    <row r="53" spans="2:86" x14ac:dyDescent="0.2">
      <c r="CF53" s="174" t="s">
        <v>125</v>
      </c>
      <c r="CG53" s="175">
        <v>35.78</v>
      </c>
      <c r="CH53" s="175">
        <v>39.32</v>
      </c>
    </row>
    <row r="54" spans="2:86" x14ac:dyDescent="0.2">
      <c r="CF54" s="174" t="s">
        <v>144</v>
      </c>
      <c r="CG54" s="175">
        <v>35.31</v>
      </c>
      <c r="CH54" s="175">
        <v>34.82</v>
      </c>
    </row>
    <row r="55" spans="2:86" x14ac:dyDescent="0.2">
      <c r="CF55" s="174" t="s">
        <v>187</v>
      </c>
      <c r="CG55" s="175">
        <v>34.39</v>
      </c>
      <c r="CH55" s="175">
        <v>34.22</v>
      </c>
    </row>
    <row r="56" spans="2:86" x14ac:dyDescent="0.2">
      <c r="CF56" s="174" t="s">
        <v>126</v>
      </c>
      <c r="CG56" s="175">
        <v>34.39</v>
      </c>
      <c r="CH56" s="175">
        <v>33.69</v>
      </c>
    </row>
    <row r="57" spans="2:86" x14ac:dyDescent="0.2">
      <c r="CF57" s="174" t="s">
        <v>254</v>
      </c>
      <c r="CG57" s="175">
        <v>34.33</v>
      </c>
      <c r="CH57" s="175">
        <v>35.659999999999997</v>
      </c>
    </row>
    <row r="58" spans="2:86" x14ac:dyDescent="0.2">
      <c r="CF58" s="174" t="s">
        <v>135</v>
      </c>
      <c r="CG58" s="175">
        <v>34.159999999999997</v>
      </c>
      <c r="CH58" s="175">
        <v>34.11</v>
      </c>
    </row>
    <row r="59" spans="2:86" x14ac:dyDescent="0.2">
      <c r="CF59" s="174" t="s">
        <v>77</v>
      </c>
      <c r="CG59" s="175">
        <v>33.74</v>
      </c>
      <c r="CH59" s="175">
        <v>34.35</v>
      </c>
    </row>
    <row r="60" spans="2:86" x14ac:dyDescent="0.2">
      <c r="CF60" s="174" t="s">
        <v>79</v>
      </c>
      <c r="CG60" s="175">
        <v>32.39</v>
      </c>
      <c r="CH60" s="175">
        <v>32.6</v>
      </c>
    </row>
    <row r="61" spans="2:86" x14ac:dyDescent="0.2">
      <c r="CF61" s="174" t="s">
        <v>127</v>
      </c>
      <c r="CG61" s="175">
        <v>32.31</v>
      </c>
      <c r="CH61" s="175">
        <v>31.85</v>
      </c>
    </row>
    <row r="62" spans="2:86" x14ac:dyDescent="0.2">
      <c r="CF62" s="174" t="s">
        <v>80</v>
      </c>
      <c r="CG62" s="175">
        <v>31.59</v>
      </c>
      <c r="CH62" s="175">
        <v>33.53</v>
      </c>
    </row>
    <row r="63" spans="2:86" x14ac:dyDescent="0.2">
      <c r="CF63" s="507" t="s">
        <v>78</v>
      </c>
      <c r="CG63" s="508">
        <v>31.56</v>
      </c>
      <c r="CH63" s="508">
        <v>31.69</v>
      </c>
    </row>
    <row r="64" spans="2:86" x14ac:dyDescent="0.2">
      <c r="CF64" s="398" t="s">
        <v>188</v>
      </c>
      <c r="CG64" s="297">
        <v>31.4</v>
      </c>
      <c r="CH64" s="297">
        <v>32.619999999999997</v>
      </c>
    </row>
    <row r="65" spans="84:86" x14ac:dyDescent="0.2">
      <c r="CF65" s="174" t="s">
        <v>131</v>
      </c>
      <c r="CG65" s="175">
        <v>31.34</v>
      </c>
      <c r="CH65" s="175">
        <v>33.049999999999997</v>
      </c>
    </row>
    <row r="66" spans="84:86" x14ac:dyDescent="0.2">
      <c r="CF66" s="452" t="s">
        <v>138</v>
      </c>
      <c r="CG66" s="297">
        <v>31.24</v>
      </c>
      <c r="CH66" s="297">
        <v>30.46</v>
      </c>
    </row>
    <row r="67" spans="84:86" x14ac:dyDescent="0.2">
      <c r="CF67" s="174" t="s">
        <v>189</v>
      </c>
      <c r="CG67" s="175">
        <v>31.21</v>
      </c>
      <c r="CH67" s="175">
        <v>32.08</v>
      </c>
    </row>
    <row r="68" spans="84:86" x14ac:dyDescent="0.2">
      <c r="CF68" s="174" t="s">
        <v>142</v>
      </c>
      <c r="CG68" s="175">
        <v>30.27</v>
      </c>
      <c r="CH68" s="175">
        <v>30.65</v>
      </c>
    </row>
    <row r="69" spans="84:86" x14ac:dyDescent="0.2">
      <c r="CF69" s="174" t="s">
        <v>190</v>
      </c>
      <c r="CG69" s="175">
        <v>30.01</v>
      </c>
      <c r="CH69" s="175">
        <v>30.98</v>
      </c>
    </row>
    <row r="70" spans="84:86" x14ac:dyDescent="0.2">
      <c r="CF70" s="174" t="s">
        <v>174</v>
      </c>
      <c r="CG70" s="175">
        <v>29.34</v>
      </c>
      <c r="CH70" s="175">
        <v>31</v>
      </c>
    </row>
    <row r="71" spans="84:86" x14ac:dyDescent="0.2">
      <c r="CF71" s="174" t="s">
        <v>146</v>
      </c>
      <c r="CG71" s="175">
        <v>28.74</v>
      </c>
      <c r="CH71" s="175">
        <v>28.88</v>
      </c>
    </row>
    <row r="72" spans="84:86" ht="13.5" thickBot="1" x14ac:dyDescent="0.25">
      <c r="CF72" s="174" t="s">
        <v>128</v>
      </c>
      <c r="CG72" s="175">
        <v>28.24</v>
      </c>
      <c r="CH72" s="175">
        <v>29.39</v>
      </c>
    </row>
    <row r="73" spans="84:86" ht="13.5" thickBot="1" x14ac:dyDescent="0.25">
      <c r="CF73" s="72" t="s">
        <v>191</v>
      </c>
      <c r="CG73" s="173">
        <v>34.119999999999997</v>
      </c>
      <c r="CH73" s="173">
        <v>34.43</v>
      </c>
    </row>
    <row r="84" spans="2:7" ht="18.75" x14ac:dyDescent="0.25">
      <c r="B84" s="604" t="s">
        <v>194</v>
      </c>
      <c r="C84" s="605"/>
      <c r="D84" s="605"/>
      <c r="E84" s="605"/>
      <c r="F84" s="605"/>
      <c r="G84" s="605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8" sqref="U8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31"/>
      <c r="H3" s="131"/>
    </row>
    <row r="4" spans="1:21" ht="22.5" x14ac:dyDescent="0.3">
      <c r="B4" s="231" t="s">
        <v>299</v>
      </c>
    </row>
    <row r="5" spans="1:21" ht="15.75" x14ac:dyDescent="0.25">
      <c r="B5" s="232" t="s">
        <v>117</v>
      </c>
      <c r="F5" s="131"/>
      <c r="J5" s="31"/>
      <c r="L5" s="110"/>
      <c r="M5" s="110"/>
      <c r="N5" s="31"/>
      <c r="O5" s="31"/>
      <c r="P5" s="112"/>
      <c r="Q5" s="112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63"/>
      <c r="B7" s="164"/>
      <c r="C7" s="463"/>
      <c r="D7" s="454" t="s">
        <v>96</v>
      </c>
      <c r="E7" s="460"/>
      <c r="F7" s="460"/>
      <c r="G7" s="460"/>
      <c r="H7" s="460"/>
      <c r="I7" s="455"/>
      <c r="J7" s="454" t="s">
        <v>97</v>
      </c>
      <c r="K7" s="460"/>
      <c r="L7" s="460"/>
      <c r="M7" s="460"/>
      <c r="N7" s="460"/>
      <c r="O7" s="455"/>
      <c r="P7" s="454" t="s">
        <v>116</v>
      </c>
      <c r="Q7" s="455"/>
      <c r="R7" s="456"/>
      <c r="S7" s="457"/>
    </row>
    <row r="8" spans="1:21" ht="14.25" x14ac:dyDescent="0.2">
      <c r="A8" s="163"/>
      <c r="B8" s="165" t="s">
        <v>98</v>
      </c>
      <c r="C8" s="464" t="s">
        <v>99</v>
      </c>
      <c r="D8" s="458" t="s">
        <v>100</v>
      </c>
      <c r="E8" s="36"/>
      <c r="F8" s="36" t="s">
        <v>149</v>
      </c>
      <c r="G8" s="36"/>
      <c r="H8" s="36" t="s">
        <v>101</v>
      </c>
      <c r="I8" s="44"/>
      <c r="J8" s="458" t="s">
        <v>100</v>
      </c>
      <c r="K8" s="36"/>
      <c r="L8" s="36" t="s">
        <v>149</v>
      </c>
      <c r="M8" s="36"/>
      <c r="N8" s="36" t="s">
        <v>101</v>
      </c>
      <c r="O8" s="44"/>
      <c r="P8" s="458" t="s">
        <v>100</v>
      </c>
      <c r="Q8" s="36"/>
      <c r="R8" s="77" t="s">
        <v>149</v>
      </c>
      <c r="S8" s="44"/>
    </row>
    <row r="9" spans="1:21" ht="13.5" thickBot="1" x14ac:dyDescent="0.25">
      <c r="A9" s="163"/>
      <c r="B9" s="166"/>
      <c r="C9" s="465"/>
      <c r="D9" s="466" t="s">
        <v>300</v>
      </c>
      <c r="E9" s="116" t="s">
        <v>301</v>
      </c>
      <c r="F9" s="115" t="s">
        <v>300</v>
      </c>
      <c r="G9" s="116" t="s">
        <v>301</v>
      </c>
      <c r="H9" s="118" t="s">
        <v>300</v>
      </c>
      <c r="I9" s="195" t="s">
        <v>301</v>
      </c>
      <c r="J9" s="459" t="s">
        <v>300</v>
      </c>
      <c r="K9" s="61" t="s">
        <v>301</v>
      </c>
      <c r="L9" s="78" t="s">
        <v>300</v>
      </c>
      <c r="M9" s="61" t="s">
        <v>301</v>
      </c>
      <c r="N9" s="60" t="s">
        <v>300</v>
      </c>
      <c r="O9" s="63" t="s">
        <v>301</v>
      </c>
      <c r="P9" s="459" t="s">
        <v>300</v>
      </c>
      <c r="Q9" s="61" t="s">
        <v>301</v>
      </c>
      <c r="R9" s="79" t="s">
        <v>300</v>
      </c>
      <c r="S9" s="63" t="s">
        <v>301</v>
      </c>
      <c r="T9" s="131"/>
    </row>
    <row r="10" spans="1:21" ht="15.75" x14ac:dyDescent="0.25">
      <c r="A10" s="163"/>
      <c r="B10" s="169" t="s">
        <v>102</v>
      </c>
      <c r="C10" s="189"/>
      <c r="D10" s="180">
        <f t="shared" ref="D10:O10" si="0">SUM(D11:D16)</f>
        <v>171495.03200000001</v>
      </c>
      <c r="E10" s="117">
        <f t="shared" si="0"/>
        <v>166091.70199999999</v>
      </c>
      <c r="F10" s="120">
        <f>SUM(F11:F16)</f>
        <v>731323.46799999999</v>
      </c>
      <c r="G10" s="121">
        <f>SUM(G11:G16)</f>
        <v>747725.74200000009</v>
      </c>
      <c r="H10" s="122">
        <f t="shared" si="0"/>
        <v>139535.726</v>
      </c>
      <c r="I10" s="467">
        <f t="shared" si="0"/>
        <v>137508.693</v>
      </c>
      <c r="J10" s="180">
        <f t="shared" si="0"/>
        <v>84001.462999999989</v>
      </c>
      <c r="K10" s="107">
        <f t="shared" si="0"/>
        <v>69758.56700000001</v>
      </c>
      <c r="L10" s="108">
        <f t="shared" si="0"/>
        <v>358215.93099999998</v>
      </c>
      <c r="M10" s="107">
        <f t="shared" si="0"/>
        <v>314046.17799999996</v>
      </c>
      <c r="N10" s="109">
        <f t="shared" si="0"/>
        <v>47932.837</v>
      </c>
      <c r="O10" s="101">
        <f t="shared" si="0"/>
        <v>41838.697</v>
      </c>
      <c r="P10" s="180">
        <f t="shared" ref="P10:Q10" si="1">SUM(P11:P16)</f>
        <v>87493.568999999989</v>
      </c>
      <c r="Q10" s="101">
        <f t="shared" si="1"/>
        <v>96333.134999999995</v>
      </c>
      <c r="R10" s="100">
        <f>SUM(R11:R16)</f>
        <v>373107.53700000001</v>
      </c>
      <c r="S10" s="101">
        <f>SUM(S11:S16)</f>
        <v>433679.56400000001</v>
      </c>
      <c r="T10" s="453"/>
      <c r="U10" s="172"/>
    </row>
    <row r="11" spans="1:21" x14ac:dyDescent="0.2">
      <c r="A11" s="163"/>
      <c r="B11" s="170" t="s">
        <v>103</v>
      </c>
      <c r="C11" s="190" t="s">
        <v>158</v>
      </c>
      <c r="D11" s="192">
        <v>35287.750999999997</v>
      </c>
      <c r="E11" s="142">
        <v>34017.870000000003</v>
      </c>
      <c r="F11" s="80">
        <v>150481.022</v>
      </c>
      <c r="G11" s="39">
        <v>153144.65700000001</v>
      </c>
      <c r="H11" s="141">
        <v>72671.729000000007</v>
      </c>
      <c r="I11" s="461">
        <v>70355.903999999995</v>
      </c>
      <c r="J11" s="192">
        <v>13214.878000000001</v>
      </c>
      <c r="K11" s="142">
        <v>10634.626</v>
      </c>
      <c r="L11" s="80">
        <v>56353.538999999997</v>
      </c>
      <c r="M11" s="39">
        <v>47876.027999999998</v>
      </c>
      <c r="N11" s="141">
        <v>14831.773999999999</v>
      </c>
      <c r="O11" s="461">
        <v>11910.485000000001</v>
      </c>
      <c r="P11" s="181">
        <f t="shared" ref="P11:S16" si="2">D11-J11</f>
        <v>22072.872999999996</v>
      </c>
      <c r="Q11" s="144">
        <f t="shared" si="2"/>
        <v>23383.244000000002</v>
      </c>
      <c r="R11" s="81">
        <f t="shared" si="2"/>
        <v>94127.483000000007</v>
      </c>
      <c r="S11" s="82">
        <f t="shared" si="2"/>
        <v>105268.62900000002</v>
      </c>
      <c r="T11" s="453"/>
      <c r="U11" s="172"/>
    </row>
    <row r="12" spans="1:21" x14ac:dyDescent="0.2">
      <c r="A12" s="163"/>
      <c r="B12" s="170" t="s">
        <v>104</v>
      </c>
      <c r="C12" s="190" t="s">
        <v>105</v>
      </c>
      <c r="D12" s="192">
        <v>19246.054</v>
      </c>
      <c r="E12" s="142">
        <v>24117.348999999998</v>
      </c>
      <c r="F12" s="80">
        <v>82072.926000000007</v>
      </c>
      <c r="G12" s="39">
        <v>108573.836</v>
      </c>
      <c r="H12" s="141">
        <v>8638.0939999999991</v>
      </c>
      <c r="I12" s="461">
        <v>11355.069</v>
      </c>
      <c r="J12" s="192">
        <v>19942.355</v>
      </c>
      <c r="K12" s="142">
        <v>14709.432000000001</v>
      </c>
      <c r="L12" s="80">
        <v>85042.209000000003</v>
      </c>
      <c r="M12" s="39">
        <v>66220.410999999993</v>
      </c>
      <c r="N12" s="141">
        <v>11228.263000000001</v>
      </c>
      <c r="O12" s="461">
        <v>8485.2489999999998</v>
      </c>
      <c r="P12" s="181">
        <f t="shared" si="2"/>
        <v>-696.30099999999948</v>
      </c>
      <c r="Q12" s="144">
        <f t="shared" si="2"/>
        <v>9407.9169999999976</v>
      </c>
      <c r="R12" s="81">
        <f t="shared" si="2"/>
        <v>-2969.2829999999958</v>
      </c>
      <c r="S12" s="82">
        <f t="shared" si="2"/>
        <v>42353.425000000003</v>
      </c>
      <c r="T12" s="453"/>
      <c r="U12" s="172"/>
    </row>
    <row r="13" spans="1:21" x14ac:dyDescent="0.2">
      <c r="A13" s="163"/>
      <c r="B13" s="170" t="s">
        <v>106</v>
      </c>
      <c r="C13" s="190" t="s">
        <v>107</v>
      </c>
      <c r="D13" s="192">
        <v>10030.700999999999</v>
      </c>
      <c r="E13" s="142">
        <v>9579.0550000000003</v>
      </c>
      <c r="F13" s="80">
        <v>42774.927000000003</v>
      </c>
      <c r="G13" s="39">
        <v>43123.29</v>
      </c>
      <c r="H13" s="141">
        <v>14152.290999999999</v>
      </c>
      <c r="I13" s="461">
        <v>8235.723</v>
      </c>
      <c r="J13" s="192">
        <v>5798.3059999999996</v>
      </c>
      <c r="K13" s="142">
        <v>5726.7560000000003</v>
      </c>
      <c r="L13" s="80">
        <v>24726.277999999998</v>
      </c>
      <c r="M13" s="39">
        <v>25781.262999999999</v>
      </c>
      <c r="N13" s="141">
        <v>4227.6000000000004</v>
      </c>
      <c r="O13" s="461">
        <v>4776.0600000000004</v>
      </c>
      <c r="P13" s="181">
        <f t="shared" si="2"/>
        <v>4232.3949999999995</v>
      </c>
      <c r="Q13" s="144">
        <f t="shared" si="2"/>
        <v>3852.299</v>
      </c>
      <c r="R13" s="81">
        <f t="shared" si="2"/>
        <v>18048.649000000005</v>
      </c>
      <c r="S13" s="82">
        <f t="shared" si="2"/>
        <v>17342.027000000002</v>
      </c>
      <c r="T13" s="453"/>
      <c r="U13" s="405"/>
    </row>
    <row r="14" spans="1:21" x14ac:dyDescent="0.2">
      <c r="A14" s="163"/>
      <c r="B14" s="170" t="s">
        <v>108</v>
      </c>
      <c r="C14" s="190" t="s">
        <v>109</v>
      </c>
      <c r="D14" s="192">
        <v>17050.774000000001</v>
      </c>
      <c r="E14" s="142">
        <v>15703.56</v>
      </c>
      <c r="F14" s="80">
        <v>72711.33</v>
      </c>
      <c r="G14" s="39">
        <v>70695.873000000007</v>
      </c>
      <c r="H14" s="141">
        <v>16610.902999999998</v>
      </c>
      <c r="I14" s="461">
        <v>20880.490000000002</v>
      </c>
      <c r="J14" s="192">
        <v>4799.732</v>
      </c>
      <c r="K14" s="142">
        <v>3241.1529999999998</v>
      </c>
      <c r="L14" s="80">
        <v>20467.996999999999</v>
      </c>
      <c r="M14" s="39">
        <v>14591.388999999999</v>
      </c>
      <c r="N14" s="141">
        <v>7540.3940000000002</v>
      </c>
      <c r="O14" s="461">
        <v>7308.451</v>
      </c>
      <c r="P14" s="181">
        <f t="shared" si="2"/>
        <v>12251.042000000001</v>
      </c>
      <c r="Q14" s="144">
        <f t="shared" si="2"/>
        <v>12462.406999999999</v>
      </c>
      <c r="R14" s="81">
        <f t="shared" si="2"/>
        <v>52243.332999999999</v>
      </c>
      <c r="S14" s="82">
        <f t="shared" si="2"/>
        <v>56104.484000000011</v>
      </c>
      <c r="T14" s="453"/>
      <c r="U14" s="172"/>
    </row>
    <row r="15" spans="1:21" x14ac:dyDescent="0.2">
      <c r="A15" s="163"/>
      <c r="B15" s="170" t="s">
        <v>110</v>
      </c>
      <c r="C15" s="190" t="s">
        <v>111</v>
      </c>
      <c r="D15" s="192">
        <v>20621.219000000001</v>
      </c>
      <c r="E15" s="142">
        <v>14307.013000000001</v>
      </c>
      <c r="F15" s="80">
        <v>87937.127999999997</v>
      </c>
      <c r="G15" s="39">
        <v>64408.629000000001</v>
      </c>
      <c r="H15" s="141">
        <v>5600.7969999999996</v>
      </c>
      <c r="I15" s="461">
        <v>4087.4110000000001</v>
      </c>
      <c r="J15" s="192">
        <v>5786.0870000000004</v>
      </c>
      <c r="K15" s="142">
        <v>5496.4709999999995</v>
      </c>
      <c r="L15" s="80">
        <v>24674.208999999999</v>
      </c>
      <c r="M15" s="39">
        <v>24744.539000000001</v>
      </c>
      <c r="N15" s="141">
        <v>1262.2950000000001</v>
      </c>
      <c r="O15" s="461">
        <v>1496.672</v>
      </c>
      <c r="P15" s="181">
        <f t="shared" si="2"/>
        <v>14835.132000000001</v>
      </c>
      <c r="Q15" s="144">
        <f t="shared" si="2"/>
        <v>8810.5420000000013</v>
      </c>
      <c r="R15" s="81">
        <f t="shared" si="2"/>
        <v>63262.918999999994</v>
      </c>
      <c r="S15" s="82">
        <f t="shared" si="2"/>
        <v>39664.089999999997</v>
      </c>
      <c r="T15" s="453"/>
      <c r="U15" s="172"/>
    </row>
    <row r="16" spans="1:21" ht="13.5" thickBot="1" x14ac:dyDescent="0.25">
      <c r="A16" s="163"/>
      <c r="B16" s="171" t="s">
        <v>112</v>
      </c>
      <c r="C16" s="191" t="s">
        <v>113</v>
      </c>
      <c r="D16" s="193">
        <v>69258.532999999996</v>
      </c>
      <c r="E16" s="149">
        <v>68366.854999999996</v>
      </c>
      <c r="F16" s="83">
        <v>295346.13500000001</v>
      </c>
      <c r="G16" s="41">
        <v>307779.45699999999</v>
      </c>
      <c r="H16" s="148">
        <v>21861.912</v>
      </c>
      <c r="I16" s="462">
        <v>22594.096000000001</v>
      </c>
      <c r="J16" s="193">
        <v>34460.105000000003</v>
      </c>
      <c r="K16" s="149">
        <v>29950.129000000001</v>
      </c>
      <c r="L16" s="83">
        <v>146951.69899999999</v>
      </c>
      <c r="M16" s="41">
        <v>134832.54800000001</v>
      </c>
      <c r="N16" s="148">
        <v>8842.5110000000004</v>
      </c>
      <c r="O16" s="462">
        <v>7861.78</v>
      </c>
      <c r="P16" s="182">
        <f t="shared" si="2"/>
        <v>34798.427999999993</v>
      </c>
      <c r="Q16" s="151">
        <f t="shared" si="2"/>
        <v>38416.725999999995</v>
      </c>
      <c r="R16" s="84">
        <f t="shared" si="2"/>
        <v>148394.43600000002</v>
      </c>
      <c r="S16" s="85">
        <f t="shared" si="2"/>
        <v>172946.90899999999</v>
      </c>
      <c r="T16" s="131"/>
      <c r="U16" s="172"/>
    </row>
    <row r="17" spans="1:19" x14ac:dyDescent="0.2">
      <c r="E17" s="102"/>
      <c r="G17" s="102"/>
      <c r="H17" s="102"/>
      <c r="I17" s="102"/>
      <c r="L17" s="102"/>
      <c r="M17" s="102"/>
      <c r="N17" s="102"/>
      <c r="O17" s="102"/>
      <c r="R17" s="158"/>
    </row>
    <row r="18" spans="1:19" ht="27.75" thickBot="1" x14ac:dyDescent="0.4">
      <c r="B18" s="45" t="s">
        <v>255</v>
      </c>
      <c r="G18" s="102"/>
      <c r="I18" s="102"/>
      <c r="L18" s="102"/>
    </row>
    <row r="19" spans="1:19" ht="14.25" x14ac:dyDescent="0.2">
      <c r="A19" s="163"/>
      <c r="B19" s="164"/>
      <c r="C19" s="86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30" t="s">
        <v>116</v>
      </c>
      <c r="Q19" s="43"/>
      <c r="R19" s="75"/>
      <c r="S19" s="76"/>
    </row>
    <row r="20" spans="1:19" ht="14.25" x14ac:dyDescent="0.2">
      <c r="A20" s="163"/>
      <c r="B20" s="165" t="s">
        <v>98</v>
      </c>
      <c r="C20" s="87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77" t="s">
        <v>100</v>
      </c>
      <c r="Q20" s="36"/>
      <c r="R20" s="77" t="s">
        <v>149</v>
      </c>
      <c r="S20" s="44"/>
    </row>
    <row r="21" spans="1:19" ht="13.5" thickBot="1" x14ac:dyDescent="0.25">
      <c r="A21" s="163"/>
      <c r="B21" s="166"/>
      <c r="C21" s="88"/>
      <c r="D21" s="123" t="s">
        <v>300</v>
      </c>
      <c r="E21" s="116" t="s">
        <v>301</v>
      </c>
      <c r="F21" s="115" t="s">
        <v>300</v>
      </c>
      <c r="G21" s="116" t="s">
        <v>301</v>
      </c>
      <c r="H21" s="118" t="s">
        <v>300</v>
      </c>
      <c r="I21" s="119" t="s">
        <v>301</v>
      </c>
      <c r="J21" s="125" t="s">
        <v>300</v>
      </c>
      <c r="K21" s="61" t="s">
        <v>301</v>
      </c>
      <c r="L21" s="78" t="s">
        <v>300</v>
      </c>
      <c r="M21" s="61" t="s">
        <v>301</v>
      </c>
      <c r="N21" s="60" t="s">
        <v>300</v>
      </c>
      <c r="O21" s="62" t="s">
        <v>301</v>
      </c>
      <c r="P21" s="123" t="s">
        <v>300</v>
      </c>
      <c r="Q21" s="116" t="s">
        <v>301</v>
      </c>
      <c r="R21" s="194" t="s">
        <v>300</v>
      </c>
      <c r="S21" s="195" t="s">
        <v>301</v>
      </c>
    </row>
    <row r="22" spans="1:19" ht="15.75" x14ac:dyDescent="0.25">
      <c r="A22" s="163"/>
      <c r="B22" s="169" t="s">
        <v>102</v>
      </c>
      <c r="C22" s="126"/>
      <c r="D22" s="124">
        <f t="shared" ref="D22:S22" si="3">SUM(D23:D28)</f>
        <v>7357.9369999999999</v>
      </c>
      <c r="E22" s="107">
        <f t="shared" si="3"/>
        <v>7208.085</v>
      </c>
      <c r="F22" s="108">
        <f t="shared" si="3"/>
        <v>31377.227999999999</v>
      </c>
      <c r="G22" s="107">
        <f t="shared" si="3"/>
        <v>32450.084999999999</v>
      </c>
      <c r="H22" s="109">
        <f t="shared" si="3"/>
        <v>4013.1630000000005</v>
      </c>
      <c r="I22" s="127">
        <f t="shared" si="3"/>
        <v>5884.4139999999998</v>
      </c>
      <c r="J22" s="124">
        <f t="shared" si="3"/>
        <v>7258.7090000000007</v>
      </c>
      <c r="K22" s="107">
        <f>SUM(K23:K28)</f>
        <v>7770.0280000000002</v>
      </c>
      <c r="L22" s="108">
        <f>SUM(L23:L28)</f>
        <v>30954.038</v>
      </c>
      <c r="M22" s="107">
        <f>SUM(M23:M28)</f>
        <v>34979.904999999999</v>
      </c>
      <c r="N22" s="109">
        <f t="shared" si="3"/>
        <v>3092.1270000000004</v>
      </c>
      <c r="O22" s="117">
        <f t="shared" si="3"/>
        <v>2480.0659999999998</v>
      </c>
      <c r="P22" s="196">
        <f t="shared" si="3"/>
        <v>99.227999999999611</v>
      </c>
      <c r="Q22" s="197">
        <f t="shared" si="3"/>
        <v>-561.94299999999998</v>
      </c>
      <c r="R22" s="270">
        <f t="shared" si="3"/>
        <v>423.18999999999869</v>
      </c>
      <c r="S22" s="197">
        <f t="shared" si="3"/>
        <v>-2529.8199999999988</v>
      </c>
    </row>
    <row r="23" spans="1:19" x14ac:dyDescent="0.2">
      <c r="A23" s="163"/>
      <c r="B23" s="170" t="s">
        <v>103</v>
      </c>
      <c r="C23" s="140" t="s">
        <v>158</v>
      </c>
      <c r="D23" s="141">
        <v>129.827</v>
      </c>
      <c r="E23" s="142">
        <v>131.71799999999999</v>
      </c>
      <c r="F23" s="38">
        <v>553.63800000000003</v>
      </c>
      <c r="G23" s="39">
        <v>592.98</v>
      </c>
      <c r="H23" s="141">
        <v>168.25399999999999</v>
      </c>
      <c r="I23" s="143">
        <v>179.94</v>
      </c>
      <c r="J23" s="105">
        <v>1050.367</v>
      </c>
      <c r="K23" s="39">
        <v>473.70600000000002</v>
      </c>
      <c r="L23" s="80">
        <v>4479.1880000000001</v>
      </c>
      <c r="M23" s="39">
        <v>2132.576</v>
      </c>
      <c r="N23" s="38">
        <v>712.899</v>
      </c>
      <c r="O23" s="183">
        <v>290.33100000000002</v>
      </c>
      <c r="P23" s="266">
        <f t="shared" ref="P23:P28" si="4">D23-J23</f>
        <v>-920.54</v>
      </c>
      <c r="Q23" s="267">
        <f t="shared" ref="Q23:Q28" si="5">E23-K23</f>
        <v>-341.98800000000006</v>
      </c>
      <c r="R23" s="271">
        <f t="shared" ref="P23:S28" si="6">F23-L23</f>
        <v>-3925.55</v>
      </c>
      <c r="S23" s="272">
        <f t="shared" si="6"/>
        <v>-1539.596</v>
      </c>
    </row>
    <row r="24" spans="1:19" x14ac:dyDescent="0.2">
      <c r="A24" s="163"/>
      <c r="B24" s="170" t="s">
        <v>104</v>
      </c>
      <c r="C24" s="140" t="s">
        <v>105</v>
      </c>
      <c r="D24" s="141">
        <v>498.54199999999997</v>
      </c>
      <c r="E24" s="142">
        <v>1414.4179999999999</v>
      </c>
      <c r="F24" s="38">
        <v>2126.0030000000002</v>
      </c>
      <c r="G24" s="39">
        <v>6367.5739999999996</v>
      </c>
      <c r="H24" s="141">
        <v>177.637</v>
      </c>
      <c r="I24" s="143">
        <v>910.12199999999996</v>
      </c>
      <c r="J24" s="105">
        <v>1513.8610000000001</v>
      </c>
      <c r="K24" s="39">
        <v>1899.3910000000001</v>
      </c>
      <c r="L24" s="80">
        <v>6455.71</v>
      </c>
      <c r="M24" s="39">
        <v>8550.8889999999992</v>
      </c>
      <c r="N24" s="38">
        <v>524.53700000000003</v>
      </c>
      <c r="O24" s="183">
        <v>624.22699999999998</v>
      </c>
      <c r="P24" s="266">
        <f t="shared" si="4"/>
        <v>-1015.3190000000002</v>
      </c>
      <c r="Q24" s="267">
        <f t="shared" si="5"/>
        <v>-484.97300000000018</v>
      </c>
      <c r="R24" s="271">
        <f t="shared" si="6"/>
        <v>-4329.7070000000003</v>
      </c>
      <c r="S24" s="272">
        <f t="shared" si="6"/>
        <v>-2183.3149999999996</v>
      </c>
    </row>
    <row r="25" spans="1:19" x14ac:dyDescent="0.2">
      <c r="A25" s="163"/>
      <c r="B25" s="170" t="s">
        <v>106</v>
      </c>
      <c r="C25" s="140" t="s">
        <v>107</v>
      </c>
      <c r="D25" s="141">
        <v>289.41800000000001</v>
      </c>
      <c r="E25" s="142">
        <v>350.89699999999999</v>
      </c>
      <c r="F25" s="38">
        <v>1234.211</v>
      </c>
      <c r="G25" s="39">
        <v>1579.6959999999999</v>
      </c>
      <c r="H25" s="141">
        <v>190.863</v>
      </c>
      <c r="I25" s="143">
        <v>258.97300000000001</v>
      </c>
      <c r="J25" s="105">
        <v>231.411</v>
      </c>
      <c r="K25" s="39">
        <v>0.90700000000000003</v>
      </c>
      <c r="L25" s="80">
        <v>986.827</v>
      </c>
      <c r="M25" s="39">
        <v>4.0819999999999999</v>
      </c>
      <c r="N25" s="38">
        <v>98.784000000000006</v>
      </c>
      <c r="O25" s="183">
        <v>0.04</v>
      </c>
      <c r="P25" s="266">
        <f t="shared" si="4"/>
        <v>58.007000000000005</v>
      </c>
      <c r="Q25" s="267">
        <f t="shared" si="5"/>
        <v>349.99</v>
      </c>
      <c r="R25" s="271">
        <f t="shared" si="6"/>
        <v>247.38400000000001</v>
      </c>
      <c r="S25" s="272">
        <f t="shared" si="6"/>
        <v>1575.6139999999998</v>
      </c>
    </row>
    <row r="26" spans="1:19" x14ac:dyDescent="0.2">
      <c r="A26" s="163"/>
      <c r="B26" s="170" t="s">
        <v>108</v>
      </c>
      <c r="C26" s="140" t="s">
        <v>109</v>
      </c>
      <c r="D26" s="141">
        <v>4286.84</v>
      </c>
      <c r="E26" s="142">
        <v>2832.3110000000001</v>
      </c>
      <c r="F26" s="38">
        <v>18280.8</v>
      </c>
      <c r="G26" s="39">
        <v>12750.785</v>
      </c>
      <c r="H26" s="141">
        <v>2867.9520000000002</v>
      </c>
      <c r="I26" s="143">
        <v>3786.0540000000001</v>
      </c>
      <c r="J26" s="105">
        <v>364.04300000000001</v>
      </c>
      <c r="K26" s="39">
        <v>382.738</v>
      </c>
      <c r="L26" s="80">
        <v>1552.4280000000001</v>
      </c>
      <c r="M26" s="39">
        <v>1723.059</v>
      </c>
      <c r="N26" s="38">
        <v>567.83699999999999</v>
      </c>
      <c r="O26" s="183">
        <v>266.44799999999998</v>
      </c>
      <c r="P26" s="266">
        <f t="shared" si="6"/>
        <v>3922.797</v>
      </c>
      <c r="Q26" s="267">
        <f t="shared" si="5"/>
        <v>2449.5730000000003</v>
      </c>
      <c r="R26" s="271">
        <f t="shared" si="6"/>
        <v>16728.371999999999</v>
      </c>
      <c r="S26" s="272">
        <f t="shared" si="6"/>
        <v>11027.726000000001</v>
      </c>
    </row>
    <row r="27" spans="1:19" x14ac:dyDescent="0.2">
      <c r="A27" s="163"/>
      <c r="B27" s="170" t="s">
        <v>110</v>
      </c>
      <c r="C27" s="140" t="s">
        <v>111</v>
      </c>
      <c r="D27" s="141">
        <v>1339.088</v>
      </c>
      <c r="E27" s="142">
        <v>1626.211</v>
      </c>
      <c r="F27" s="38">
        <v>5710.4129999999996</v>
      </c>
      <c r="G27" s="39">
        <v>7321.0379999999996</v>
      </c>
      <c r="H27" s="141">
        <v>374.62099999999998</v>
      </c>
      <c r="I27" s="143">
        <v>480.19099999999997</v>
      </c>
      <c r="J27" s="105">
        <v>377.255</v>
      </c>
      <c r="K27" s="39">
        <v>1926.126</v>
      </c>
      <c r="L27" s="80">
        <v>1608.77</v>
      </c>
      <c r="M27" s="39">
        <v>8671.2109999999993</v>
      </c>
      <c r="N27" s="38">
        <v>132.131</v>
      </c>
      <c r="O27" s="183">
        <v>494.54199999999997</v>
      </c>
      <c r="P27" s="266">
        <f t="shared" si="4"/>
        <v>961.83299999999997</v>
      </c>
      <c r="Q27" s="267">
        <f t="shared" si="5"/>
        <v>-299.91499999999996</v>
      </c>
      <c r="R27" s="271">
        <f t="shared" si="6"/>
        <v>4101.643</v>
      </c>
      <c r="S27" s="272">
        <f t="shared" si="6"/>
        <v>-1350.1729999999998</v>
      </c>
    </row>
    <row r="28" spans="1:19" ht="13.5" thickBot="1" x14ac:dyDescent="0.25">
      <c r="A28" s="163"/>
      <c r="B28" s="171" t="s">
        <v>112</v>
      </c>
      <c r="C28" s="147" t="s">
        <v>113</v>
      </c>
      <c r="D28" s="148">
        <v>814.22199999999998</v>
      </c>
      <c r="E28" s="149">
        <v>852.53</v>
      </c>
      <c r="F28" s="40">
        <v>3472.163</v>
      </c>
      <c r="G28" s="41">
        <v>3838.0120000000002</v>
      </c>
      <c r="H28" s="148">
        <v>233.83600000000001</v>
      </c>
      <c r="I28" s="150">
        <v>269.13400000000001</v>
      </c>
      <c r="J28" s="106">
        <v>3721.7719999999999</v>
      </c>
      <c r="K28" s="41">
        <v>3087.16</v>
      </c>
      <c r="L28" s="83">
        <v>15871.115</v>
      </c>
      <c r="M28" s="41">
        <v>13898.088</v>
      </c>
      <c r="N28" s="40">
        <v>1055.9390000000001</v>
      </c>
      <c r="O28" s="184">
        <v>804.47799999999995</v>
      </c>
      <c r="P28" s="268">
        <f t="shared" si="4"/>
        <v>-2907.55</v>
      </c>
      <c r="Q28" s="269">
        <f t="shared" si="5"/>
        <v>-2234.63</v>
      </c>
      <c r="R28" s="273">
        <f t="shared" si="6"/>
        <v>-12398.951999999999</v>
      </c>
      <c r="S28" s="274">
        <f t="shared" si="6"/>
        <v>-10060.075999999999</v>
      </c>
    </row>
    <row r="29" spans="1:19" x14ac:dyDescent="0.2">
      <c r="G29" s="102"/>
      <c r="H29" s="102"/>
    </row>
    <row r="30" spans="1:19" ht="27" customHeight="1" thickBot="1" x14ac:dyDescent="0.4">
      <c r="B30" s="45" t="s">
        <v>153</v>
      </c>
      <c r="G30" s="102"/>
    </row>
    <row r="31" spans="1:19" ht="14.25" x14ac:dyDescent="0.2">
      <c r="A31" s="163"/>
      <c r="B31" s="164"/>
      <c r="C31" s="86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75"/>
      <c r="S31" s="76"/>
    </row>
    <row r="32" spans="1:19" ht="14.25" x14ac:dyDescent="0.2">
      <c r="A32" s="163"/>
      <c r="B32" s="165" t="s">
        <v>98</v>
      </c>
      <c r="C32" s="87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77" t="s">
        <v>149</v>
      </c>
      <c r="S32" s="44"/>
    </row>
    <row r="33" spans="1:21" ht="13.5" thickBot="1" x14ac:dyDescent="0.25">
      <c r="A33" s="163"/>
      <c r="B33" s="166"/>
      <c r="C33" s="88"/>
      <c r="D33" s="123" t="s">
        <v>300</v>
      </c>
      <c r="E33" s="116" t="s">
        <v>301</v>
      </c>
      <c r="F33" s="115" t="s">
        <v>300</v>
      </c>
      <c r="G33" s="116" t="s">
        <v>301</v>
      </c>
      <c r="H33" s="118" t="s">
        <v>300</v>
      </c>
      <c r="I33" s="119" t="s">
        <v>301</v>
      </c>
      <c r="J33" s="125" t="s">
        <v>300</v>
      </c>
      <c r="K33" s="61" t="s">
        <v>301</v>
      </c>
      <c r="L33" s="78" t="s">
        <v>300</v>
      </c>
      <c r="M33" s="61" t="s">
        <v>301</v>
      </c>
      <c r="N33" s="60" t="s">
        <v>300</v>
      </c>
      <c r="O33" s="62" t="s">
        <v>301</v>
      </c>
      <c r="P33" s="125" t="s">
        <v>300</v>
      </c>
      <c r="Q33" s="61" t="s">
        <v>301</v>
      </c>
      <c r="R33" s="79" t="s">
        <v>300</v>
      </c>
      <c r="S33" s="63" t="s">
        <v>301</v>
      </c>
      <c r="T33" s="176"/>
    </row>
    <row r="34" spans="1:21" ht="15.75" x14ac:dyDescent="0.25">
      <c r="A34" s="163"/>
      <c r="B34" s="169" t="s">
        <v>102</v>
      </c>
      <c r="C34" s="126"/>
      <c r="D34" s="124">
        <f t="shared" ref="D34:S34" si="7">SUM(D35:D40)</f>
        <v>31774.367999999995</v>
      </c>
      <c r="E34" s="107">
        <f t="shared" si="7"/>
        <v>28033.487999999998</v>
      </c>
      <c r="F34" s="108">
        <f t="shared" si="7"/>
        <v>135498.62900000002</v>
      </c>
      <c r="G34" s="107">
        <f t="shared" si="7"/>
        <v>126203.97799999999</v>
      </c>
      <c r="H34" s="109">
        <f t="shared" si="7"/>
        <v>50960.187000000005</v>
      </c>
      <c r="I34" s="127">
        <f t="shared" si="7"/>
        <v>47259.777999999998</v>
      </c>
      <c r="J34" s="124">
        <f t="shared" si="7"/>
        <v>28549.192999999999</v>
      </c>
      <c r="K34" s="107">
        <f t="shared" si="7"/>
        <v>25805.376</v>
      </c>
      <c r="L34" s="108">
        <f t="shared" si="7"/>
        <v>121745.215</v>
      </c>
      <c r="M34" s="107">
        <f t="shared" si="7"/>
        <v>116173.196</v>
      </c>
      <c r="N34" s="109">
        <f t="shared" si="7"/>
        <v>16171.246000000003</v>
      </c>
      <c r="O34" s="117">
        <f t="shared" si="7"/>
        <v>13755.289000000001</v>
      </c>
      <c r="P34" s="180">
        <f t="shared" ref="P34:Q34" si="8">SUM(P35:P40)</f>
        <v>3225.1749999999993</v>
      </c>
      <c r="Q34" s="101">
        <f t="shared" si="8"/>
        <v>2228.1119999999964</v>
      </c>
      <c r="R34" s="100">
        <f t="shared" si="7"/>
        <v>13753.41399999999</v>
      </c>
      <c r="S34" s="101">
        <f t="shared" si="7"/>
        <v>10030.781999999996</v>
      </c>
      <c r="T34" s="176"/>
    </row>
    <row r="35" spans="1:21" x14ac:dyDescent="0.2">
      <c r="A35" s="163"/>
      <c r="B35" s="170" t="s">
        <v>103</v>
      </c>
      <c r="C35" s="140" t="s">
        <v>158</v>
      </c>
      <c r="D35" s="141">
        <v>17514.978999999999</v>
      </c>
      <c r="E35" s="142">
        <v>16376.293</v>
      </c>
      <c r="F35" s="80">
        <v>74690.865999999995</v>
      </c>
      <c r="G35" s="39">
        <v>73724.414999999994</v>
      </c>
      <c r="H35" s="141">
        <v>42089.527000000002</v>
      </c>
      <c r="I35" s="143">
        <v>38814.703000000001</v>
      </c>
      <c r="J35" s="160">
        <v>2919.2130000000002</v>
      </c>
      <c r="K35" s="142">
        <v>2727.585</v>
      </c>
      <c r="L35" s="80">
        <v>12448.697</v>
      </c>
      <c r="M35" s="39">
        <v>12279.306</v>
      </c>
      <c r="N35" s="141">
        <v>3853.9560000000001</v>
      </c>
      <c r="O35" s="178">
        <v>2523.799</v>
      </c>
      <c r="P35" s="181">
        <f t="shared" ref="P35:R40" si="9">D35-J35</f>
        <v>14595.766</v>
      </c>
      <c r="Q35" s="144">
        <f t="shared" si="9"/>
        <v>13648.707999999999</v>
      </c>
      <c r="R35" s="81">
        <f t="shared" si="9"/>
        <v>62242.168999999994</v>
      </c>
      <c r="S35" s="82">
        <f t="shared" ref="S35:S40" si="10">G35-M35</f>
        <v>61445.108999999997</v>
      </c>
      <c r="T35" s="176"/>
      <c r="U35" s="158"/>
    </row>
    <row r="36" spans="1:21" x14ac:dyDescent="0.2">
      <c r="A36" s="163"/>
      <c r="B36" s="170" t="s">
        <v>104</v>
      </c>
      <c r="C36" s="140" t="s">
        <v>105</v>
      </c>
      <c r="D36" s="141">
        <v>2390.0189999999998</v>
      </c>
      <c r="E36" s="142">
        <v>1651.432</v>
      </c>
      <c r="F36" s="80">
        <v>10192.008</v>
      </c>
      <c r="G36" s="39">
        <v>7434.5969999999998</v>
      </c>
      <c r="H36" s="141">
        <v>1412.7349999999999</v>
      </c>
      <c r="I36" s="143">
        <v>874.31299999999999</v>
      </c>
      <c r="J36" s="160">
        <v>7926.01</v>
      </c>
      <c r="K36" s="142">
        <v>6452.49</v>
      </c>
      <c r="L36" s="80">
        <v>33799.690999999999</v>
      </c>
      <c r="M36" s="39">
        <v>29048.46</v>
      </c>
      <c r="N36" s="141">
        <v>6030.9219999999996</v>
      </c>
      <c r="O36" s="178">
        <v>4619.3069999999998</v>
      </c>
      <c r="P36" s="181">
        <f t="shared" si="9"/>
        <v>-5535.991</v>
      </c>
      <c r="Q36" s="144">
        <f t="shared" si="9"/>
        <v>-4801.058</v>
      </c>
      <c r="R36" s="81">
        <f t="shared" si="9"/>
        <v>-23607.682999999997</v>
      </c>
      <c r="S36" s="82">
        <f t="shared" si="10"/>
        <v>-21613.862999999998</v>
      </c>
    </row>
    <row r="37" spans="1:21" x14ac:dyDescent="0.2">
      <c r="A37" s="163"/>
      <c r="B37" s="170" t="s">
        <v>106</v>
      </c>
      <c r="C37" s="140" t="s">
        <v>107</v>
      </c>
      <c r="D37" s="141">
        <v>804.64</v>
      </c>
      <c r="E37" s="142">
        <v>992.36599999999999</v>
      </c>
      <c r="F37" s="80">
        <v>3431.2860000000001</v>
      </c>
      <c r="G37" s="39">
        <v>4467.5360000000001</v>
      </c>
      <c r="H37" s="141">
        <v>746.42499999999995</v>
      </c>
      <c r="I37" s="143">
        <v>1295.1510000000001</v>
      </c>
      <c r="J37" s="160">
        <v>2135.634</v>
      </c>
      <c r="K37" s="142">
        <v>1851.473</v>
      </c>
      <c r="L37" s="80">
        <v>9107.1939999999995</v>
      </c>
      <c r="M37" s="39">
        <v>8335.1360000000004</v>
      </c>
      <c r="N37" s="141">
        <v>1475.126</v>
      </c>
      <c r="O37" s="178">
        <v>1486.627</v>
      </c>
      <c r="P37" s="181">
        <f t="shared" si="9"/>
        <v>-1330.9940000000001</v>
      </c>
      <c r="Q37" s="144">
        <f t="shared" si="9"/>
        <v>-859.10699999999997</v>
      </c>
      <c r="R37" s="81">
        <f t="shared" si="9"/>
        <v>-5675.9079999999994</v>
      </c>
      <c r="S37" s="82">
        <f t="shared" si="10"/>
        <v>-3867.6000000000004</v>
      </c>
      <c r="T37" s="176"/>
    </row>
    <row r="38" spans="1:21" x14ac:dyDescent="0.2">
      <c r="A38" s="163"/>
      <c r="B38" s="170" t="s">
        <v>108</v>
      </c>
      <c r="C38" s="140" t="s">
        <v>109</v>
      </c>
      <c r="D38" s="141">
        <v>1185.943</v>
      </c>
      <c r="E38" s="142">
        <v>1501.1210000000001</v>
      </c>
      <c r="F38" s="80">
        <v>5057.348</v>
      </c>
      <c r="G38" s="39">
        <v>6757.9030000000002</v>
      </c>
      <c r="H38" s="141">
        <v>2774.31</v>
      </c>
      <c r="I38" s="143">
        <v>3065.558</v>
      </c>
      <c r="J38" s="160">
        <v>899.50400000000002</v>
      </c>
      <c r="K38" s="142">
        <v>642.69500000000005</v>
      </c>
      <c r="L38" s="80">
        <v>3835.8420000000001</v>
      </c>
      <c r="M38" s="39">
        <v>2893.36</v>
      </c>
      <c r="N38" s="141">
        <v>538.56399999999996</v>
      </c>
      <c r="O38" s="178">
        <v>671.46699999999998</v>
      </c>
      <c r="P38" s="181">
        <f t="shared" si="9"/>
        <v>286.43899999999996</v>
      </c>
      <c r="Q38" s="144">
        <f t="shared" si="9"/>
        <v>858.42600000000004</v>
      </c>
      <c r="R38" s="81">
        <f t="shared" si="9"/>
        <v>1221.5059999999999</v>
      </c>
      <c r="S38" s="82">
        <f t="shared" si="10"/>
        <v>3864.5430000000001</v>
      </c>
      <c r="T38" s="176"/>
    </row>
    <row r="39" spans="1:21" x14ac:dyDescent="0.2">
      <c r="A39" s="163"/>
      <c r="B39" s="170" t="s">
        <v>110</v>
      </c>
      <c r="C39" s="140" t="s">
        <v>111</v>
      </c>
      <c r="D39" s="141">
        <v>891.87</v>
      </c>
      <c r="E39" s="142">
        <v>649.54700000000003</v>
      </c>
      <c r="F39" s="80">
        <v>3803.2959999999998</v>
      </c>
      <c r="G39" s="39">
        <v>2924.1979999999999</v>
      </c>
      <c r="H39" s="141">
        <v>242.15899999999999</v>
      </c>
      <c r="I39" s="143">
        <v>206.32599999999999</v>
      </c>
      <c r="J39" s="160">
        <v>1557.067</v>
      </c>
      <c r="K39" s="142">
        <v>1694.433</v>
      </c>
      <c r="L39" s="80">
        <v>6639.9610000000002</v>
      </c>
      <c r="M39" s="39">
        <v>7628.1570000000002</v>
      </c>
      <c r="N39" s="141">
        <v>333.71800000000002</v>
      </c>
      <c r="O39" s="178">
        <v>538.17899999999997</v>
      </c>
      <c r="P39" s="181">
        <f t="shared" si="9"/>
        <v>-665.197</v>
      </c>
      <c r="Q39" s="144">
        <f t="shared" si="9"/>
        <v>-1044.886</v>
      </c>
      <c r="R39" s="81">
        <f t="shared" si="9"/>
        <v>-2836.6650000000004</v>
      </c>
      <c r="S39" s="82">
        <f t="shared" si="10"/>
        <v>-4703.9590000000007</v>
      </c>
    </row>
    <row r="40" spans="1:21" ht="13.5" thickBot="1" x14ac:dyDescent="0.25">
      <c r="A40" s="163"/>
      <c r="B40" s="171" t="s">
        <v>112</v>
      </c>
      <c r="C40" s="147" t="s">
        <v>113</v>
      </c>
      <c r="D40" s="148">
        <v>8986.9169999999995</v>
      </c>
      <c r="E40" s="149">
        <v>6862.7290000000003</v>
      </c>
      <c r="F40" s="83">
        <v>38323.824999999997</v>
      </c>
      <c r="G40" s="41">
        <v>30895.329000000002</v>
      </c>
      <c r="H40" s="148">
        <v>3695.0309999999999</v>
      </c>
      <c r="I40" s="150">
        <v>3003.7269999999999</v>
      </c>
      <c r="J40" s="161">
        <v>13111.764999999999</v>
      </c>
      <c r="K40" s="149">
        <v>12436.7</v>
      </c>
      <c r="L40" s="83">
        <v>55913.83</v>
      </c>
      <c r="M40" s="41">
        <v>55988.777000000002</v>
      </c>
      <c r="N40" s="148">
        <v>3938.96</v>
      </c>
      <c r="O40" s="179">
        <v>3915.91</v>
      </c>
      <c r="P40" s="182">
        <f t="shared" si="9"/>
        <v>-4124.848</v>
      </c>
      <c r="Q40" s="151">
        <f t="shared" si="9"/>
        <v>-5573.9710000000005</v>
      </c>
      <c r="R40" s="84">
        <f t="shared" si="9"/>
        <v>-17590.005000000005</v>
      </c>
      <c r="S40" s="85">
        <f t="shared" si="10"/>
        <v>-25093.448</v>
      </c>
    </row>
    <row r="41" spans="1:21" x14ac:dyDescent="0.2">
      <c r="G41" s="102"/>
      <c r="H41" s="102"/>
      <c r="L41" s="102"/>
    </row>
    <row r="42" spans="1:21" ht="27.75" thickBot="1" x14ac:dyDescent="0.4">
      <c r="B42" s="45" t="s">
        <v>302</v>
      </c>
      <c r="H42" s="102"/>
    </row>
    <row r="43" spans="1:21" ht="14.25" x14ac:dyDescent="0.2">
      <c r="A43" s="163"/>
      <c r="B43" s="164"/>
      <c r="C43" s="86"/>
      <c r="D43" s="130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75"/>
      <c r="S43" s="76"/>
    </row>
    <row r="44" spans="1:21" ht="14.25" x14ac:dyDescent="0.2">
      <c r="A44" s="163"/>
      <c r="B44" s="165" t="s">
        <v>98</v>
      </c>
      <c r="C44" s="87" t="s">
        <v>99</v>
      </c>
      <c r="D44" s="77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77" t="s">
        <v>149</v>
      </c>
      <c r="S44" s="44"/>
    </row>
    <row r="45" spans="1:21" ht="13.5" thickBot="1" x14ac:dyDescent="0.25">
      <c r="A45" s="163"/>
      <c r="B45" s="166"/>
      <c r="C45" s="88"/>
      <c r="D45" s="125" t="s">
        <v>264</v>
      </c>
      <c r="E45" s="61" t="s">
        <v>285</v>
      </c>
      <c r="F45" s="78" t="s">
        <v>264</v>
      </c>
      <c r="G45" s="61" t="s">
        <v>285</v>
      </c>
      <c r="H45" s="60" t="s">
        <v>264</v>
      </c>
      <c r="I45" s="62" t="s">
        <v>285</v>
      </c>
      <c r="J45" s="125" t="s">
        <v>264</v>
      </c>
      <c r="K45" s="61" t="s">
        <v>285</v>
      </c>
      <c r="L45" s="78" t="s">
        <v>264</v>
      </c>
      <c r="M45" s="61" t="s">
        <v>285</v>
      </c>
      <c r="N45" s="60" t="s">
        <v>264</v>
      </c>
      <c r="O45" s="62" t="s">
        <v>285</v>
      </c>
      <c r="P45" s="125" t="s">
        <v>264</v>
      </c>
      <c r="Q45" s="61" t="s">
        <v>285</v>
      </c>
      <c r="R45" s="79" t="s">
        <v>264</v>
      </c>
      <c r="S45" s="63" t="s">
        <v>285</v>
      </c>
    </row>
    <row r="46" spans="1:21" ht="15.75" x14ac:dyDescent="0.25">
      <c r="A46" s="163"/>
      <c r="B46" s="152" t="s">
        <v>102</v>
      </c>
      <c r="C46" s="153"/>
      <c r="D46" s="124">
        <f t="shared" ref="D46:S46" si="11">SUM(D47:D52)</f>
        <v>107956.12299999999</v>
      </c>
      <c r="E46" s="107">
        <f t="shared" si="11"/>
        <v>95726.676999999996</v>
      </c>
      <c r="F46" s="108">
        <f>(SUM(F47:F52))/1</f>
        <v>460368.11900000001</v>
      </c>
      <c r="G46" s="107">
        <f>(SUM(G47:G52))/1</f>
        <v>430951.995</v>
      </c>
      <c r="H46" s="109">
        <f t="shared" si="11"/>
        <v>95528.664999999994</v>
      </c>
      <c r="I46" s="127">
        <f t="shared" si="11"/>
        <v>82261.497999999992</v>
      </c>
      <c r="J46" s="124">
        <f t="shared" si="11"/>
        <v>79019.046000000002</v>
      </c>
      <c r="K46" s="107">
        <f t="shared" si="11"/>
        <v>69376.092999999993</v>
      </c>
      <c r="L46" s="108">
        <f>(SUM(L47:L52))/1</f>
        <v>336968.91399999999</v>
      </c>
      <c r="M46" s="107">
        <f>(SUM(M47:M52))/1</f>
        <v>312324.32699999993</v>
      </c>
      <c r="N46" s="109">
        <f t="shared" si="11"/>
        <v>46144.316999999995</v>
      </c>
      <c r="O46" s="117">
        <f t="shared" si="11"/>
        <v>41561.589000000007</v>
      </c>
      <c r="P46" s="180">
        <f t="shared" ref="P46:Q46" si="12">SUM(P47:P52)</f>
        <v>28937.077000000008</v>
      </c>
      <c r="Q46" s="101">
        <f t="shared" si="12"/>
        <v>26350.584000000003</v>
      </c>
      <c r="R46" s="100">
        <f t="shared" si="11"/>
        <v>123399.20500000002</v>
      </c>
      <c r="S46" s="101">
        <f t="shared" si="11"/>
        <v>118627.66800000001</v>
      </c>
    </row>
    <row r="47" spans="1:21" x14ac:dyDescent="0.2">
      <c r="A47" s="163"/>
      <c r="B47" s="162" t="s">
        <v>103</v>
      </c>
      <c r="C47" s="145" t="s">
        <v>158</v>
      </c>
      <c r="D47" s="105">
        <v>24211.99</v>
      </c>
      <c r="E47" s="39">
        <v>21209.25</v>
      </c>
      <c r="F47" s="80">
        <v>103249.557</v>
      </c>
      <c r="G47" s="39">
        <v>95481.887000000002</v>
      </c>
      <c r="H47" s="38">
        <v>52258.428999999996</v>
      </c>
      <c r="I47" s="128">
        <v>45662.985000000001</v>
      </c>
      <c r="J47" s="105">
        <v>13183.644</v>
      </c>
      <c r="K47" s="39">
        <v>10634.626</v>
      </c>
      <c r="L47" s="80">
        <v>56220.343999999997</v>
      </c>
      <c r="M47" s="39">
        <v>47876.027999999998</v>
      </c>
      <c r="N47" s="38">
        <v>14806.824000000001</v>
      </c>
      <c r="O47" s="183">
        <v>11910.485000000001</v>
      </c>
      <c r="P47" s="185">
        <f t="shared" ref="P47:S52" si="13">D47-J47</f>
        <v>11028.346000000001</v>
      </c>
      <c r="Q47" s="103">
        <f t="shared" si="13"/>
        <v>10574.624</v>
      </c>
      <c r="R47" s="81">
        <f t="shared" si="13"/>
        <v>47029.213000000003</v>
      </c>
      <c r="S47" s="82">
        <f t="shared" si="13"/>
        <v>47605.859000000004</v>
      </c>
    </row>
    <row r="48" spans="1:21" x14ac:dyDescent="0.2">
      <c r="A48" s="163"/>
      <c r="B48" s="167" t="s">
        <v>104</v>
      </c>
      <c r="C48" s="145" t="s">
        <v>105</v>
      </c>
      <c r="D48" s="105">
        <v>7670.174</v>
      </c>
      <c r="E48" s="39">
        <v>7937.25</v>
      </c>
      <c r="F48" s="80">
        <v>32708.744999999999</v>
      </c>
      <c r="G48" s="39">
        <v>35732.784</v>
      </c>
      <c r="H48" s="38">
        <v>3876.183</v>
      </c>
      <c r="I48" s="128">
        <v>4099.3869999999997</v>
      </c>
      <c r="J48" s="105">
        <v>17643.116999999998</v>
      </c>
      <c r="K48" s="39">
        <v>14692.495000000001</v>
      </c>
      <c r="L48" s="80">
        <v>75237.342000000004</v>
      </c>
      <c r="M48" s="39">
        <v>66144.163</v>
      </c>
      <c r="N48" s="38">
        <v>10356.869000000001</v>
      </c>
      <c r="O48" s="183">
        <v>8459.3089999999993</v>
      </c>
      <c r="P48" s="185">
        <f t="shared" si="13"/>
        <v>-9972.9429999999993</v>
      </c>
      <c r="Q48" s="103">
        <f t="shared" si="13"/>
        <v>-6755.2450000000008</v>
      </c>
      <c r="R48" s="81">
        <f t="shared" si="13"/>
        <v>-42528.597000000009</v>
      </c>
      <c r="S48" s="82">
        <f t="shared" si="13"/>
        <v>-30411.379000000001</v>
      </c>
    </row>
    <row r="49" spans="1:19" x14ac:dyDescent="0.2">
      <c r="A49" s="163"/>
      <c r="B49" s="167" t="s">
        <v>106</v>
      </c>
      <c r="C49" s="145" t="s">
        <v>107</v>
      </c>
      <c r="D49" s="105">
        <v>7254.2860000000001</v>
      </c>
      <c r="E49" s="39">
        <v>6605.1289999999999</v>
      </c>
      <c r="F49" s="80">
        <v>30935.19</v>
      </c>
      <c r="G49" s="39">
        <v>29735.614000000001</v>
      </c>
      <c r="H49" s="38">
        <v>12003.851000000001</v>
      </c>
      <c r="I49" s="128">
        <v>5947.2250000000004</v>
      </c>
      <c r="J49" s="105">
        <v>5750.76</v>
      </c>
      <c r="K49" s="39">
        <v>5684.0889999999999</v>
      </c>
      <c r="L49" s="80">
        <v>24523.517</v>
      </c>
      <c r="M49" s="39">
        <v>25589.185000000001</v>
      </c>
      <c r="N49" s="38">
        <v>4175.183</v>
      </c>
      <c r="O49" s="183">
        <v>4726.2939999999999</v>
      </c>
      <c r="P49" s="185">
        <f t="shared" si="13"/>
        <v>1503.5259999999998</v>
      </c>
      <c r="Q49" s="103">
        <f t="shared" si="13"/>
        <v>921.04</v>
      </c>
      <c r="R49" s="81">
        <f t="shared" si="13"/>
        <v>6411.6729999999989</v>
      </c>
      <c r="S49" s="82">
        <f t="shared" si="13"/>
        <v>4146.4290000000001</v>
      </c>
    </row>
    <row r="50" spans="1:19" x14ac:dyDescent="0.2">
      <c r="A50" s="163"/>
      <c r="B50" s="167" t="s">
        <v>108</v>
      </c>
      <c r="C50" s="145" t="s">
        <v>109</v>
      </c>
      <c r="D50" s="105">
        <v>10136.620999999999</v>
      </c>
      <c r="E50" s="39">
        <v>5907.9669999999996</v>
      </c>
      <c r="F50" s="80">
        <v>43226.62</v>
      </c>
      <c r="G50" s="39">
        <v>26597.124</v>
      </c>
      <c r="H50" s="38">
        <v>8874.8259999999991</v>
      </c>
      <c r="I50" s="128">
        <v>8628.1190000000006</v>
      </c>
      <c r="J50" s="105">
        <v>4508.2910000000002</v>
      </c>
      <c r="K50" s="39">
        <v>3160.0419999999999</v>
      </c>
      <c r="L50" s="80">
        <v>19225.172999999999</v>
      </c>
      <c r="M50" s="39">
        <v>14226.235000000001</v>
      </c>
      <c r="N50" s="38">
        <v>7190.9790000000003</v>
      </c>
      <c r="O50" s="183">
        <v>7160.2359999999999</v>
      </c>
      <c r="P50" s="185">
        <f t="shared" si="13"/>
        <v>5628.329999999999</v>
      </c>
      <c r="Q50" s="103">
        <f t="shared" si="13"/>
        <v>2747.9249999999997</v>
      </c>
      <c r="R50" s="81">
        <f t="shared" si="13"/>
        <v>24001.447000000004</v>
      </c>
      <c r="S50" s="82">
        <f t="shared" si="13"/>
        <v>12370.888999999999</v>
      </c>
    </row>
    <row r="51" spans="1:19" x14ac:dyDescent="0.2">
      <c r="A51" s="163"/>
      <c r="B51" s="167" t="s">
        <v>110</v>
      </c>
      <c r="C51" s="145" t="s">
        <v>111</v>
      </c>
      <c r="D51" s="105">
        <v>14334.93</v>
      </c>
      <c r="E51" s="39">
        <v>12121.441000000001</v>
      </c>
      <c r="F51" s="80">
        <v>61129.860999999997</v>
      </c>
      <c r="G51" s="39">
        <v>54569.529000000002</v>
      </c>
      <c r="H51" s="38">
        <v>4014.5619999999999</v>
      </c>
      <c r="I51" s="128">
        <v>3476.9380000000001</v>
      </c>
      <c r="J51" s="105">
        <v>4416.174</v>
      </c>
      <c r="K51" s="39">
        <v>5496.4709999999995</v>
      </c>
      <c r="L51" s="80">
        <v>18832.352999999999</v>
      </c>
      <c r="M51" s="39">
        <v>24744.539000000001</v>
      </c>
      <c r="N51" s="38">
        <v>999.44799999999998</v>
      </c>
      <c r="O51" s="183">
        <v>1496.672</v>
      </c>
      <c r="P51" s="185">
        <f t="shared" si="13"/>
        <v>9918.7560000000012</v>
      </c>
      <c r="Q51" s="103">
        <f t="shared" si="13"/>
        <v>6624.9700000000012</v>
      </c>
      <c r="R51" s="81">
        <f t="shared" si="13"/>
        <v>42297.508000000002</v>
      </c>
      <c r="S51" s="82">
        <f t="shared" si="13"/>
        <v>29824.99</v>
      </c>
    </row>
    <row r="52" spans="1:19" ht="13.5" thickBot="1" x14ac:dyDescent="0.25">
      <c r="A52" s="163"/>
      <c r="B52" s="168" t="s">
        <v>112</v>
      </c>
      <c r="C52" s="146" t="s">
        <v>113</v>
      </c>
      <c r="D52" s="106">
        <v>44348.122000000003</v>
      </c>
      <c r="E52" s="41">
        <v>41945.64</v>
      </c>
      <c r="F52" s="83">
        <v>189118.14600000001</v>
      </c>
      <c r="G52" s="41">
        <v>188835.057</v>
      </c>
      <c r="H52" s="40">
        <v>14500.814</v>
      </c>
      <c r="I52" s="129">
        <v>14446.843999999999</v>
      </c>
      <c r="J52" s="106">
        <v>33517.06</v>
      </c>
      <c r="K52" s="41">
        <v>29708.37</v>
      </c>
      <c r="L52" s="83">
        <v>142930.185</v>
      </c>
      <c r="M52" s="41">
        <v>133744.177</v>
      </c>
      <c r="N52" s="40">
        <v>8615.0139999999992</v>
      </c>
      <c r="O52" s="184">
        <v>7808.5929999999998</v>
      </c>
      <c r="P52" s="186">
        <f t="shared" si="13"/>
        <v>10831.062000000005</v>
      </c>
      <c r="Q52" s="104">
        <f t="shared" si="13"/>
        <v>12237.27</v>
      </c>
      <c r="R52" s="84">
        <f t="shared" si="13"/>
        <v>46187.96100000001</v>
      </c>
      <c r="S52" s="85">
        <f t="shared" si="13"/>
        <v>55090.880000000005</v>
      </c>
    </row>
    <row r="53" spans="1:19" x14ac:dyDescent="0.2">
      <c r="J53" s="102"/>
      <c r="O53" s="102"/>
    </row>
    <row r="54" spans="1:19" ht="14.25" x14ac:dyDescent="0.2">
      <c r="C54" s="46" t="s">
        <v>119</v>
      </c>
      <c r="H54" s="102"/>
      <c r="I54" s="102"/>
      <c r="J54" s="102"/>
      <c r="K54" s="102"/>
      <c r="L54" s="102"/>
      <c r="M54" s="102"/>
      <c r="Q54" s="158"/>
    </row>
    <row r="55" spans="1:19" x14ac:dyDescent="0.2">
      <c r="G55" s="102"/>
      <c r="J55" s="102"/>
      <c r="K55" s="102"/>
      <c r="L55" s="102"/>
      <c r="N55" s="102"/>
      <c r="O55" s="102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AA42" sqref="AA42"/>
    </sheetView>
  </sheetViews>
  <sheetFormatPr defaultRowHeight="12.75" x14ac:dyDescent="0.2"/>
  <cols>
    <col min="1" max="1" width="9.140625" style="65"/>
    <col min="2" max="2" width="13.7109375" style="65" customWidth="1"/>
    <col min="3" max="3" width="11.85546875" style="65" customWidth="1"/>
    <col min="4" max="4" width="11.7109375" style="65" customWidth="1"/>
    <col min="5" max="5" width="11.85546875" style="65" customWidth="1"/>
    <col min="6" max="6" width="13.5703125" style="65" customWidth="1"/>
    <col min="7" max="8" width="11.7109375" style="65" customWidth="1"/>
    <col min="9" max="9" width="11.42578125" style="65" customWidth="1"/>
    <col min="10" max="10" width="9.85546875" style="65" customWidth="1"/>
    <col min="11" max="11" width="13.7109375" style="65" customWidth="1"/>
    <col min="12" max="13" width="11.7109375" style="65" customWidth="1"/>
    <col min="14" max="14" width="11.85546875" style="65" customWidth="1"/>
    <col min="15" max="15" width="13.5703125" style="65" customWidth="1"/>
    <col min="16" max="17" width="11.7109375" style="65" customWidth="1"/>
    <col min="18" max="18" width="11.85546875" style="65" customWidth="1"/>
    <col min="19" max="16384" width="9.140625" style="65"/>
  </cols>
  <sheetData>
    <row r="2" spans="2:18" ht="16.5" x14ac:dyDescent="0.25">
      <c r="B2" s="89" t="s">
        <v>202</v>
      </c>
      <c r="C2" s="89"/>
      <c r="D2" s="89"/>
      <c r="E2" s="89"/>
      <c r="F2" s="89"/>
      <c r="G2" s="89"/>
      <c r="H2" s="89"/>
      <c r="I2" s="89"/>
      <c r="J2" s="89"/>
      <c r="K2" s="89" t="s">
        <v>203</v>
      </c>
      <c r="L2" s="89"/>
      <c r="M2" s="89"/>
      <c r="N2" s="89"/>
      <c r="O2" s="89"/>
      <c r="P2" s="89"/>
    </row>
    <row r="3" spans="2:18" ht="17.25" thickBot="1" x14ac:dyDescent="0.3">
      <c r="B3" s="230" t="s">
        <v>201</v>
      </c>
      <c r="C3" s="89"/>
      <c r="D3" s="89"/>
      <c r="E3" s="89"/>
      <c r="F3" s="89"/>
      <c r="G3" s="89"/>
      <c r="H3" s="89"/>
      <c r="I3" s="89"/>
      <c r="J3" s="89"/>
      <c r="K3" s="230" t="s">
        <v>201</v>
      </c>
      <c r="L3" s="89"/>
      <c r="M3" s="89"/>
      <c r="N3" s="89"/>
      <c r="O3" s="89"/>
      <c r="P3" s="89"/>
    </row>
    <row r="4" spans="2:18" ht="21" thickBot="1" x14ac:dyDescent="0.35">
      <c r="B4" s="91" t="s">
        <v>121</v>
      </c>
      <c r="C4" s="92"/>
      <c r="D4" s="92"/>
      <c r="E4" s="92"/>
      <c r="F4" s="92"/>
      <c r="G4" s="92"/>
      <c r="H4" s="92"/>
      <c r="I4" s="93"/>
      <c r="J4" s="94"/>
      <c r="K4" s="91" t="s">
        <v>122</v>
      </c>
      <c r="L4" s="92"/>
      <c r="M4" s="92"/>
      <c r="N4" s="92"/>
      <c r="O4" s="92"/>
      <c r="P4" s="92"/>
      <c r="Q4" s="92"/>
      <c r="R4" s="93"/>
    </row>
    <row r="5" spans="2:18" ht="19.5" thickBot="1" x14ac:dyDescent="0.35">
      <c r="B5" s="226" t="s">
        <v>307</v>
      </c>
      <c r="C5" s="227"/>
      <c r="D5" s="228"/>
      <c r="E5" s="229"/>
      <c r="F5" s="226" t="s">
        <v>308</v>
      </c>
      <c r="G5" s="227"/>
      <c r="H5" s="228"/>
      <c r="I5" s="229"/>
      <c r="J5" s="94"/>
      <c r="K5" s="226" t="s">
        <v>307</v>
      </c>
      <c r="L5" s="227"/>
      <c r="M5" s="228"/>
      <c r="N5" s="229"/>
      <c r="O5" s="226" t="s">
        <v>308</v>
      </c>
      <c r="P5" s="227"/>
      <c r="Q5" s="228"/>
      <c r="R5" s="229"/>
    </row>
    <row r="6" spans="2:18" ht="29.25" thickBot="1" x14ac:dyDescent="0.25">
      <c r="B6" s="95" t="s">
        <v>123</v>
      </c>
      <c r="C6" s="96" t="s">
        <v>100</v>
      </c>
      <c r="D6" s="97" t="s">
        <v>149</v>
      </c>
      <c r="E6" s="98" t="s">
        <v>124</v>
      </c>
      <c r="F6" s="95" t="s">
        <v>123</v>
      </c>
      <c r="G6" s="96" t="s">
        <v>100</v>
      </c>
      <c r="H6" s="97" t="s">
        <v>149</v>
      </c>
      <c r="I6" s="98" t="s">
        <v>124</v>
      </c>
      <c r="J6" s="94"/>
      <c r="K6" s="95" t="s">
        <v>123</v>
      </c>
      <c r="L6" s="96" t="s">
        <v>100</v>
      </c>
      <c r="M6" s="97" t="s">
        <v>149</v>
      </c>
      <c r="N6" s="98" t="s">
        <v>124</v>
      </c>
      <c r="O6" s="95" t="s">
        <v>123</v>
      </c>
      <c r="P6" s="96" t="s">
        <v>100</v>
      </c>
      <c r="Q6" s="97" t="s">
        <v>149</v>
      </c>
      <c r="R6" s="98" t="s">
        <v>124</v>
      </c>
    </row>
    <row r="7" spans="2:18" ht="16.5" thickBot="1" x14ac:dyDescent="0.3">
      <c r="B7" s="198" t="s">
        <v>114</v>
      </c>
      <c r="C7" s="199">
        <v>35287.750999999997</v>
      </c>
      <c r="D7" s="200">
        <v>150481.022</v>
      </c>
      <c r="E7" s="201">
        <v>72671.729000000007</v>
      </c>
      <c r="F7" s="202" t="s">
        <v>114</v>
      </c>
      <c r="G7" s="203">
        <v>34017.870000000003</v>
      </c>
      <c r="H7" s="204">
        <v>153144.65700000001</v>
      </c>
      <c r="I7" s="201">
        <v>70355.903999999995</v>
      </c>
      <c r="J7" s="94"/>
      <c r="K7" s="198" t="s">
        <v>114</v>
      </c>
      <c r="L7" s="199">
        <v>13214.878000000001</v>
      </c>
      <c r="M7" s="200">
        <v>56353.538999999997</v>
      </c>
      <c r="N7" s="201">
        <v>14831.773999999999</v>
      </c>
      <c r="O7" s="202" t="s">
        <v>114</v>
      </c>
      <c r="P7" s="203">
        <v>10634.626</v>
      </c>
      <c r="Q7" s="204">
        <v>47876.027999999998</v>
      </c>
      <c r="R7" s="201">
        <v>11910.485000000001</v>
      </c>
    </row>
    <row r="8" spans="2:18" ht="15.75" x14ac:dyDescent="0.25">
      <c r="B8" s="205" t="s">
        <v>77</v>
      </c>
      <c r="C8" s="206">
        <v>17514.978999999999</v>
      </c>
      <c r="D8" s="207">
        <v>74690.865999999995</v>
      </c>
      <c r="E8" s="206">
        <v>42089.527000000002</v>
      </c>
      <c r="F8" s="208" t="s">
        <v>77</v>
      </c>
      <c r="G8" s="209">
        <v>16376.293</v>
      </c>
      <c r="H8" s="210">
        <v>73724.414999999994</v>
      </c>
      <c r="I8" s="211">
        <v>38814.703000000001</v>
      </c>
      <c r="J8" s="94"/>
      <c r="K8" s="205" t="s">
        <v>128</v>
      </c>
      <c r="L8" s="206">
        <v>6622.92</v>
      </c>
      <c r="M8" s="207">
        <v>28242.775000000001</v>
      </c>
      <c r="N8" s="206">
        <v>7206.7560000000003</v>
      </c>
      <c r="O8" s="208" t="s">
        <v>128</v>
      </c>
      <c r="P8" s="209">
        <v>6058.0609999999997</v>
      </c>
      <c r="Q8" s="210">
        <v>27272.788</v>
      </c>
      <c r="R8" s="211">
        <v>7069.2929999999997</v>
      </c>
    </row>
    <row r="9" spans="2:18" ht="15.75" x14ac:dyDescent="0.25">
      <c r="B9" s="212" t="s">
        <v>157</v>
      </c>
      <c r="C9" s="213">
        <v>6233.7439999999997</v>
      </c>
      <c r="D9" s="214">
        <v>26583.153999999999</v>
      </c>
      <c r="E9" s="213">
        <v>12594.843000000001</v>
      </c>
      <c r="F9" s="215" t="s">
        <v>157</v>
      </c>
      <c r="G9" s="216">
        <v>7152.2269999999999</v>
      </c>
      <c r="H9" s="217">
        <v>32198.614000000001</v>
      </c>
      <c r="I9" s="218">
        <v>13721.54</v>
      </c>
      <c r="J9" s="94"/>
      <c r="K9" s="212" t="s">
        <v>77</v>
      </c>
      <c r="L9" s="213">
        <v>2919.2130000000002</v>
      </c>
      <c r="M9" s="214">
        <v>12448.697</v>
      </c>
      <c r="N9" s="213">
        <v>3853.9560000000001</v>
      </c>
      <c r="O9" s="215" t="s">
        <v>77</v>
      </c>
      <c r="P9" s="216">
        <v>2727.585</v>
      </c>
      <c r="Q9" s="217">
        <v>12279.306</v>
      </c>
      <c r="R9" s="218">
        <v>2523.799</v>
      </c>
    </row>
    <row r="10" spans="2:18" ht="15.75" x14ac:dyDescent="0.25">
      <c r="B10" s="212" t="s">
        <v>128</v>
      </c>
      <c r="C10" s="213">
        <v>1349.3879999999999</v>
      </c>
      <c r="D10" s="214">
        <v>5754.3140000000003</v>
      </c>
      <c r="E10" s="213">
        <v>2702.3</v>
      </c>
      <c r="F10" s="215" t="s">
        <v>305</v>
      </c>
      <c r="G10" s="216">
        <v>1682.636</v>
      </c>
      <c r="H10" s="217">
        <v>7575.0540000000001</v>
      </c>
      <c r="I10" s="218">
        <v>3915.6</v>
      </c>
      <c r="J10" s="94"/>
      <c r="K10" s="212" t="s">
        <v>274</v>
      </c>
      <c r="L10" s="213">
        <v>1050.367</v>
      </c>
      <c r="M10" s="214">
        <v>4479.1880000000001</v>
      </c>
      <c r="N10" s="213">
        <v>712.899</v>
      </c>
      <c r="O10" s="215" t="s">
        <v>274</v>
      </c>
      <c r="P10" s="216">
        <v>473.70600000000002</v>
      </c>
      <c r="Q10" s="217">
        <v>2132.576</v>
      </c>
      <c r="R10" s="218">
        <v>290.33100000000002</v>
      </c>
    </row>
    <row r="11" spans="2:18" ht="15.75" x14ac:dyDescent="0.25">
      <c r="B11" s="212" t="s">
        <v>133</v>
      </c>
      <c r="C11" s="213">
        <v>955.10599999999999</v>
      </c>
      <c r="D11" s="214">
        <v>4072.9479999999999</v>
      </c>
      <c r="E11" s="213">
        <v>739.82600000000002</v>
      </c>
      <c r="F11" s="215" t="s">
        <v>128</v>
      </c>
      <c r="G11" s="216">
        <v>1427.482</v>
      </c>
      <c r="H11" s="217">
        <v>6426.38</v>
      </c>
      <c r="I11" s="218">
        <v>3040.54</v>
      </c>
      <c r="J11" s="94"/>
      <c r="K11" s="212" t="s">
        <v>131</v>
      </c>
      <c r="L11" s="213">
        <v>622.41700000000003</v>
      </c>
      <c r="M11" s="214">
        <v>2654.2370000000001</v>
      </c>
      <c r="N11" s="213">
        <v>542.96500000000003</v>
      </c>
      <c r="O11" s="215" t="s">
        <v>79</v>
      </c>
      <c r="P11" s="216">
        <v>331.55099999999999</v>
      </c>
      <c r="Q11" s="217">
        <v>1492.6089999999999</v>
      </c>
      <c r="R11" s="218">
        <v>702.12599999999998</v>
      </c>
    </row>
    <row r="12" spans="2:18" ht="15.75" x14ac:dyDescent="0.25">
      <c r="B12" s="212" t="s">
        <v>265</v>
      </c>
      <c r="C12" s="213">
        <v>828.60500000000002</v>
      </c>
      <c r="D12" s="214">
        <v>3533.502</v>
      </c>
      <c r="E12" s="213">
        <v>1640.1</v>
      </c>
      <c r="F12" s="215" t="s">
        <v>136</v>
      </c>
      <c r="G12" s="216">
        <v>877.90800000000002</v>
      </c>
      <c r="H12" s="217">
        <v>3951.8850000000002</v>
      </c>
      <c r="I12" s="218">
        <v>989.93399999999997</v>
      </c>
      <c r="J12" s="94"/>
      <c r="K12" s="212" t="s">
        <v>129</v>
      </c>
      <c r="L12" s="213">
        <v>565.37099999999998</v>
      </c>
      <c r="M12" s="214">
        <v>2410.971</v>
      </c>
      <c r="N12" s="213">
        <v>1085.271</v>
      </c>
      <c r="O12" s="215" t="s">
        <v>131</v>
      </c>
      <c r="P12" s="216">
        <v>177.37700000000001</v>
      </c>
      <c r="Q12" s="217">
        <v>798.53499999999997</v>
      </c>
      <c r="R12" s="218">
        <v>293.19</v>
      </c>
    </row>
    <row r="13" spans="2:18" ht="15.75" x14ac:dyDescent="0.25">
      <c r="B13" s="212" t="s">
        <v>136</v>
      </c>
      <c r="C13" s="213">
        <v>818.98900000000003</v>
      </c>
      <c r="D13" s="214">
        <v>3492.5230000000001</v>
      </c>
      <c r="E13" s="213">
        <v>1013.128</v>
      </c>
      <c r="F13" s="215" t="s">
        <v>79</v>
      </c>
      <c r="G13" s="216">
        <v>683.64800000000002</v>
      </c>
      <c r="H13" s="217">
        <v>3077.7130000000002</v>
      </c>
      <c r="I13" s="218">
        <v>419.40499999999997</v>
      </c>
      <c r="J13" s="94"/>
      <c r="K13" s="212" t="s">
        <v>79</v>
      </c>
      <c r="L13" s="213">
        <v>447.82600000000002</v>
      </c>
      <c r="M13" s="214">
        <v>1909.7059999999999</v>
      </c>
      <c r="N13" s="213">
        <v>900.22699999999998</v>
      </c>
      <c r="O13" s="215" t="s">
        <v>129</v>
      </c>
      <c r="P13" s="216">
        <v>175.68299999999999</v>
      </c>
      <c r="Q13" s="217">
        <v>790.91099999999994</v>
      </c>
      <c r="R13" s="218">
        <v>525.21500000000003</v>
      </c>
    </row>
    <row r="14" spans="2:18" ht="15.75" x14ac:dyDescent="0.25">
      <c r="B14" s="212" t="s">
        <v>79</v>
      </c>
      <c r="C14" s="213">
        <v>768.30200000000002</v>
      </c>
      <c r="D14" s="214">
        <v>3276.3510000000001</v>
      </c>
      <c r="E14" s="213">
        <v>462.63299999999998</v>
      </c>
      <c r="F14" s="215" t="s">
        <v>193</v>
      </c>
      <c r="G14" s="216">
        <v>427.851</v>
      </c>
      <c r="H14" s="217">
        <v>1926.15</v>
      </c>
      <c r="I14" s="218">
        <v>912.98099999999999</v>
      </c>
      <c r="J14" s="94"/>
      <c r="K14" s="212" t="s">
        <v>174</v>
      </c>
      <c r="L14" s="213">
        <v>381.48700000000002</v>
      </c>
      <c r="M14" s="214">
        <v>1626.816</v>
      </c>
      <c r="N14" s="213">
        <v>132.83000000000001</v>
      </c>
      <c r="O14" s="215" t="s">
        <v>174</v>
      </c>
      <c r="P14" s="216">
        <v>157.679</v>
      </c>
      <c r="Q14" s="217">
        <v>709.85599999999999</v>
      </c>
      <c r="R14" s="218">
        <v>98.55</v>
      </c>
    </row>
    <row r="15" spans="2:18" ht="15.75" x14ac:dyDescent="0.25">
      <c r="B15" s="212" t="s">
        <v>146</v>
      </c>
      <c r="C15" s="213">
        <v>629.13099999999997</v>
      </c>
      <c r="D15" s="214">
        <v>2682.8690000000001</v>
      </c>
      <c r="E15" s="213">
        <v>1424.7639999999999</v>
      </c>
      <c r="F15" s="215" t="s">
        <v>279</v>
      </c>
      <c r="G15" s="216">
        <v>418.28800000000001</v>
      </c>
      <c r="H15" s="217">
        <v>1883.1010000000001</v>
      </c>
      <c r="I15" s="218">
        <v>814.17</v>
      </c>
      <c r="J15" s="94"/>
      <c r="K15" s="212" t="s">
        <v>76</v>
      </c>
      <c r="L15" s="213">
        <v>353.50400000000002</v>
      </c>
      <c r="M15" s="214">
        <v>1507.4860000000001</v>
      </c>
      <c r="N15" s="213">
        <v>198.89</v>
      </c>
      <c r="O15" s="215" t="s">
        <v>144</v>
      </c>
      <c r="P15" s="216">
        <v>147.25200000000001</v>
      </c>
      <c r="Q15" s="217">
        <v>662.91600000000005</v>
      </c>
      <c r="R15" s="218">
        <v>191.87</v>
      </c>
    </row>
    <row r="16" spans="2:18" ht="15.75" x14ac:dyDescent="0.25">
      <c r="B16" s="212" t="s">
        <v>155</v>
      </c>
      <c r="C16" s="213">
        <v>606.41800000000001</v>
      </c>
      <c r="D16" s="214">
        <v>2586.0059999999999</v>
      </c>
      <c r="E16" s="213">
        <v>1161.9570000000001</v>
      </c>
      <c r="F16" s="215" t="s">
        <v>306</v>
      </c>
      <c r="G16" s="216">
        <v>380.89400000000001</v>
      </c>
      <c r="H16" s="217">
        <v>1714.748</v>
      </c>
      <c r="I16" s="218">
        <v>839.80799999999999</v>
      </c>
      <c r="J16" s="94"/>
      <c r="K16" s="212" t="s">
        <v>144</v>
      </c>
      <c r="L16" s="213">
        <v>124.84399999999999</v>
      </c>
      <c r="M16" s="214">
        <v>532.38800000000003</v>
      </c>
      <c r="N16" s="213">
        <v>73.39</v>
      </c>
      <c r="O16" s="215" t="s">
        <v>76</v>
      </c>
      <c r="P16" s="216">
        <v>112.524</v>
      </c>
      <c r="Q16" s="217">
        <v>506.572</v>
      </c>
      <c r="R16" s="218">
        <v>64.061000000000007</v>
      </c>
    </row>
    <row r="17" spans="2:18" ht="15.75" x14ac:dyDescent="0.25">
      <c r="B17" s="212" t="s">
        <v>134</v>
      </c>
      <c r="C17" s="213">
        <v>505.58800000000002</v>
      </c>
      <c r="D17" s="214">
        <v>2156.0230000000001</v>
      </c>
      <c r="E17" s="213">
        <v>991.07799999999997</v>
      </c>
      <c r="F17" s="215" t="s">
        <v>146</v>
      </c>
      <c r="G17" s="216">
        <v>328.23700000000002</v>
      </c>
      <c r="H17" s="217">
        <v>1477.6869999999999</v>
      </c>
      <c r="I17" s="218">
        <v>680.53200000000004</v>
      </c>
      <c r="J17" s="94"/>
      <c r="K17" s="212" t="s">
        <v>135</v>
      </c>
      <c r="L17" s="213">
        <v>49.591999999999999</v>
      </c>
      <c r="M17" s="214">
        <v>211.48099999999999</v>
      </c>
      <c r="N17" s="213">
        <v>53.075000000000003</v>
      </c>
      <c r="O17" s="215" t="s">
        <v>126</v>
      </c>
      <c r="P17" s="216">
        <v>82.697999999999993</v>
      </c>
      <c r="Q17" s="217">
        <v>372.29599999999999</v>
      </c>
      <c r="R17" s="218">
        <v>48</v>
      </c>
    </row>
    <row r="18" spans="2:18" ht="15.75" x14ac:dyDescent="0.25">
      <c r="B18" s="212" t="s">
        <v>138</v>
      </c>
      <c r="C18" s="213">
        <v>425.86700000000002</v>
      </c>
      <c r="D18" s="214">
        <v>1816.0709999999999</v>
      </c>
      <c r="E18" s="213">
        <v>633.76499999999999</v>
      </c>
      <c r="F18" s="215" t="s">
        <v>138</v>
      </c>
      <c r="G18" s="216">
        <v>322.11799999999999</v>
      </c>
      <c r="H18" s="217">
        <v>1450.144</v>
      </c>
      <c r="I18" s="218">
        <v>230.27199999999999</v>
      </c>
      <c r="J18" s="94"/>
      <c r="K18" s="212" t="s">
        <v>136</v>
      </c>
      <c r="L18" s="213">
        <v>31.234000000000002</v>
      </c>
      <c r="M18" s="214">
        <v>133.19499999999999</v>
      </c>
      <c r="N18" s="213">
        <v>24.95</v>
      </c>
      <c r="O18" s="215" t="s">
        <v>133</v>
      </c>
      <c r="P18" s="216">
        <v>72.141999999999996</v>
      </c>
      <c r="Q18" s="217">
        <v>324.77800000000002</v>
      </c>
      <c r="R18" s="218">
        <v>49.11</v>
      </c>
    </row>
    <row r="19" spans="2:18" ht="15.75" x14ac:dyDescent="0.25">
      <c r="B19" s="212" t="s">
        <v>303</v>
      </c>
      <c r="C19" s="213">
        <v>393.976</v>
      </c>
      <c r="D19" s="214">
        <v>1680.0709999999999</v>
      </c>
      <c r="E19" s="213">
        <v>154</v>
      </c>
      <c r="F19" s="215" t="s">
        <v>134</v>
      </c>
      <c r="G19" s="216">
        <v>304.04300000000001</v>
      </c>
      <c r="H19" s="217">
        <v>1368.7719999999999</v>
      </c>
      <c r="I19" s="218">
        <v>635.851</v>
      </c>
      <c r="J19" s="94"/>
      <c r="K19" s="212" t="s">
        <v>130</v>
      </c>
      <c r="L19" s="213">
        <v>27.215</v>
      </c>
      <c r="M19" s="214">
        <v>116.056</v>
      </c>
      <c r="N19" s="213">
        <v>35.58</v>
      </c>
      <c r="O19" s="215" t="s">
        <v>135</v>
      </c>
      <c r="P19" s="216">
        <v>44.564</v>
      </c>
      <c r="Q19" s="217">
        <v>200.626</v>
      </c>
      <c r="R19" s="218">
        <v>19.113</v>
      </c>
    </row>
    <row r="20" spans="2:18" ht="15.75" x14ac:dyDescent="0.25">
      <c r="B20" s="212" t="s">
        <v>193</v>
      </c>
      <c r="C20" s="213">
        <v>375.41300000000001</v>
      </c>
      <c r="D20" s="214">
        <v>1600.9179999999999</v>
      </c>
      <c r="E20" s="213">
        <v>671.24</v>
      </c>
      <c r="F20" s="215" t="s">
        <v>182</v>
      </c>
      <c r="G20" s="216">
        <v>294.37200000000001</v>
      </c>
      <c r="H20" s="217">
        <v>1325.232</v>
      </c>
      <c r="I20" s="218">
        <v>612</v>
      </c>
      <c r="J20" s="94"/>
      <c r="K20" s="212" t="s">
        <v>146</v>
      </c>
      <c r="L20" s="213">
        <v>18.847999999999999</v>
      </c>
      <c r="M20" s="214">
        <v>80.373999999999995</v>
      </c>
      <c r="N20" s="213">
        <v>10.943</v>
      </c>
      <c r="O20" s="215" t="s">
        <v>188</v>
      </c>
      <c r="P20" s="216">
        <v>31.940999999999999</v>
      </c>
      <c r="Q20" s="217">
        <v>143.79400000000001</v>
      </c>
      <c r="R20" s="218">
        <v>18.574000000000002</v>
      </c>
    </row>
    <row r="21" spans="2:18" ht="15.75" x14ac:dyDescent="0.25">
      <c r="B21" s="212" t="s">
        <v>304</v>
      </c>
      <c r="C21" s="213">
        <v>370.12</v>
      </c>
      <c r="D21" s="214">
        <v>1578.326</v>
      </c>
      <c r="E21" s="213">
        <v>548.28599999999994</v>
      </c>
      <c r="F21" s="215" t="s">
        <v>133</v>
      </c>
      <c r="G21" s="216">
        <v>289.601</v>
      </c>
      <c r="H21" s="217">
        <v>1303.7539999999999</v>
      </c>
      <c r="I21" s="218">
        <v>195.928</v>
      </c>
      <c r="J21" s="94"/>
      <c r="K21" s="212" t="s">
        <v>133</v>
      </c>
      <c r="L21" s="213">
        <v>0.04</v>
      </c>
      <c r="M21" s="214">
        <v>0.16900000000000001</v>
      </c>
      <c r="N21" s="213">
        <v>4.2000000000000003E-2</v>
      </c>
      <c r="O21" s="215" t="s">
        <v>125</v>
      </c>
      <c r="P21" s="216">
        <v>25.198</v>
      </c>
      <c r="Q21" s="217">
        <v>113.43899999999999</v>
      </c>
      <c r="R21" s="218">
        <v>9.1129999999999995</v>
      </c>
    </row>
    <row r="22" spans="2:18" ht="15.75" x14ac:dyDescent="0.25">
      <c r="B22" s="212" t="s">
        <v>199</v>
      </c>
      <c r="C22" s="213">
        <v>358.50799999999998</v>
      </c>
      <c r="D22" s="214">
        <v>1528.82</v>
      </c>
      <c r="E22" s="213">
        <v>725.50800000000004</v>
      </c>
      <c r="F22" s="215" t="s">
        <v>199</v>
      </c>
      <c r="G22" s="216">
        <v>278.327</v>
      </c>
      <c r="H22" s="217">
        <v>1253.001</v>
      </c>
      <c r="I22" s="218">
        <v>554.05200000000002</v>
      </c>
      <c r="J22" s="94"/>
      <c r="K22" s="212"/>
      <c r="L22" s="213"/>
      <c r="M22" s="214"/>
      <c r="N22" s="213"/>
      <c r="O22" s="215" t="s">
        <v>130</v>
      </c>
      <c r="P22" s="216">
        <v>11.906000000000001</v>
      </c>
      <c r="Q22" s="217">
        <v>53.598999999999997</v>
      </c>
      <c r="R22" s="218">
        <v>6.4169999999999998</v>
      </c>
    </row>
    <row r="23" spans="2:18" ht="16.5" thickBot="1" x14ac:dyDescent="0.3">
      <c r="B23" s="219" t="s">
        <v>176</v>
      </c>
      <c r="C23" s="220">
        <v>312.5</v>
      </c>
      <c r="D23" s="221">
        <v>1332.625</v>
      </c>
      <c r="E23" s="220">
        <v>568.91999999999996</v>
      </c>
      <c r="F23" s="222" t="s">
        <v>129</v>
      </c>
      <c r="G23" s="223">
        <v>248.52199999999999</v>
      </c>
      <c r="H23" s="224">
        <v>1118.8140000000001</v>
      </c>
      <c r="I23" s="225">
        <v>271.61599999999999</v>
      </c>
      <c r="J23" s="94"/>
      <c r="K23" s="219"/>
      <c r="L23" s="220"/>
      <c r="M23" s="221"/>
      <c r="N23" s="220"/>
      <c r="O23" s="222" t="s">
        <v>146</v>
      </c>
      <c r="P23" s="223">
        <v>4.41</v>
      </c>
      <c r="Q23" s="224">
        <v>19.853000000000002</v>
      </c>
      <c r="R23" s="225">
        <v>1.54</v>
      </c>
    </row>
    <row r="27" spans="2:18" ht="16.5" x14ac:dyDescent="0.25">
      <c r="B27" s="89" t="s">
        <v>204</v>
      </c>
      <c r="C27" s="260"/>
      <c r="D27" s="89"/>
      <c r="E27" s="89"/>
      <c r="F27" s="89"/>
      <c r="G27" s="90"/>
      <c r="H27" s="89"/>
      <c r="I27" s="90"/>
      <c r="J27" s="90"/>
      <c r="K27" s="89" t="s">
        <v>205</v>
      </c>
      <c r="L27" s="89"/>
      <c r="M27" s="89"/>
      <c r="N27" s="89"/>
      <c r="O27" s="89"/>
      <c r="P27" s="90"/>
      <c r="Q27" s="89"/>
      <c r="R27" s="90"/>
    </row>
    <row r="28" spans="2:18" ht="17.25" thickBot="1" x14ac:dyDescent="0.3">
      <c r="B28" s="230" t="s">
        <v>201</v>
      </c>
      <c r="C28" s="89"/>
      <c r="D28" s="89"/>
      <c r="E28" s="89"/>
      <c r="F28" s="89"/>
      <c r="G28" s="90"/>
      <c r="H28" s="89"/>
      <c r="I28" s="90"/>
      <c r="J28" s="90"/>
      <c r="K28" s="230" t="s">
        <v>201</v>
      </c>
      <c r="L28" s="89"/>
      <c r="M28" s="89"/>
      <c r="N28" s="89"/>
      <c r="O28" s="89"/>
      <c r="P28" s="90"/>
      <c r="Q28" s="89"/>
      <c r="R28" s="90"/>
    </row>
    <row r="29" spans="2:18" ht="21" thickBot="1" x14ac:dyDescent="0.35">
      <c r="B29" s="91" t="s">
        <v>121</v>
      </c>
      <c r="C29" s="92"/>
      <c r="D29" s="92"/>
      <c r="E29" s="92"/>
      <c r="F29" s="92"/>
      <c r="G29" s="92"/>
      <c r="H29" s="92"/>
      <c r="I29" s="93"/>
      <c r="J29" s="94"/>
      <c r="K29" s="91" t="s">
        <v>122</v>
      </c>
      <c r="L29" s="92"/>
      <c r="M29" s="92"/>
      <c r="N29" s="92"/>
      <c r="O29" s="92"/>
      <c r="P29" s="92"/>
      <c r="Q29" s="92"/>
      <c r="R29" s="93"/>
    </row>
    <row r="30" spans="2:18" ht="19.5" thickBot="1" x14ac:dyDescent="0.35">
      <c r="B30" s="226" t="s">
        <v>307</v>
      </c>
      <c r="C30" s="227"/>
      <c r="D30" s="228"/>
      <c r="E30" s="229"/>
      <c r="F30" s="226" t="s">
        <v>308</v>
      </c>
      <c r="G30" s="227"/>
      <c r="H30" s="228"/>
      <c r="I30" s="229"/>
      <c r="J30" s="94"/>
      <c r="K30" s="226" t="s">
        <v>307</v>
      </c>
      <c r="L30" s="227"/>
      <c r="M30" s="228"/>
      <c r="N30" s="229"/>
      <c r="O30" s="226" t="s">
        <v>308</v>
      </c>
      <c r="P30" s="227"/>
      <c r="Q30" s="228"/>
      <c r="R30" s="229"/>
    </row>
    <row r="31" spans="2:18" ht="29.25" thickBot="1" x14ac:dyDescent="0.25">
      <c r="B31" s="95" t="s">
        <v>123</v>
      </c>
      <c r="C31" s="96" t="s">
        <v>100</v>
      </c>
      <c r="D31" s="97" t="s">
        <v>149</v>
      </c>
      <c r="E31" s="98" t="s">
        <v>124</v>
      </c>
      <c r="F31" s="95" t="s">
        <v>123</v>
      </c>
      <c r="G31" s="96" t="s">
        <v>100</v>
      </c>
      <c r="H31" s="97" t="s">
        <v>149</v>
      </c>
      <c r="I31" s="98" t="s">
        <v>124</v>
      </c>
      <c r="J31" s="94"/>
      <c r="K31" s="95" t="s">
        <v>123</v>
      </c>
      <c r="L31" s="96" t="s">
        <v>100</v>
      </c>
      <c r="M31" s="97" t="s">
        <v>149</v>
      </c>
      <c r="N31" s="98" t="s">
        <v>124</v>
      </c>
      <c r="O31" s="95" t="s">
        <v>123</v>
      </c>
      <c r="P31" s="96" t="s">
        <v>100</v>
      </c>
      <c r="Q31" s="97" t="s">
        <v>149</v>
      </c>
      <c r="R31" s="98" t="s">
        <v>124</v>
      </c>
    </row>
    <row r="32" spans="2:18" ht="16.5" thickBot="1" x14ac:dyDescent="0.3">
      <c r="B32" s="198" t="s">
        <v>114</v>
      </c>
      <c r="C32" s="199">
        <v>19246.054</v>
      </c>
      <c r="D32" s="200">
        <v>82072.926000000007</v>
      </c>
      <c r="E32" s="201">
        <v>8638.0939999999991</v>
      </c>
      <c r="F32" s="202" t="s">
        <v>114</v>
      </c>
      <c r="G32" s="203">
        <v>24117.348999999998</v>
      </c>
      <c r="H32" s="204">
        <v>108573.836</v>
      </c>
      <c r="I32" s="201">
        <v>11355.069</v>
      </c>
      <c r="J32" s="94"/>
      <c r="K32" s="198" t="s">
        <v>114</v>
      </c>
      <c r="L32" s="199">
        <v>19942.355</v>
      </c>
      <c r="M32" s="200">
        <v>85042.209000000003</v>
      </c>
      <c r="N32" s="201">
        <v>11228.263000000001</v>
      </c>
      <c r="O32" s="202" t="s">
        <v>114</v>
      </c>
      <c r="P32" s="203">
        <v>14709.432000000001</v>
      </c>
      <c r="Q32" s="204">
        <v>66220.410999999993</v>
      </c>
      <c r="R32" s="201">
        <v>8485.2489999999998</v>
      </c>
    </row>
    <row r="33" spans="2:20" ht="15.75" x14ac:dyDescent="0.25">
      <c r="B33" s="205" t="s">
        <v>150</v>
      </c>
      <c r="C33" s="206">
        <v>4406.9759999999997</v>
      </c>
      <c r="D33" s="207">
        <v>18793.106</v>
      </c>
      <c r="E33" s="206">
        <v>1824</v>
      </c>
      <c r="F33" s="208" t="s">
        <v>150</v>
      </c>
      <c r="G33" s="209">
        <v>7405.2860000000001</v>
      </c>
      <c r="H33" s="210">
        <v>33337.857000000004</v>
      </c>
      <c r="I33" s="211">
        <v>3500</v>
      </c>
      <c r="J33" s="94"/>
      <c r="K33" s="205" t="s">
        <v>77</v>
      </c>
      <c r="L33" s="206">
        <v>7926.01</v>
      </c>
      <c r="M33" s="207">
        <v>33799.690999999999</v>
      </c>
      <c r="N33" s="206">
        <v>6030.9219999999996</v>
      </c>
      <c r="O33" s="208" t="s">
        <v>77</v>
      </c>
      <c r="P33" s="209">
        <v>6452.49</v>
      </c>
      <c r="Q33" s="210">
        <v>29048.46</v>
      </c>
      <c r="R33" s="211">
        <v>4619.3069999999998</v>
      </c>
    </row>
    <row r="34" spans="2:20" ht="15.75" x14ac:dyDescent="0.25">
      <c r="B34" s="212" t="s">
        <v>77</v>
      </c>
      <c r="C34" s="213">
        <v>2390.0189999999998</v>
      </c>
      <c r="D34" s="214">
        <v>10192.008</v>
      </c>
      <c r="E34" s="213">
        <v>1412.7349999999999</v>
      </c>
      <c r="F34" s="215" t="s">
        <v>157</v>
      </c>
      <c r="G34" s="216">
        <v>2410.5340000000001</v>
      </c>
      <c r="H34" s="217">
        <v>10851.989</v>
      </c>
      <c r="I34" s="218">
        <v>1064.3900000000001</v>
      </c>
      <c r="J34" s="94"/>
      <c r="K34" s="212" t="s">
        <v>128</v>
      </c>
      <c r="L34" s="213">
        <v>2366.2330000000002</v>
      </c>
      <c r="M34" s="214">
        <v>10090.571</v>
      </c>
      <c r="N34" s="213">
        <v>998.36699999999996</v>
      </c>
      <c r="O34" s="215" t="s">
        <v>274</v>
      </c>
      <c r="P34" s="216">
        <v>1899.3910000000001</v>
      </c>
      <c r="Q34" s="217">
        <v>8550.8889999999992</v>
      </c>
      <c r="R34" s="218">
        <v>624.22699999999998</v>
      </c>
    </row>
    <row r="35" spans="2:20" ht="15.75" x14ac:dyDescent="0.25">
      <c r="B35" s="212" t="s">
        <v>125</v>
      </c>
      <c r="C35" s="213">
        <v>1805.61</v>
      </c>
      <c r="D35" s="214">
        <v>7699.8389999999999</v>
      </c>
      <c r="E35" s="213">
        <v>740.51300000000003</v>
      </c>
      <c r="F35" s="215" t="s">
        <v>77</v>
      </c>
      <c r="G35" s="216">
        <v>1651.432</v>
      </c>
      <c r="H35" s="217">
        <v>7434.5969999999998</v>
      </c>
      <c r="I35" s="218">
        <v>874.31299999999999</v>
      </c>
      <c r="J35" s="94"/>
      <c r="K35" s="212" t="s">
        <v>76</v>
      </c>
      <c r="L35" s="213">
        <v>2337.0259999999998</v>
      </c>
      <c r="M35" s="214">
        <v>9966.0159999999996</v>
      </c>
      <c r="N35" s="213">
        <v>861.54899999999998</v>
      </c>
      <c r="O35" s="215" t="s">
        <v>76</v>
      </c>
      <c r="P35" s="216">
        <v>1708.056</v>
      </c>
      <c r="Q35" s="217">
        <v>7689.4989999999998</v>
      </c>
      <c r="R35" s="218">
        <v>752.61</v>
      </c>
    </row>
    <row r="36" spans="2:20" ht="15.75" x14ac:dyDescent="0.25">
      <c r="B36" s="212" t="s">
        <v>134</v>
      </c>
      <c r="C36" s="213">
        <v>998.37400000000002</v>
      </c>
      <c r="D36" s="214">
        <v>4257.4589999999998</v>
      </c>
      <c r="E36" s="213">
        <v>401.14</v>
      </c>
      <c r="F36" s="215" t="s">
        <v>176</v>
      </c>
      <c r="G36" s="216">
        <v>1619.703</v>
      </c>
      <c r="H36" s="217">
        <v>7291.7420000000002</v>
      </c>
      <c r="I36" s="218">
        <v>720.85</v>
      </c>
      <c r="J36" s="94"/>
      <c r="K36" s="212" t="s">
        <v>136</v>
      </c>
      <c r="L36" s="213">
        <v>2299.1419999999998</v>
      </c>
      <c r="M36" s="214">
        <v>9804.4609999999993</v>
      </c>
      <c r="N36" s="213">
        <v>871.39099999999996</v>
      </c>
      <c r="O36" s="215" t="s">
        <v>128</v>
      </c>
      <c r="P36" s="216">
        <v>1198.6220000000001</v>
      </c>
      <c r="Q36" s="217">
        <v>5396.0680000000002</v>
      </c>
      <c r="R36" s="218">
        <v>617.875</v>
      </c>
    </row>
    <row r="37" spans="2:20" ht="15.75" x14ac:dyDescent="0.25">
      <c r="B37" s="212" t="s">
        <v>157</v>
      </c>
      <c r="C37" s="213">
        <v>964.28800000000001</v>
      </c>
      <c r="D37" s="214">
        <v>4112.1120000000001</v>
      </c>
      <c r="E37" s="213">
        <v>398.327</v>
      </c>
      <c r="F37" s="215" t="s">
        <v>274</v>
      </c>
      <c r="G37" s="216">
        <v>1414.4179999999999</v>
      </c>
      <c r="H37" s="217">
        <v>6367.5739999999996</v>
      </c>
      <c r="I37" s="218">
        <v>910.12199999999996</v>
      </c>
      <c r="J37" s="94"/>
      <c r="K37" s="212" t="s">
        <v>274</v>
      </c>
      <c r="L37" s="213">
        <v>1513.8610000000001</v>
      </c>
      <c r="M37" s="214">
        <v>6455.71</v>
      </c>
      <c r="N37" s="213">
        <v>524.53700000000003</v>
      </c>
      <c r="O37" s="215" t="s">
        <v>135</v>
      </c>
      <c r="P37" s="216">
        <v>647.40599999999995</v>
      </c>
      <c r="Q37" s="217">
        <v>2914.5590000000002</v>
      </c>
      <c r="R37" s="218">
        <v>245.7</v>
      </c>
    </row>
    <row r="38" spans="2:20" ht="15.75" x14ac:dyDescent="0.25">
      <c r="B38" s="212" t="s">
        <v>218</v>
      </c>
      <c r="C38" s="213">
        <v>775.91300000000001</v>
      </c>
      <c r="D38" s="214">
        <v>3308.8009999999999</v>
      </c>
      <c r="E38" s="213">
        <v>315.89999999999998</v>
      </c>
      <c r="F38" s="215" t="s">
        <v>218</v>
      </c>
      <c r="G38" s="216">
        <v>1060.932</v>
      </c>
      <c r="H38" s="217">
        <v>4776.2110000000002</v>
      </c>
      <c r="I38" s="218">
        <v>500</v>
      </c>
      <c r="J38" s="94"/>
      <c r="K38" s="212" t="s">
        <v>126</v>
      </c>
      <c r="L38" s="213">
        <v>1295.2760000000001</v>
      </c>
      <c r="M38" s="214">
        <v>5523.5770000000002</v>
      </c>
      <c r="N38" s="213">
        <v>557.18600000000004</v>
      </c>
      <c r="O38" s="215" t="s">
        <v>126</v>
      </c>
      <c r="P38" s="216">
        <v>596.45899999999995</v>
      </c>
      <c r="Q38" s="217">
        <v>2685.1979999999999</v>
      </c>
      <c r="R38" s="218">
        <v>246.09800000000001</v>
      </c>
    </row>
    <row r="39" spans="2:20" ht="15.75" x14ac:dyDescent="0.25">
      <c r="B39" s="212" t="s">
        <v>200</v>
      </c>
      <c r="C39" s="213">
        <v>702.51499999999999</v>
      </c>
      <c r="D39" s="214">
        <v>2995.806</v>
      </c>
      <c r="E39" s="213">
        <v>264</v>
      </c>
      <c r="F39" s="215" t="s">
        <v>129</v>
      </c>
      <c r="G39" s="216">
        <v>1038.6379999999999</v>
      </c>
      <c r="H39" s="217">
        <v>4675.8429999999998</v>
      </c>
      <c r="I39" s="218">
        <v>443.76</v>
      </c>
      <c r="J39" s="94"/>
      <c r="K39" s="212" t="s">
        <v>144</v>
      </c>
      <c r="L39" s="213">
        <v>519.16999999999996</v>
      </c>
      <c r="M39" s="214">
        <v>2213.9490000000001</v>
      </c>
      <c r="N39" s="213">
        <v>682.28800000000001</v>
      </c>
      <c r="O39" s="215" t="s">
        <v>144</v>
      </c>
      <c r="P39" s="216">
        <v>538.44899999999996</v>
      </c>
      <c r="Q39" s="217">
        <v>2424.0450000000001</v>
      </c>
      <c r="R39" s="218">
        <v>646.471</v>
      </c>
    </row>
    <row r="40" spans="2:20" ht="15.75" x14ac:dyDescent="0.25">
      <c r="B40" s="212" t="s">
        <v>176</v>
      </c>
      <c r="C40" s="213">
        <v>700.35400000000004</v>
      </c>
      <c r="D40" s="214">
        <v>2986.5920000000001</v>
      </c>
      <c r="E40" s="213">
        <v>287.39999999999998</v>
      </c>
      <c r="F40" s="215" t="s">
        <v>138</v>
      </c>
      <c r="G40" s="216">
        <v>674.00900000000001</v>
      </c>
      <c r="H40" s="217">
        <v>3034.3270000000002</v>
      </c>
      <c r="I40" s="218">
        <v>308.81700000000001</v>
      </c>
      <c r="J40" s="94"/>
      <c r="K40" s="212" t="s">
        <v>174</v>
      </c>
      <c r="L40" s="213">
        <v>450.334</v>
      </c>
      <c r="M40" s="214">
        <v>1920.403</v>
      </c>
      <c r="N40" s="213">
        <v>214.58</v>
      </c>
      <c r="O40" s="215" t="s">
        <v>131</v>
      </c>
      <c r="P40" s="216">
        <v>335.73099999999999</v>
      </c>
      <c r="Q40" s="217">
        <v>1511.432</v>
      </c>
      <c r="R40" s="218">
        <v>126.91200000000001</v>
      </c>
    </row>
    <row r="41" spans="2:20" ht="15.75" x14ac:dyDescent="0.25">
      <c r="B41" s="212" t="s">
        <v>132</v>
      </c>
      <c r="C41" s="213">
        <v>611.97900000000004</v>
      </c>
      <c r="D41" s="214">
        <v>2609.723</v>
      </c>
      <c r="E41" s="213">
        <v>220</v>
      </c>
      <c r="F41" s="215" t="s">
        <v>132</v>
      </c>
      <c r="G41" s="216">
        <v>646.73900000000003</v>
      </c>
      <c r="H41" s="217">
        <v>2911.5549999999998</v>
      </c>
      <c r="I41" s="218">
        <v>217.39400000000001</v>
      </c>
      <c r="J41" s="94"/>
      <c r="K41" s="212" t="s">
        <v>130</v>
      </c>
      <c r="L41" s="213">
        <v>274.125</v>
      </c>
      <c r="M41" s="214">
        <v>1168.9829999999999</v>
      </c>
      <c r="N41" s="213">
        <v>97.840999999999994</v>
      </c>
      <c r="O41" s="215" t="s">
        <v>130</v>
      </c>
      <c r="P41" s="216">
        <v>334.74599999999998</v>
      </c>
      <c r="Q41" s="217">
        <v>1506.991</v>
      </c>
      <c r="R41" s="218">
        <v>124.08</v>
      </c>
    </row>
    <row r="42" spans="2:20" ht="15.75" x14ac:dyDescent="0.25">
      <c r="B42" s="212" t="s">
        <v>274</v>
      </c>
      <c r="C42" s="213">
        <v>498.54199999999997</v>
      </c>
      <c r="D42" s="214">
        <v>2126.0030000000002</v>
      </c>
      <c r="E42" s="213">
        <v>177.637</v>
      </c>
      <c r="F42" s="215" t="s">
        <v>309</v>
      </c>
      <c r="G42" s="216">
        <v>605.875</v>
      </c>
      <c r="H42" s="217">
        <v>2727.5880000000002</v>
      </c>
      <c r="I42" s="218">
        <v>198.65199999999999</v>
      </c>
      <c r="J42" s="94"/>
      <c r="K42" s="212" t="s">
        <v>131</v>
      </c>
      <c r="L42" s="213">
        <v>223.94300000000001</v>
      </c>
      <c r="M42" s="214">
        <v>954.97799999999995</v>
      </c>
      <c r="N42" s="213">
        <v>50.965000000000003</v>
      </c>
      <c r="O42" s="215" t="s">
        <v>79</v>
      </c>
      <c r="P42" s="216">
        <v>290.13499999999999</v>
      </c>
      <c r="Q42" s="217">
        <v>1306.1590000000001</v>
      </c>
      <c r="R42" s="218">
        <v>113.61</v>
      </c>
    </row>
    <row r="43" spans="2:20" ht="15.75" x14ac:dyDescent="0.25">
      <c r="B43" s="212" t="s">
        <v>219</v>
      </c>
      <c r="C43" s="213">
        <v>489.68799999999999</v>
      </c>
      <c r="D43" s="214">
        <v>2088.2260000000001</v>
      </c>
      <c r="E43" s="213">
        <v>200</v>
      </c>
      <c r="F43" s="215" t="s">
        <v>273</v>
      </c>
      <c r="G43" s="216">
        <v>558.37699999999995</v>
      </c>
      <c r="H43" s="217">
        <v>2513.7579999999998</v>
      </c>
      <c r="I43" s="218">
        <v>186</v>
      </c>
      <c r="J43" s="94"/>
      <c r="K43" s="212" t="s">
        <v>125</v>
      </c>
      <c r="L43" s="213">
        <v>223.27199999999999</v>
      </c>
      <c r="M43" s="214">
        <v>952.12400000000002</v>
      </c>
      <c r="N43" s="213">
        <v>101.48099999999999</v>
      </c>
      <c r="O43" s="215" t="s">
        <v>174</v>
      </c>
      <c r="P43" s="216">
        <v>151.71</v>
      </c>
      <c r="Q43" s="217">
        <v>682.98299999999995</v>
      </c>
      <c r="R43" s="218">
        <v>72</v>
      </c>
    </row>
    <row r="44" spans="2:20" ht="15.75" x14ac:dyDescent="0.25">
      <c r="B44" s="212" t="s">
        <v>136</v>
      </c>
      <c r="C44" s="213">
        <v>406.17899999999997</v>
      </c>
      <c r="D44" s="214">
        <v>1732.104</v>
      </c>
      <c r="E44" s="213">
        <v>194.214</v>
      </c>
      <c r="F44" s="215" t="s">
        <v>134</v>
      </c>
      <c r="G44" s="216">
        <v>501.96499999999997</v>
      </c>
      <c r="H44" s="217">
        <v>2259.797</v>
      </c>
      <c r="I44" s="218">
        <v>222.34800000000001</v>
      </c>
      <c r="J44" s="94"/>
      <c r="K44" s="212" t="s">
        <v>137</v>
      </c>
      <c r="L44" s="213">
        <v>196.73</v>
      </c>
      <c r="M44" s="214">
        <v>838.93399999999997</v>
      </c>
      <c r="N44" s="213">
        <v>82.5</v>
      </c>
      <c r="O44" s="215" t="s">
        <v>129</v>
      </c>
      <c r="P44" s="216">
        <v>141.404</v>
      </c>
      <c r="Q44" s="217">
        <v>636.58600000000001</v>
      </c>
      <c r="R44" s="218">
        <v>54.27</v>
      </c>
    </row>
    <row r="45" spans="2:20" ht="15.75" x14ac:dyDescent="0.25">
      <c r="B45" s="212" t="s">
        <v>138</v>
      </c>
      <c r="C45" s="213">
        <v>336.23899999999998</v>
      </c>
      <c r="D45" s="214">
        <v>1433.856</v>
      </c>
      <c r="E45" s="213">
        <v>152.30000000000001</v>
      </c>
      <c r="F45" s="215" t="s">
        <v>76</v>
      </c>
      <c r="G45" s="216">
        <v>448.69900000000001</v>
      </c>
      <c r="H45" s="217">
        <v>2019.9949999999999</v>
      </c>
      <c r="I45" s="218">
        <v>258.52199999999999</v>
      </c>
      <c r="J45" s="94"/>
      <c r="K45" s="212" t="s">
        <v>129</v>
      </c>
      <c r="L45" s="213">
        <v>129.196</v>
      </c>
      <c r="M45" s="214">
        <v>550.95000000000005</v>
      </c>
      <c r="N45" s="213">
        <v>53.447000000000003</v>
      </c>
      <c r="O45" s="215" t="s">
        <v>138</v>
      </c>
      <c r="P45" s="216">
        <v>109.88500000000001</v>
      </c>
      <c r="Q45" s="217">
        <v>494.69299999999998</v>
      </c>
      <c r="R45" s="218">
        <v>74.466999999999999</v>
      </c>
      <c r="T45" s="255"/>
    </row>
    <row r="46" spans="2:20" ht="15.75" x14ac:dyDescent="0.25">
      <c r="B46" s="212" t="s">
        <v>128</v>
      </c>
      <c r="C46" s="213">
        <v>312.96300000000002</v>
      </c>
      <c r="D46" s="214">
        <v>1334.6089999999999</v>
      </c>
      <c r="E46" s="213">
        <v>347.76900000000001</v>
      </c>
      <c r="F46" s="215" t="s">
        <v>310</v>
      </c>
      <c r="G46" s="216">
        <v>437.68900000000002</v>
      </c>
      <c r="H46" s="217">
        <v>1970.433</v>
      </c>
      <c r="I46" s="218">
        <v>198</v>
      </c>
      <c r="J46" s="94"/>
      <c r="K46" s="212" t="s">
        <v>142</v>
      </c>
      <c r="L46" s="213">
        <v>63.816000000000003</v>
      </c>
      <c r="M46" s="214">
        <v>272.137</v>
      </c>
      <c r="N46" s="213">
        <v>24.631</v>
      </c>
      <c r="O46" s="215" t="s">
        <v>146</v>
      </c>
      <c r="P46" s="216">
        <v>102.67400000000001</v>
      </c>
      <c r="Q46" s="217">
        <v>462.22699999999998</v>
      </c>
      <c r="R46" s="218">
        <v>47</v>
      </c>
    </row>
    <row r="47" spans="2:20" ht="15.75" x14ac:dyDescent="0.25">
      <c r="B47" s="212" t="s">
        <v>178</v>
      </c>
      <c r="C47" s="213">
        <v>312.8</v>
      </c>
      <c r="D47" s="214">
        <v>1333.903</v>
      </c>
      <c r="E47" s="213">
        <v>120</v>
      </c>
      <c r="F47" s="215" t="s">
        <v>178</v>
      </c>
      <c r="G47" s="216">
        <v>390.44</v>
      </c>
      <c r="H47" s="217">
        <v>1757.722</v>
      </c>
      <c r="I47" s="218">
        <v>153</v>
      </c>
      <c r="J47" s="94"/>
      <c r="K47" s="212" t="s">
        <v>135</v>
      </c>
      <c r="L47" s="213">
        <v>45.893999999999998</v>
      </c>
      <c r="M47" s="214">
        <v>195.71199999999999</v>
      </c>
      <c r="N47" s="213">
        <v>23.902999999999999</v>
      </c>
      <c r="O47" s="215" t="s">
        <v>137</v>
      </c>
      <c r="P47" s="216">
        <v>73.86</v>
      </c>
      <c r="Q47" s="217">
        <v>332.51400000000001</v>
      </c>
      <c r="R47" s="218">
        <v>42.216000000000001</v>
      </c>
    </row>
    <row r="48" spans="2:20" ht="16.5" thickBot="1" x14ac:dyDescent="0.3">
      <c r="B48" s="219" t="s">
        <v>129</v>
      </c>
      <c r="C48" s="220">
        <v>290.86200000000002</v>
      </c>
      <c r="D48" s="221">
        <v>1240.3489999999999</v>
      </c>
      <c r="E48" s="220">
        <v>109.35599999999999</v>
      </c>
      <c r="F48" s="222" t="s">
        <v>125</v>
      </c>
      <c r="G48" s="223">
        <v>355.10300000000001</v>
      </c>
      <c r="H48" s="224">
        <v>1598.65</v>
      </c>
      <c r="I48" s="225">
        <v>154.47999999999999</v>
      </c>
      <c r="J48" s="94"/>
      <c r="K48" s="219" t="s">
        <v>138</v>
      </c>
      <c r="L48" s="220">
        <v>32.084000000000003</v>
      </c>
      <c r="M48" s="221">
        <v>136.81800000000001</v>
      </c>
      <c r="N48" s="220">
        <v>15.99</v>
      </c>
      <c r="O48" s="222" t="s">
        <v>127</v>
      </c>
      <c r="P48" s="223">
        <v>52.363</v>
      </c>
      <c r="Q48" s="224">
        <v>235.73</v>
      </c>
      <c r="R48" s="225">
        <v>22.54</v>
      </c>
    </row>
    <row r="49" spans="2:18" ht="15.75" x14ac:dyDescent="0.25">
      <c r="B49" s="251"/>
      <c r="C49" s="252"/>
      <c r="D49" s="257"/>
      <c r="E49" s="257"/>
      <c r="F49" s="258"/>
      <c r="G49" s="259"/>
      <c r="H49" s="259"/>
      <c r="I49" s="253"/>
      <c r="J49" s="94"/>
      <c r="K49" s="251"/>
      <c r="L49" s="257"/>
      <c r="M49" s="257"/>
      <c r="N49" s="257"/>
      <c r="O49" s="258"/>
      <c r="P49" s="259"/>
      <c r="Q49" s="259"/>
      <c r="R49" s="253"/>
    </row>
    <row r="50" spans="2:18" ht="15.75" x14ac:dyDescent="0.25">
      <c r="B50" s="251"/>
      <c r="C50" s="252"/>
      <c r="D50" s="257"/>
      <c r="E50" s="257"/>
      <c r="F50" s="258"/>
      <c r="G50" s="259"/>
      <c r="H50" s="259"/>
      <c r="I50" s="253"/>
      <c r="J50" s="94"/>
      <c r="K50" s="251"/>
      <c r="L50" s="257"/>
      <c r="M50" s="257"/>
      <c r="N50" s="257"/>
      <c r="O50" s="258"/>
      <c r="P50" s="259"/>
      <c r="Q50" s="259"/>
      <c r="R50" s="253"/>
    </row>
    <row r="51" spans="2:18" ht="15.75" x14ac:dyDescent="0.25">
      <c r="B51" s="251"/>
      <c r="C51" s="252"/>
      <c r="D51" s="257"/>
      <c r="E51" s="257"/>
      <c r="F51" s="258"/>
      <c r="G51" s="259"/>
      <c r="H51" s="259"/>
      <c r="I51" s="253"/>
      <c r="J51" s="94"/>
      <c r="K51" s="251"/>
      <c r="L51" s="257"/>
      <c r="M51" s="257"/>
      <c r="N51" s="257"/>
      <c r="O51" s="258"/>
      <c r="P51" s="259"/>
      <c r="Q51" s="259"/>
      <c r="R51" s="253"/>
    </row>
    <row r="52" spans="2:18" ht="15.75" x14ac:dyDescent="0.25">
      <c r="B52" s="256" t="s">
        <v>210</v>
      </c>
      <c r="C52" s="261"/>
      <c r="D52" s="261"/>
      <c r="E52" s="261"/>
      <c r="F52" s="256"/>
      <c r="G52" s="262"/>
      <c r="H52" s="262"/>
      <c r="I52" s="253"/>
      <c r="J52" s="94"/>
      <c r="K52" s="256" t="s">
        <v>211</v>
      </c>
      <c r="L52" s="261"/>
      <c r="M52" s="261"/>
      <c r="N52" s="261"/>
      <c r="O52" s="256"/>
      <c r="P52" s="262"/>
      <c r="Q52" s="262"/>
      <c r="R52" s="253"/>
    </row>
    <row r="53" spans="2:18" ht="16.5" thickBot="1" x14ac:dyDescent="0.3">
      <c r="B53" s="251" t="s">
        <v>201</v>
      </c>
      <c r="C53" s="252"/>
      <c r="D53" s="257"/>
      <c r="E53" s="257"/>
      <c r="F53" s="258"/>
      <c r="G53" s="259"/>
      <c r="H53" s="259"/>
      <c r="I53" s="253"/>
      <c r="J53" s="94"/>
      <c r="K53" s="251" t="s">
        <v>201</v>
      </c>
      <c r="L53" s="257"/>
      <c r="M53" s="257"/>
      <c r="N53" s="257"/>
      <c r="O53" s="258"/>
      <c r="P53" s="259"/>
      <c r="Q53" s="259"/>
      <c r="R53" s="253"/>
    </row>
    <row r="54" spans="2:18" ht="21" thickBot="1" x14ac:dyDescent="0.35">
      <c r="B54" s="91" t="s">
        <v>121</v>
      </c>
      <c r="C54" s="92"/>
      <c r="D54" s="92"/>
      <c r="E54" s="92"/>
      <c r="F54" s="92"/>
      <c r="G54" s="92"/>
      <c r="H54" s="92"/>
      <c r="I54" s="93"/>
      <c r="J54" s="94"/>
      <c r="K54" s="91" t="s">
        <v>122</v>
      </c>
      <c r="L54" s="92"/>
      <c r="M54" s="92"/>
      <c r="N54" s="92"/>
      <c r="O54" s="92"/>
      <c r="P54" s="92"/>
      <c r="Q54" s="92"/>
      <c r="R54" s="93"/>
    </row>
    <row r="55" spans="2:18" ht="19.5" thickBot="1" x14ac:dyDescent="0.35">
      <c r="B55" s="226" t="s">
        <v>307</v>
      </c>
      <c r="C55" s="227"/>
      <c r="D55" s="228"/>
      <c r="E55" s="229"/>
      <c r="F55" s="226" t="s">
        <v>308</v>
      </c>
      <c r="G55" s="227"/>
      <c r="H55" s="228"/>
      <c r="I55" s="229"/>
      <c r="J55" s="94"/>
      <c r="K55" s="226" t="s">
        <v>307</v>
      </c>
      <c r="L55" s="227"/>
      <c r="M55" s="228"/>
      <c r="N55" s="229"/>
      <c r="O55" s="226" t="s">
        <v>308</v>
      </c>
      <c r="P55" s="227"/>
      <c r="Q55" s="228"/>
      <c r="R55" s="229"/>
    </row>
    <row r="56" spans="2:18" ht="29.25" thickBot="1" x14ac:dyDescent="0.25">
      <c r="B56" s="95" t="s">
        <v>123</v>
      </c>
      <c r="C56" s="96" t="s">
        <v>100</v>
      </c>
      <c r="D56" s="97" t="s">
        <v>149</v>
      </c>
      <c r="E56" s="98" t="s">
        <v>124</v>
      </c>
      <c r="F56" s="95" t="s">
        <v>123</v>
      </c>
      <c r="G56" s="96" t="s">
        <v>100</v>
      </c>
      <c r="H56" s="97" t="s">
        <v>149</v>
      </c>
      <c r="I56" s="98" t="s">
        <v>124</v>
      </c>
      <c r="J56" s="94"/>
      <c r="K56" s="95" t="s">
        <v>123</v>
      </c>
      <c r="L56" s="96" t="s">
        <v>100</v>
      </c>
      <c r="M56" s="97" t="s">
        <v>149</v>
      </c>
      <c r="N56" s="98" t="s">
        <v>124</v>
      </c>
      <c r="O56" s="95" t="s">
        <v>123</v>
      </c>
      <c r="P56" s="96" t="s">
        <v>100</v>
      </c>
      <c r="Q56" s="97" t="s">
        <v>149</v>
      </c>
      <c r="R56" s="98" t="s">
        <v>124</v>
      </c>
    </row>
    <row r="57" spans="2:18" ht="16.5" thickBot="1" x14ac:dyDescent="0.3">
      <c r="B57" s="198" t="s">
        <v>114</v>
      </c>
      <c r="C57" s="199">
        <v>10030.700999999999</v>
      </c>
      <c r="D57" s="200">
        <v>42774.927000000003</v>
      </c>
      <c r="E57" s="201">
        <v>14152.290999999999</v>
      </c>
      <c r="F57" s="202" t="s">
        <v>114</v>
      </c>
      <c r="G57" s="203">
        <v>9579.0550000000003</v>
      </c>
      <c r="H57" s="204">
        <v>43123.29</v>
      </c>
      <c r="I57" s="201">
        <v>8235.723</v>
      </c>
      <c r="J57" s="94"/>
      <c r="K57" s="198" t="s">
        <v>114</v>
      </c>
      <c r="L57" s="199">
        <v>5798.3059999999996</v>
      </c>
      <c r="M57" s="200">
        <v>24726.277999999998</v>
      </c>
      <c r="N57" s="201">
        <v>4227.6000000000004</v>
      </c>
      <c r="O57" s="202" t="s">
        <v>114</v>
      </c>
      <c r="P57" s="203">
        <v>5726.7560000000003</v>
      </c>
      <c r="Q57" s="204">
        <v>25781.262999999999</v>
      </c>
      <c r="R57" s="201">
        <v>4776.0600000000004</v>
      </c>
    </row>
    <row r="58" spans="2:18" ht="15.75" x14ac:dyDescent="0.25">
      <c r="B58" s="205" t="s">
        <v>136</v>
      </c>
      <c r="C58" s="206">
        <v>1707.2929999999999</v>
      </c>
      <c r="D58" s="207">
        <v>7280.5619999999999</v>
      </c>
      <c r="E58" s="206">
        <v>1502.0730000000001</v>
      </c>
      <c r="F58" s="208" t="s">
        <v>136</v>
      </c>
      <c r="G58" s="209">
        <v>1689.0309999999999</v>
      </c>
      <c r="H58" s="210">
        <v>7603.2110000000002</v>
      </c>
      <c r="I58" s="211">
        <v>1413.4079999999999</v>
      </c>
      <c r="J58" s="94"/>
      <c r="K58" s="205" t="s">
        <v>77</v>
      </c>
      <c r="L58" s="206">
        <v>2135.634</v>
      </c>
      <c r="M58" s="207">
        <v>9107.1939999999995</v>
      </c>
      <c r="N58" s="206">
        <v>1475.126</v>
      </c>
      <c r="O58" s="208" t="s">
        <v>77</v>
      </c>
      <c r="P58" s="209">
        <v>1851.473</v>
      </c>
      <c r="Q58" s="210">
        <v>8335.1360000000004</v>
      </c>
      <c r="R58" s="211">
        <v>1486.627</v>
      </c>
    </row>
    <row r="59" spans="2:18" ht="15.75" x14ac:dyDescent="0.25">
      <c r="B59" s="212" t="s">
        <v>133</v>
      </c>
      <c r="C59" s="213">
        <v>1219.0940000000001</v>
      </c>
      <c r="D59" s="214">
        <v>5198.7060000000001</v>
      </c>
      <c r="E59" s="213">
        <v>7181.366</v>
      </c>
      <c r="F59" s="215" t="s">
        <v>133</v>
      </c>
      <c r="G59" s="216">
        <v>1073.4960000000001</v>
      </c>
      <c r="H59" s="217">
        <v>4832.78</v>
      </c>
      <c r="I59" s="218">
        <v>1060.5429999999999</v>
      </c>
      <c r="J59" s="94"/>
      <c r="K59" s="212" t="s">
        <v>131</v>
      </c>
      <c r="L59" s="213">
        <v>1154.598</v>
      </c>
      <c r="M59" s="214">
        <v>4923.6729999999998</v>
      </c>
      <c r="N59" s="213">
        <v>1194.6089999999999</v>
      </c>
      <c r="O59" s="215" t="s">
        <v>131</v>
      </c>
      <c r="P59" s="216">
        <v>1591.22</v>
      </c>
      <c r="Q59" s="217">
        <v>7163.5159999999996</v>
      </c>
      <c r="R59" s="218">
        <v>1690.9639999999999</v>
      </c>
    </row>
    <row r="60" spans="2:18" ht="15.75" x14ac:dyDescent="0.25">
      <c r="B60" s="212" t="s">
        <v>128</v>
      </c>
      <c r="C60" s="213">
        <v>1094.7329999999999</v>
      </c>
      <c r="D60" s="214">
        <v>4668.3829999999998</v>
      </c>
      <c r="E60" s="213">
        <v>842.49599999999998</v>
      </c>
      <c r="F60" s="215" t="s">
        <v>77</v>
      </c>
      <c r="G60" s="216">
        <v>992.36599999999999</v>
      </c>
      <c r="H60" s="217">
        <v>4467.5360000000001</v>
      </c>
      <c r="I60" s="218">
        <v>1295.1510000000001</v>
      </c>
      <c r="J60" s="94"/>
      <c r="K60" s="212" t="s">
        <v>129</v>
      </c>
      <c r="L60" s="213">
        <v>1012.679</v>
      </c>
      <c r="M60" s="214">
        <v>4318.4629999999997</v>
      </c>
      <c r="N60" s="213">
        <v>550.45699999999999</v>
      </c>
      <c r="O60" s="215" t="s">
        <v>129</v>
      </c>
      <c r="P60" s="216">
        <v>823.36400000000003</v>
      </c>
      <c r="Q60" s="217">
        <v>3706.7020000000002</v>
      </c>
      <c r="R60" s="218">
        <v>490.22500000000002</v>
      </c>
    </row>
    <row r="61" spans="2:18" ht="15.75" x14ac:dyDescent="0.25">
      <c r="B61" s="212" t="s">
        <v>77</v>
      </c>
      <c r="C61" s="213">
        <v>804.64</v>
      </c>
      <c r="D61" s="214">
        <v>3431.2860000000001</v>
      </c>
      <c r="E61" s="213">
        <v>746.42499999999995</v>
      </c>
      <c r="F61" s="215" t="s">
        <v>128</v>
      </c>
      <c r="G61" s="216">
        <v>826.75900000000001</v>
      </c>
      <c r="H61" s="217">
        <v>3721.982</v>
      </c>
      <c r="I61" s="218">
        <v>636.69200000000001</v>
      </c>
      <c r="J61" s="94"/>
      <c r="K61" s="212" t="s">
        <v>130</v>
      </c>
      <c r="L61" s="213">
        <v>658.57299999999998</v>
      </c>
      <c r="M61" s="214">
        <v>2808.4119999999998</v>
      </c>
      <c r="N61" s="213">
        <v>580.077</v>
      </c>
      <c r="O61" s="215" t="s">
        <v>130</v>
      </c>
      <c r="P61" s="216">
        <v>809.59799999999996</v>
      </c>
      <c r="Q61" s="217">
        <v>3644.7280000000001</v>
      </c>
      <c r="R61" s="218">
        <v>648.40800000000002</v>
      </c>
    </row>
    <row r="62" spans="2:18" ht="15.75" x14ac:dyDescent="0.25">
      <c r="B62" s="212" t="s">
        <v>127</v>
      </c>
      <c r="C62" s="213">
        <v>769.73400000000004</v>
      </c>
      <c r="D62" s="214">
        <v>3282.4549999999999</v>
      </c>
      <c r="E62" s="213">
        <v>571.01199999999994</v>
      </c>
      <c r="F62" s="215" t="s">
        <v>127</v>
      </c>
      <c r="G62" s="216">
        <v>662.97799999999995</v>
      </c>
      <c r="H62" s="217">
        <v>2984.6610000000001</v>
      </c>
      <c r="I62" s="218">
        <v>523.61900000000003</v>
      </c>
      <c r="J62" s="94"/>
      <c r="K62" s="212" t="s">
        <v>274</v>
      </c>
      <c r="L62" s="213">
        <v>231.411</v>
      </c>
      <c r="M62" s="214">
        <v>986.827</v>
      </c>
      <c r="N62" s="213">
        <v>98.784000000000006</v>
      </c>
      <c r="O62" s="215" t="s">
        <v>76</v>
      </c>
      <c r="P62" s="216">
        <v>213.947</v>
      </c>
      <c r="Q62" s="217">
        <v>963.16099999999994</v>
      </c>
      <c r="R62" s="218">
        <v>111.374</v>
      </c>
    </row>
    <row r="63" spans="2:18" ht="15.75" x14ac:dyDescent="0.25">
      <c r="B63" s="212" t="s">
        <v>176</v>
      </c>
      <c r="C63" s="213">
        <v>554.31299999999999</v>
      </c>
      <c r="D63" s="214">
        <v>2363.8130000000001</v>
      </c>
      <c r="E63" s="213">
        <v>239.1</v>
      </c>
      <c r="F63" s="215" t="s">
        <v>176</v>
      </c>
      <c r="G63" s="216">
        <v>599.46100000000001</v>
      </c>
      <c r="H63" s="217">
        <v>2698.7150000000001</v>
      </c>
      <c r="I63" s="218">
        <v>311.55</v>
      </c>
      <c r="J63" s="94"/>
      <c r="K63" s="212" t="s">
        <v>76</v>
      </c>
      <c r="L63" s="213">
        <v>199.83199999999999</v>
      </c>
      <c r="M63" s="214">
        <v>852.16399999999999</v>
      </c>
      <c r="N63" s="213">
        <v>95.197999999999993</v>
      </c>
      <c r="O63" s="215" t="s">
        <v>127</v>
      </c>
      <c r="P63" s="216">
        <v>125.289</v>
      </c>
      <c r="Q63" s="217">
        <v>564.03800000000001</v>
      </c>
      <c r="R63" s="218">
        <v>67.027000000000001</v>
      </c>
    </row>
    <row r="64" spans="2:18" ht="15.75" x14ac:dyDescent="0.25">
      <c r="B64" s="212" t="s">
        <v>129</v>
      </c>
      <c r="C64" s="213">
        <v>510.71800000000002</v>
      </c>
      <c r="D64" s="214">
        <v>2177.913</v>
      </c>
      <c r="E64" s="213">
        <v>515.36300000000006</v>
      </c>
      <c r="F64" s="215" t="s">
        <v>138</v>
      </c>
      <c r="G64" s="216">
        <v>541.779</v>
      </c>
      <c r="H64" s="217">
        <v>2439.0349999999999</v>
      </c>
      <c r="I64" s="218">
        <v>610.57100000000003</v>
      </c>
      <c r="J64" s="94"/>
      <c r="K64" s="212" t="s">
        <v>126</v>
      </c>
      <c r="L64" s="213">
        <v>155.75200000000001</v>
      </c>
      <c r="M64" s="214">
        <v>664.18899999999996</v>
      </c>
      <c r="N64" s="213">
        <v>72.902000000000001</v>
      </c>
      <c r="O64" s="215" t="s">
        <v>125</v>
      </c>
      <c r="P64" s="216">
        <v>73.974000000000004</v>
      </c>
      <c r="Q64" s="217">
        <v>333.02800000000002</v>
      </c>
      <c r="R64" s="218">
        <v>126.584</v>
      </c>
    </row>
    <row r="65" spans="2:18" ht="15.75" x14ac:dyDescent="0.25">
      <c r="B65" s="212" t="s">
        <v>146</v>
      </c>
      <c r="C65" s="213">
        <v>499.375</v>
      </c>
      <c r="D65" s="214">
        <v>2129.5309999999999</v>
      </c>
      <c r="E65" s="213">
        <v>254.96</v>
      </c>
      <c r="F65" s="215" t="s">
        <v>146</v>
      </c>
      <c r="G65" s="216">
        <v>493.10199999999998</v>
      </c>
      <c r="H65" s="217">
        <v>2219.8960000000002</v>
      </c>
      <c r="I65" s="218">
        <v>280.60199999999998</v>
      </c>
      <c r="J65" s="94"/>
      <c r="K65" s="212" t="s">
        <v>127</v>
      </c>
      <c r="L65" s="213">
        <v>134.041</v>
      </c>
      <c r="M65" s="214">
        <v>571.60299999999995</v>
      </c>
      <c r="N65" s="213">
        <v>66.736000000000004</v>
      </c>
      <c r="O65" s="215" t="s">
        <v>142</v>
      </c>
      <c r="P65" s="216">
        <v>72.188000000000002</v>
      </c>
      <c r="Q65" s="217">
        <v>324.98200000000003</v>
      </c>
      <c r="R65" s="218">
        <v>34.014000000000003</v>
      </c>
    </row>
    <row r="66" spans="2:18" ht="15.75" x14ac:dyDescent="0.25">
      <c r="B66" s="212" t="s">
        <v>138</v>
      </c>
      <c r="C66" s="213">
        <v>428.85199999999998</v>
      </c>
      <c r="D66" s="214">
        <v>1828.8</v>
      </c>
      <c r="E66" s="213">
        <v>555.74699999999996</v>
      </c>
      <c r="F66" s="215" t="s">
        <v>174</v>
      </c>
      <c r="G66" s="216">
        <v>359.11700000000002</v>
      </c>
      <c r="H66" s="217">
        <v>1616.7049999999999</v>
      </c>
      <c r="I66" s="218">
        <v>166.86600000000001</v>
      </c>
      <c r="J66" s="94"/>
      <c r="K66" s="212" t="s">
        <v>193</v>
      </c>
      <c r="L66" s="213">
        <v>47.545999999999999</v>
      </c>
      <c r="M66" s="214">
        <v>202.761</v>
      </c>
      <c r="N66" s="213">
        <v>52.417000000000002</v>
      </c>
      <c r="O66" s="215" t="s">
        <v>128</v>
      </c>
      <c r="P66" s="216">
        <v>57.825000000000003</v>
      </c>
      <c r="Q66" s="217">
        <v>260.322</v>
      </c>
      <c r="R66" s="218">
        <v>30.97</v>
      </c>
    </row>
    <row r="67" spans="2:18" ht="15.75" x14ac:dyDescent="0.25">
      <c r="B67" s="212" t="s">
        <v>193</v>
      </c>
      <c r="C67" s="213">
        <v>345.34100000000001</v>
      </c>
      <c r="D67" s="214">
        <v>1472.694</v>
      </c>
      <c r="E67" s="213">
        <v>304.52300000000002</v>
      </c>
      <c r="F67" s="215" t="s">
        <v>274</v>
      </c>
      <c r="G67" s="216">
        <v>350.89699999999999</v>
      </c>
      <c r="H67" s="217">
        <v>1579.6959999999999</v>
      </c>
      <c r="I67" s="218">
        <v>258.97300000000001</v>
      </c>
      <c r="J67" s="94"/>
      <c r="K67" s="212" t="s">
        <v>128</v>
      </c>
      <c r="L67" s="213">
        <v>37.32</v>
      </c>
      <c r="M67" s="214">
        <v>159.148</v>
      </c>
      <c r="N67" s="213">
        <v>17.777999999999999</v>
      </c>
      <c r="O67" s="215" t="s">
        <v>126</v>
      </c>
      <c r="P67" s="216">
        <v>52.088999999999999</v>
      </c>
      <c r="Q67" s="217">
        <v>234.5</v>
      </c>
      <c r="R67" s="218">
        <v>29.545999999999999</v>
      </c>
    </row>
    <row r="68" spans="2:18" ht="15.75" x14ac:dyDescent="0.25">
      <c r="B68" s="212" t="s">
        <v>131</v>
      </c>
      <c r="C68" s="213">
        <v>320.714</v>
      </c>
      <c r="D68" s="214">
        <v>1367.6559999999999</v>
      </c>
      <c r="E68" s="213">
        <v>251.04499999999999</v>
      </c>
      <c r="F68" s="215" t="s">
        <v>193</v>
      </c>
      <c r="G68" s="216">
        <v>342.88200000000001</v>
      </c>
      <c r="H68" s="217">
        <v>1543.62</v>
      </c>
      <c r="I68" s="218">
        <v>341.30700000000002</v>
      </c>
      <c r="J68" s="94"/>
      <c r="K68" s="212" t="s">
        <v>125</v>
      </c>
      <c r="L68" s="213">
        <v>8.202</v>
      </c>
      <c r="M68" s="214">
        <v>34.975999999999999</v>
      </c>
      <c r="N68" s="213">
        <v>2.911</v>
      </c>
      <c r="O68" s="215" t="s">
        <v>193</v>
      </c>
      <c r="P68" s="216">
        <v>42.667000000000002</v>
      </c>
      <c r="Q68" s="217">
        <v>192.078</v>
      </c>
      <c r="R68" s="218">
        <v>49.765999999999998</v>
      </c>
    </row>
    <row r="69" spans="2:18" ht="15.75" x14ac:dyDescent="0.25">
      <c r="B69" s="212" t="s">
        <v>174</v>
      </c>
      <c r="C69" s="213">
        <v>319.91800000000001</v>
      </c>
      <c r="D69" s="214">
        <v>1364.2639999999999</v>
      </c>
      <c r="E69" s="213">
        <v>153.12700000000001</v>
      </c>
      <c r="F69" s="215" t="s">
        <v>129</v>
      </c>
      <c r="G69" s="216">
        <v>313.84899999999999</v>
      </c>
      <c r="H69" s="217">
        <v>1412.913</v>
      </c>
      <c r="I69" s="218">
        <v>268.94799999999998</v>
      </c>
      <c r="J69" s="94"/>
      <c r="K69" s="212" t="s">
        <v>188</v>
      </c>
      <c r="L69" s="213">
        <v>6.758</v>
      </c>
      <c r="M69" s="214">
        <v>28.817</v>
      </c>
      <c r="N69" s="213">
        <v>5.6159999999999997</v>
      </c>
      <c r="O69" s="215" t="s">
        <v>188</v>
      </c>
      <c r="P69" s="216">
        <v>6.19</v>
      </c>
      <c r="Q69" s="217">
        <v>27.864999999999998</v>
      </c>
      <c r="R69" s="218">
        <v>5.1840000000000002</v>
      </c>
    </row>
    <row r="70" spans="2:18" ht="15.75" x14ac:dyDescent="0.25">
      <c r="B70" s="212" t="s">
        <v>274</v>
      </c>
      <c r="C70" s="213">
        <v>289.41800000000001</v>
      </c>
      <c r="D70" s="214">
        <v>1234.211</v>
      </c>
      <c r="E70" s="213">
        <v>190.863</v>
      </c>
      <c r="F70" s="215" t="s">
        <v>131</v>
      </c>
      <c r="G70" s="216">
        <v>218.14400000000001</v>
      </c>
      <c r="H70" s="217">
        <v>982.06100000000004</v>
      </c>
      <c r="I70" s="218">
        <v>182.34299999999999</v>
      </c>
      <c r="J70" s="94"/>
      <c r="K70" s="212" t="s">
        <v>155</v>
      </c>
      <c r="L70" s="213">
        <v>4.1280000000000001</v>
      </c>
      <c r="M70" s="214">
        <v>17.600999999999999</v>
      </c>
      <c r="N70" s="213">
        <v>3.1259999999999999</v>
      </c>
      <c r="O70" s="215" t="s">
        <v>174</v>
      </c>
      <c r="P70" s="216">
        <v>3.798</v>
      </c>
      <c r="Q70" s="217">
        <v>17.099</v>
      </c>
      <c r="R70" s="218">
        <v>3.78</v>
      </c>
    </row>
    <row r="71" spans="2:18" ht="15.75" x14ac:dyDescent="0.25">
      <c r="B71" s="212" t="s">
        <v>79</v>
      </c>
      <c r="C71" s="213">
        <v>236.84700000000001</v>
      </c>
      <c r="D71" s="214">
        <v>1010.006</v>
      </c>
      <c r="E71" s="213">
        <v>198.08199999999999</v>
      </c>
      <c r="F71" s="215" t="s">
        <v>79</v>
      </c>
      <c r="G71" s="216">
        <v>172.77799999999999</v>
      </c>
      <c r="H71" s="217">
        <v>777.82799999999997</v>
      </c>
      <c r="I71" s="218">
        <v>156.31299999999999</v>
      </c>
      <c r="J71" s="94"/>
      <c r="K71" s="212" t="s">
        <v>174</v>
      </c>
      <c r="L71" s="213">
        <v>3.7530000000000001</v>
      </c>
      <c r="M71" s="214">
        <v>16.003</v>
      </c>
      <c r="N71" s="213">
        <v>3.78</v>
      </c>
      <c r="O71" s="215" t="s">
        <v>146</v>
      </c>
      <c r="P71" s="216">
        <v>1.28</v>
      </c>
      <c r="Q71" s="217">
        <v>5.7629999999999999</v>
      </c>
      <c r="R71" s="218">
        <v>0.80600000000000005</v>
      </c>
    </row>
    <row r="72" spans="2:18" ht="15.75" x14ac:dyDescent="0.25">
      <c r="B72" s="212" t="s">
        <v>126</v>
      </c>
      <c r="C72" s="213">
        <v>154.77500000000001</v>
      </c>
      <c r="D72" s="214">
        <v>660.02599999999995</v>
      </c>
      <c r="E72" s="213">
        <v>145.53800000000001</v>
      </c>
      <c r="F72" s="215" t="s">
        <v>126</v>
      </c>
      <c r="G72" s="216">
        <v>147.31800000000001</v>
      </c>
      <c r="H72" s="217">
        <v>663.20600000000002</v>
      </c>
      <c r="I72" s="218">
        <v>145.65199999999999</v>
      </c>
      <c r="J72" s="94"/>
      <c r="K72" s="212" t="s">
        <v>138</v>
      </c>
      <c r="L72" s="213">
        <v>3.3090000000000002</v>
      </c>
      <c r="M72" s="214">
        <v>14.109</v>
      </c>
      <c r="N72" s="213">
        <v>4.9550000000000001</v>
      </c>
      <c r="O72" s="215" t="s">
        <v>155</v>
      </c>
      <c r="P72" s="216">
        <v>0.94699999999999995</v>
      </c>
      <c r="Q72" s="217">
        <v>4.2629999999999999</v>
      </c>
      <c r="R72" s="218">
        <v>0.745</v>
      </c>
    </row>
    <row r="73" spans="2:18" ht="16.5" thickBot="1" x14ac:dyDescent="0.3">
      <c r="B73" s="219" t="s">
        <v>155</v>
      </c>
      <c r="C73" s="220">
        <v>138.41900000000001</v>
      </c>
      <c r="D73" s="221">
        <v>590.27300000000002</v>
      </c>
      <c r="E73" s="220">
        <v>67.534999999999997</v>
      </c>
      <c r="F73" s="222" t="s">
        <v>76</v>
      </c>
      <c r="G73" s="223">
        <v>138.881</v>
      </c>
      <c r="H73" s="224">
        <v>625.23299999999995</v>
      </c>
      <c r="I73" s="225">
        <v>79.489999999999995</v>
      </c>
      <c r="J73" s="94"/>
      <c r="K73" s="219" t="s">
        <v>146</v>
      </c>
      <c r="L73" s="220">
        <v>2.8479999999999999</v>
      </c>
      <c r="M73" s="221">
        <v>12.143000000000001</v>
      </c>
      <c r="N73" s="220">
        <v>1.8140000000000001</v>
      </c>
      <c r="O73" s="222" t="s">
        <v>274</v>
      </c>
      <c r="P73" s="223">
        <v>0.90700000000000003</v>
      </c>
      <c r="Q73" s="224">
        <v>4.0819999999999999</v>
      </c>
      <c r="R73" s="225">
        <v>0.04</v>
      </c>
    </row>
    <row r="74" spans="2:18" ht="15.75" x14ac:dyDescent="0.25">
      <c r="B74" s="251"/>
      <c r="C74" s="257"/>
      <c r="D74" s="257"/>
      <c r="E74" s="257"/>
      <c r="F74" s="258"/>
      <c r="G74" s="259"/>
      <c r="H74" s="259"/>
      <c r="I74" s="253"/>
      <c r="J74" s="94"/>
      <c r="K74" s="258"/>
      <c r="L74" s="257"/>
      <c r="M74" s="257"/>
      <c r="N74" s="257"/>
      <c r="O74" s="258"/>
      <c r="P74" s="259"/>
      <c r="Q74" s="259"/>
      <c r="R74" s="253"/>
    </row>
    <row r="75" spans="2:18" ht="15.75" x14ac:dyDescent="0.25">
      <c r="B75" s="251"/>
      <c r="C75" s="257"/>
      <c r="D75" s="257"/>
      <c r="E75" s="257"/>
      <c r="F75" s="258"/>
      <c r="G75" s="259"/>
      <c r="H75" s="259"/>
      <c r="I75" s="253"/>
      <c r="J75" s="94"/>
      <c r="K75" s="258"/>
      <c r="L75" s="257"/>
      <c r="M75" s="257"/>
      <c r="N75" s="257"/>
      <c r="O75" s="258"/>
      <c r="P75" s="259"/>
      <c r="Q75" s="259"/>
      <c r="R75" s="253"/>
    </row>
    <row r="76" spans="2:18" ht="15.75" x14ac:dyDescent="0.25">
      <c r="B76" s="251"/>
      <c r="C76" s="257"/>
      <c r="D76" s="257"/>
      <c r="E76" s="257"/>
      <c r="F76" s="258"/>
      <c r="G76" s="259"/>
      <c r="H76" s="259"/>
      <c r="I76" s="253"/>
      <c r="J76" s="94"/>
      <c r="K76" s="258"/>
      <c r="L76" s="257"/>
      <c r="M76" s="257"/>
      <c r="N76" s="257"/>
      <c r="O76" s="258"/>
      <c r="P76" s="259"/>
      <c r="Q76" s="259"/>
      <c r="R76" s="253"/>
    </row>
    <row r="77" spans="2:18" ht="15.75" x14ac:dyDescent="0.25">
      <c r="B77" s="254" t="s">
        <v>212</v>
      </c>
      <c r="C77" s="261"/>
      <c r="D77" s="261"/>
      <c r="E77" s="261"/>
      <c r="F77" s="256"/>
      <c r="G77" s="262"/>
      <c r="H77" s="262"/>
      <c r="I77" s="263"/>
      <c r="J77" s="94"/>
      <c r="K77" s="256" t="s">
        <v>213</v>
      </c>
      <c r="L77" s="261"/>
      <c r="M77" s="261"/>
      <c r="N77" s="261"/>
      <c r="O77" s="256"/>
      <c r="P77" s="262"/>
      <c r="Q77" s="262"/>
      <c r="R77" s="263"/>
    </row>
    <row r="78" spans="2:18" ht="16.5" thickBot="1" x14ac:dyDescent="0.3">
      <c r="B78" s="251" t="s">
        <v>201</v>
      </c>
      <c r="C78" s="257"/>
      <c r="D78" s="257"/>
      <c r="E78" s="257"/>
      <c r="F78" s="258"/>
      <c r="G78" s="259"/>
      <c r="H78" s="259"/>
      <c r="I78" s="253"/>
      <c r="J78" s="94"/>
      <c r="K78" s="258" t="s">
        <v>201</v>
      </c>
      <c r="L78" s="257"/>
      <c r="M78" s="257"/>
      <c r="N78" s="257"/>
      <c r="O78" s="258"/>
      <c r="P78" s="259"/>
      <c r="Q78" s="259"/>
      <c r="R78" s="253"/>
    </row>
    <row r="79" spans="2:18" ht="21" thickBot="1" x14ac:dyDescent="0.35">
      <c r="B79" s="91" t="s">
        <v>121</v>
      </c>
      <c r="C79" s="92"/>
      <c r="D79" s="92"/>
      <c r="E79" s="92"/>
      <c r="F79" s="92"/>
      <c r="G79" s="92"/>
      <c r="H79" s="92"/>
      <c r="I79" s="93"/>
      <c r="J79" s="94"/>
      <c r="K79" s="91" t="s">
        <v>122</v>
      </c>
      <c r="L79" s="92"/>
      <c r="M79" s="92"/>
      <c r="N79" s="92"/>
      <c r="O79" s="92"/>
      <c r="P79" s="92"/>
      <c r="Q79" s="92"/>
      <c r="R79" s="93"/>
    </row>
    <row r="80" spans="2:18" ht="19.5" thickBot="1" x14ac:dyDescent="0.35">
      <c r="B80" s="226" t="s">
        <v>307</v>
      </c>
      <c r="C80" s="227"/>
      <c r="D80" s="228"/>
      <c r="E80" s="229"/>
      <c r="F80" s="226" t="s">
        <v>308</v>
      </c>
      <c r="G80" s="227"/>
      <c r="H80" s="228"/>
      <c r="I80" s="229"/>
      <c r="J80" s="94"/>
      <c r="K80" s="226" t="s">
        <v>307</v>
      </c>
      <c r="L80" s="227"/>
      <c r="M80" s="228"/>
      <c r="N80" s="229"/>
      <c r="O80" s="226" t="s">
        <v>308</v>
      </c>
      <c r="P80" s="227"/>
      <c r="Q80" s="228"/>
      <c r="R80" s="229"/>
    </row>
    <row r="81" spans="2:18" ht="29.25" thickBot="1" x14ac:dyDescent="0.25">
      <c r="B81" s="95" t="s">
        <v>123</v>
      </c>
      <c r="C81" s="96" t="s">
        <v>100</v>
      </c>
      <c r="D81" s="97" t="s">
        <v>149</v>
      </c>
      <c r="E81" s="98" t="s">
        <v>124</v>
      </c>
      <c r="F81" s="95" t="s">
        <v>123</v>
      </c>
      <c r="G81" s="96" t="s">
        <v>100</v>
      </c>
      <c r="H81" s="97" t="s">
        <v>149</v>
      </c>
      <c r="I81" s="98" t="s">
        <v>124</v>
      </c>
      <c r="J81" s="94"/>
      <c r="K81" s="95" t="s">
        <v>123</v>
      </c>
      <c r="L81" s="96" t="s">
        <v>100</v>
      </c>
      <c r="M81" s="97" t="s">
        <v>149</v>
      </c>
      <c r="N81" s="98" t="s">
        <v>124</v>
      </c>
      <c r="O81" s="95" t="s">
        <v>123</v>
      </c>
      <c r="P81" s="96" t="s">
        <v>100</v>
      </c>
      <c r="Q81" s="97" t="s">
        <v>149</v>
      </c>
      <c r="R81" s="98" t="s">
        <v>124</v>
      </c>
    </row>
    <row r="82" spans="2:18" ht="16.5" thickBot="1" x14ac:dyDescent="0.3">
      <c r="B82" s="198" t="s">
        <v>114</v>
      </c>
      <c r="C82" s="199">
        <v>17050.774000000001</v>
      </c>
      <c r="D82" s="200">
        <v>72711.33</v>
      </c>
      <c r="E82" s="201">
        <v>16610.902999999998</v>
      </c>
      <c r="F82" s="202" t="s">
        <v>114</v>
      </c>
      <c r="G82" s="203">
        <v>15703.56</v>
      </c>
      <c r="H82" s="204">
        <v>70695.873000000007</v>
      </c>
      <c r="I82" s="201">
        <v>20880.490000000002</v>
      </c>
      <c r="J82" s="94"/>
      <c r="K82" s="198" t="s">
        <v>114</v>
      </c>
      <c r="L82" s="199">
        <v>4799.732</v>
      </c>
      <c r="M82" s="200">
        <v>20467.996999999999</v>
      </c>
      <c r="N82" s="201">
        <v>7540.3940000000002</v>
      </c>
      <c r="O82" s="202" t="s">
        <v>114</v>
      </c>
      <c r="P82" s="203">
        <v>3241.1529999999998</v>
      </c>
      <c r="Q82" s="204">
        <v>14591.388999999999</v>
      </c>
      <c r="R82" s="201">
        <v>7308.451</v>
      </c>
    </row>
    <row r="83" spans="2:18" ht="15.75" x14ac:dyDescent="0.25">
      <c r="B83" s="205" t="s">
        <v>274</v>
      </c>
      <c r="C83" s="206">
        <v>4286.84</v>
      </c>
      <c r="D83" s="207">
        <v>18280.8</v>
      </c>
      <c r="E83" s="206">
        <v>2867.9520000000002</v>
      </c>
      <c r="F83" s="208" t="s">
        <v>157</v>
      </c>
      <c r="G83" s="209">
        <v>4564.0720000000001</v>
      </c>
      <c r="H83" s="210">
        <v>20547.003000000001</v>
      </c>
      <c r="I83" s="211">
        <v>6282</v>
      </c>
      <c r="J83" s="94"/>
      <c r="K83" s="205" t="s">
        <v>77</v>
      </c>
      <c r="L83" s="206">
        <v>899.50400000000002</v>
      </c>
      <c r="M83" s="207">
        <v>3835.8420000000001</v>
      </c>
      <c r="N83" s="206">
        <v>538.56399999999996</v>
      </c>
      <c r="O83" s="208" t="s">
        <v>77</v>
      </c>
      <c r="P83" s="209">
        <v>642.69500000000005</v>
      </c>
      <c r="Q83" s="210">
        <v>2893.36</v>
      </c>
      <c r="R83" s="211">
        <v>671.46699999999998</v>
      </c>
    </row>
    <row r="84" spans="2:18" ht="15.75" x14ac:dyDescent="0.25">
      <c r="B84" s="212" t="s">
        <v>157</v>
      </c>
      <c r="C84" s="213">
        <v>2099.7579999999998</v>
      </c>
      <c r="D84" s="214">
        <v>8954.2070000000003</v>
      </c>
      <c r="E84" s="213">
        <v>2494</v>
      </c>
      <c r="F84" s="215" t="s">
        <v>274</v>
      </c>
      <c r="G84" s="216">
        <v>2832.3110000000001</v>
      </c>
      <c r="H84" s="217">
        <v>12750.785</v>
      </c>
      <c r="I84" s="218">
        <v>3786.0540000000001</v>
      </c>
      <c r="J84" s="94"/>
      <c r="K84" s="212" t="s">
        <v>131</v>
      </c>
      <c r="L84" s="213">
        <v>571.33500000000004</v>
      </c>
      <c r="M84" s="214">
        <v>2436.4029999999998</v>
      </c>
      <c r="N84" s="213">
        <v>887.74300000000005</v>
      </c>
      <c r="O84" s="215" t="s">
        <v>128</v>
      </c>
      <c r="P84" s="216">
        <v>541.59100000000001</v>
      </c>
      <c r="Q84" s="217">
        <v>2438.19</v>
      </c>
      <c r="R84" s="218">
        <v>4492.9750000000004</v>
      </c>
    </row>
    <row r="85" spans="2:18" ht="15.75" x14ac:dyDescent="0.25">
      <c r="B85" s="212" t="s">
        <v>77</v>
      </c>
      <c r="C85" s="213">
        <v>1185.943</v>
      </c>
      <c r="D85" s="214">
        <v>5057.348</v>
      </c>
      <c r="E85" s="213">
        <v>2774.31</v>
      </c>
      <c r="F85" s="215" t="s">
        <v>77</v>
      </c>
      <c r="G85" s="216">
        <v>1501.1210000000001</v>
      </c>
      <c r="H85" s="217">
        <v>6757.9030000000002</v>
      </c>
      <c r="I85" s="218">
        <v>3065.558</v>
      </c>
      <c r="J85" s="94"/>
      <c r="K85" s="212" t="s">
        <v>125</v>
      </c>
      <c r="L85" s="213">
        <v>564.13</v>
      </c>
      <c r="M85" s="214">
        <v>2405.6759999999999</v>
      </c>
      <c r="N85" s="213">
        <v>182.07599999999999</v>
      </c>
      <c r="O85" s="215" t="s">
        <v>274</v>
      </c>
      <c r="P85" s="216">
        <v>382.738</v>
      </c>
      <c r="Q85" s="217">
        <v>1723.059</v>
      </c>
      <c r="R85" s="218">
        <v>266.44799999999998</v>
      </c>
    </row>
    <row r="86" spans="2:18" ht="15.75" x14ac:dyDescent="0.25">
      <c r="B86" s="212" t="s">
        <v>127</v>
      </c>
      <c r="C86" s="213">
        <v>1084.1579999999999</v>
      </c>
      <c r="D86" s="214">
        <v>4623.2820000000002</v>
      </c>
      <c r="E86" s="213">
        <v>616.98599999999999</v>
      </c>
      <c r="F86" s="215" t="s">
        <v>200</v>
      </c>
      <c r="G86" s="216">
        <v>915.33900000000006</v>
      </c>
      <c r="H86" s="217">
        <v>4120.7740000000003</v>
      </c>
      <c r="I86" s="218">
        <v>1095</v>
      </c>
      <c r="J86" s="94"/>
      <c r="K86" s="212" t="s">
        <v>76</v>
      </c>
      <c r="L86" s="213">
        <v>492.839</v>
      </c>
      <c r="M86" s="214">
        <v>2101.66</v>
      </c>
      <c r="N86" s="213">
        <v>500.64100000000002</v>
      </c>
      <c r="O86" s="215" t="s">
        <v>125</v>
      </c>
      <c r="P86" s="216">
        <v>365.738</v>
      </c>
      <c r="Q86" s="217">
        <v>1646.5219999999999</v>
      </c>
      <c r="R86" s="218">
        <v>87.225999999999999</v>
      </c>
    </row>
    <row r="87" spans="2:18" ht="15.75" x14ac:dyDescent="0.25">
      <c r="B87" s="212" t="s">
        <v>133</v>
      </c>
      <c r="C87" s="213">
        <v>787.70399999999995</v>
      </c>
      <c r="D87" s="214">
        <v>3359.085</v>
      </c>
      <c r="E87" s="213">
        <v>193.215</v>
      </c>
      <c r="F87" s="215" t="s">
        <v>251</v>
      </c>
      <c r="G87" s="216">
        <v>538.03499999999997</v>
      </c>
      <c r="H87" s="217">
        <v>2422.181</v>
      </c>
      <c r="I87" s="218">
        <v>637</v>
      </c>
      <c r="J87" s="94"/>
      <c r="K87" s="212" t="s">
        <v>129</v>
      </c>
      <c r="L87" s="213">
        <v>463.25</v>
      </c>
      <c r="M87" s="214">
        <v>1975.49</v>
      </c>
      <c r="N87" s="213">
        <v>1062.5730000000001</v>
      </c>
      <c r="O87" s="215" t="s">
        <v>76</v>
      </c>
      <c r="P87" s="216">
        <v>304.29300000000001</v>
      </c>
      <c r="Q87" s="217">
        <v>1369.902</v>
      </c>
      <c r="R87" s="218">
        <v>359.61799999999999</v>
      </c>
    </row>
    <row r="88" spans="2:18" ht="15.75" x14ac:dyDescent="0.25">
      <c r="B88" s="212" t="s">
        <v>214</v>
      </c>
      <c r="C88" s="213">
        <v>772.72199999999998</v>
      </c>
      <c r="D88" s="214">
        <v>3295.2040000000002</v>
      </c>
      <c r="E88" s="213">
        <v>900</v>
      </c>
      <c r="F88" s="215" t="s">
        <v>218</v>
      </c>
      <c r="G88" s="216">
        <v>522.61699999999996</v>
      </c>
      <c r="H88" s="217">
        <v>2352.759</v>
      </c>
      <c r="I88" s="218">
        <v>625</v>
      </c>
      <c r="J88" s="94"/>
      <c r="K88" s="212" t="s">
        <v>133</v>
      </c>
      <c r="L88" s="213">
        <v>372.91899999999998</v>
      </c>
      <c r="M88" s="214">
        <v>1590.278</v>
      </c>
      <c r="N88" s="213">
        <v>153.70599999999999</v>
      </c>
      <c r="O88" s="215" t="s">
        <v>131</v>
      </c>
      <c r="P88" s="216">
        <v>272.846</v>
      </c>
      <c r="Q88" s="217">
        <v>1228.327</v>
      </c>
      <c r="R88" s="218">
        <v>417.34300000000002</v>
      </c>
    </row>
    <row r="89" spans="2:18" ht="15.75" x14ac:dyDescent="0.25">
      <c r="B89" s="212" t="s">
        <v>76</v>
      </c>
      <c r="C89" s="213">
        <v>642.4</v>
      </c>
      <c r="D89" s="214">
        <v>2739.451</v>
      </c>
      <c r="E89" s="213">
        <v>443.30799999999999</v>
      </c>
      <c r="F89" s="215" t="s">
        <v>215</v>
      </c>
      <c r="G89" s="216">
        <v>490.52699999999999</v>
      </c>
      <c r="H89" s="217">
        <v>2208.3090000000002</v>
      </c>
      <c r="I89" s="218">
        <v>533</v>
      </c>
      <c r="J89" s="94"/>
      <c r="K89" s="212" t="s">
        <v>274</v>
      </c>
      <c r="L89" s="213">
        <v>364.04300000000001</v>
      </c>
      <c r="M89" s="214">
        <v>1552.4280000000001</v>
      </c>
      <c r="N89" s="213">
        <v>567.83699999999999</v>
      </c>
      <c r="O89" s="215" t="s">
        <v>79</v>
      </c>
      <c r="P89" s="216">
        <v>193.42099999999999</v>
      </c>
      <c r="Q89" s="217">
        <v>870.76599999999996</v>
      </c>
      <c r="R89" s="218">
        <v>508.81700000000001</v>
      </c>
    </row>
    <row r="90" spans="2:18" ht="15.75" x14ac:dyDescent="0.25">
      <c r="B90" s="212" t="s">
        <v>220</v>
      </c>
      <c r="C90" s="213">
        <v>608.86800000000005</v>
      </c>
      <c r="D90" s="214">
        <v>2596.4430000000002</v>
      </c>
      <c r="E90" s="213">
        <v>632.70000000000005</v>
      </c>
      <c r="F90" s="215" t="s">
        <v>214</v>
      </c>
      <c r="G90" s="216">
        <v>452.05500000000001</v>
      </c>
      <c r="H90" s="217">
        <v>2035.1089999999999</v>
      </c>
      <c r="I90" s="218">
        <v>573.5</v>
      </c>
      <c r="J90" s="94"/>
      <c r="K90" s="212" t="s">
        <v>128</v>
      </c>
      <c r="L90" s="213">
        <v>269.51600000000002</v>
      </c>
      <c r="M90" s="214">
        <v>1149.325</v>
      </c>
      <c r="N90" s="213">
        <v>2790.5830000000001</v>
      </c>
      <c r="O90" s="215" t="s">
        <v>126</v>
      </c>
      <c r="P90" s="216">
        <v>149.03800000000001</v>
      </c>
      <c r="Q90" s="217">
        <v>670.952</v>
      </c>
      <c r="R90" s="218">
        <v>70.125</v>
      </c>
    </row>
    <row r="91" spans="2:18" ht="15.75" x14ac:dyDescent="0.25">
      <c r="B91" s="212" t="s">
        <v>200</v>
      </c>
      <c r="C91" s="213">
        <v>513.11900000000003</v>
      </c>
      <c r="D91" s="214">
        <v>2188.1379999999999</v>
      </c>
      <c r="E91" s="213">
        <v>643</v>
      </c>
      <c r="F91" s="215" t="s">
        <v>220</v>
      </c>
      <c r="G91" s="216">
        <v>415.548</v>
      </c>
      <c r="H91" s="217">
        <v>1870.7560000000001</v>
      </c>
      <c r="I91" s="218">
        <v>442</v>
      </c>
      <c r="J91" s="94"/>
      <c r="K91" s="212" t="s">
        <v>136</v>
      </c>
      <c r="L91" s="213">
        <v>244.63800000000001</v>
      </c>
      <c r="M91" s="214">
        <v>1043.2339999999999</v>
      </c>
      <c r="N91" s="213">
        <v>288.26499999999999</v>
      </c>
      <c r="O91" s="215" t="s">
        <v>312</v>
      </c>
      <c r="P91" s="216">
        <v>81.096999999999994</v>
      </c>
      <c r="Q91" s="217">
        <v>365.09</v>
      </c>
      <c r="R91" s="218">
        <v>148.21299999999999</v>
      </c>
    </row>
    <row r="92" spans="2:18" ht="15.75" x14ac:dyDescent="0.25">
      <c r="B92" s="212" t="s">
        <v>125</v>
      </c>
      <c r="C92" s="213">
        <v>456.37700000000001</v>
      </c>
      <c r="D92" s="214">
        <v>1946.1769999999999</v>
      </c>
      <c r="E92" s="213">
        <v>410.25200000000001</v>
      </c>
      <c r="F92" s="215" t="s">
        <v>266</v>
      </c>
      <c r="G92" s="216">
        <v>341.2</v>
      </c>
      <c r="H92" s="217">
        <v>1536.048</v>
      </c>
      <c r="I92" s="218">
        <v>200</v>
      </c>
      <c r="J92" s="94"/>
      <c r="K92" s="212" t="s">
        <v>79</v>
      </c>
      <c r="L92" s="213">
        <v>225.94499999999999</v>
      </c>
      <c r="M92" s="214">
        <v>963.52300000000002</v>
      </c>
      <c r="N92" s="213">
        <v>363.32</v>
      </c>
      <c r="O92" s="215" t="s">
        <v>133</v>
      </c>
      <c r="P92" s="216">
        <v>70.138999999999996</v>
      </c>
      <c r="Q92" s="217">
        <v>315.75599999999997</v>
      </c>
      <c r="R92" s="218">
        <v>107.758</v>
      </c>
    </row>
    <row r="93" spans="2:18" ht="15.75" x14ac:dyDescent="0.25">
      <c r="B93" s="212" t="s">
        <v>144</v>
      </c>
      <c r="C93" s="213">
        <v>302.14999999999998</v>
      </c>
      <c r="D93" s="214">
        <v>1288.4870000000001</v>
      </c>
      <c r="E93" s="213">
        <v>109.539</v>
      </c>
      <c r="F93" s="215" t="s">
        <v>182</v>
      </c>
      <c r="G93" s="216">
        <v>307.96199999999999</v>
      </c>
      <c r="H93" s="217">
        <v>1386.413</v>
      </c>
      <c r="I93" s="218">
        <v>366</v>
      </c>
      <c r="J93" s="94"/>
      <c r="K93" s="212" t="s">
        <v>142</v>
      </c>
      <c r="L93" s="213">
        <v>100.42400000000001</v>
      </c>
      <c r="M93" s="214">
        <v>428.24900000000002</v>
      </c>
      <c r="N93" s="213">
        <v>48.110999999999997</v>
      </c>
      <c r="O93" s="215" t="s">
        <v>135</v>
      </c>
      <c r="P93" s="216">
        <v>55.582000000000001</v>
      </c>
      <c r="Q93" s="217">
        <v>250.22399999999999</v>
      </c>
      <c r="R93" s="218">
        <v>29</v>
      </c>
    </row>
    <row r="94" spans="2:18" ht="15.75" x14ac:dyDescent="0.25">
      <c r="B94" s="212" t="s">
        <v>215</v>
      </c>
      <c r="C94" s="213">
        <v>291.62</v>
      </c>
      <c r="D94" s="214">
        <v>1243.5840000000001</v>
      </c>
      <c r="E94" s="213">
        <v>291</v>
      </c>
      <c r="F94" s="215" t="s">
        <v>135</v>
      </c>
      <c r="G94" s="216">
        <v>288.14</v>
      </c>
      <c r="H94" s="217">
        <v>1297.174</v>
      </c>
      <c r="I94" s="218">
        <v>367.08</v>
      </c>
      <c r="J94" s="94"/>
      <c r="K94" s="212" t="s">
        <v>130</v>
      </c>
      <c r="L94" s="213">
        <v>68.513999999999996</v>
      </c>
      <c r="M94" s="214">
        <v>292.17200000000003</v>
      </c>
      <c r="N94" s="213">
        <v>18.5</v>
      </c>
      <c r="O94" s="215" t="s">
        <v>144</v>
      </c>
      <c r="P94" s="216">
        <v>48.722000000000001</v>
      </c>
      <c r="Q94" s="217">
        <v>219.34700000000001</v>
      </c>
      <c r="R94" s="218">
        <v>20.449000000000002</v>
      </c>
    </row>
    <row r="95" spans="2:18" ht="15.75" x14ac:dyDescent="0.25">
      <c r="B95" s="212" t="s">
        <v>265</v>
      </c>
      <c r="C95" s="213">
        <v>287.02100000000002</v>
      </c>
      <c r="D95" s="214">
        <v>1223.981</v>
      </c>
      <c r="E95" s="213">
        <v>105.6</v>
      </c>
      <c r="F95" s="215" t="s">
        <v>125</v>
      </c>
      <c r="G95" s="216">
        <v>249.17</v>
      </c>
      <c r="H95" s="217">
        <v>1121.7380000000001</v>
      </c>
      <c r="I95" s="218">
        <v>314.16699999999997</v>
      </c>
      <c r="J95" s="94"/>
      <c r="K95" s="212" t="s">
        <v>126</v>
      </c>
      <c r="L95" s="213">
        <v>52.146999999999998</v>
      </c>
      <c r="M95" s="214">
        <v>222.376</v>
      </c>
      <c r="N95" s="213">
        <v>28.2</v>
      </c>
      <c r="O95" s="215" t="s">
        <v>137</v>
      </c>
      <c r="P95" s="216">
        <v>46.856000000000002</v>
      </c>
      <c r="Q95" s="217">
        <v>210.94</v>
      </c>
      <c r="R95" s="218">
        <v>43.3</v>
      </c>
    </row>
    <row r="96" spans="2:18" ht="15.75" x14ac:dyDescent="0.25">
      <c r="B96" s="212" t="s">
        <v>176</v>
      </c>
      <c r="C96" s="213">
        <v>283.18299999999999</v>
      </c>
      <c r="D96" s="214">
        <v>1207.605</v>
      </c>
      <c r="E96" s="213">
        <v>469</v>
      </c>
      <c r="F96" s="215" t="s">
        <v>76</v>
      </c>
      <c r="G96" s="216">
        <v>240.44399999999999</v>
      </c>
      <c r="H96" s="217">
        <v>1082.4590000000001</v>
      </c>
      <c r="I96" s="218">
        <v>205.154</v>
      </c>
      <c r="J96" s="94"/>
      <c r="K96" s="212" t="s">
        <v>216</v>
      </c>
      <c r="L96" s="213">
        <v>46.802999999999997</v>
      </c>
      <c r="M96" s="214">
        <v>199.59</v>
      </c>
      <c r="N96" s="213">
        <v>61.15</v>
      </c>
      <c r="O96" s="215" t="s">
        <v>129</v>
      </c>
      <c r="P96" s="216">
        <v>45.188000000000002</v>
      </c>
      <c r="Q96" s="217">
        <v>203.434</v>
      </c>
      <c r="R96" s="218">
        <v>53.243000000000002</v>
      </c>
    </row>
    <row r="97" spans="2:22" ht="15.75" x14ac:dyDescent="0.25">
      <c r="B97" s="212" t="s">
        <v>311</v>
      </c>
      <c r="C97" s="213">
        <v>254.715</v>
      </c>
      <c r="D97" s="214">
        <v>1086.2059999999999</v>
      </c>
      <c r="E97" s="213">
        <v>209</v>
      </c>
      <c r="F97" s="215" t="s">
        <v>134</v>
      </c>
      <c r="G97" s="216">
        <v>237.886</v>
      </c>
      <c r="H97" s="217">
        <v>1070.941</v>
      </c>
      <c r="I97" s="218">
        <v>274.25700000000001</v>
      </c>
      <c r="J97" s="94"/>
      <c r="K97" s="212" t="s">
        <v>135</v>
      </c>
      <c r="L97" s="213">
        <v>44.204000000000001</v>
      </c>
      <c r="M97" s="214">
        <v>188.50399999999999</v>
      </c>
      <c r="N97" s="213">
        <v>26.125</v>
      </c>
      <c r="O97" s="215" t="s">
        <v>142</v>
      </c>
      <c r="P97" s="216">
        <v>23.062000000000001</v>
      </c>
      <c r="Q97" s="217">
        <v>103.82299999999999</v>
      </c>
      <c r="R97" s="218">
        <v>8.4670000000000005</v>
      </c>
    </row>
    <row r="98" spans="2:22" ht="16.5" thickBot="1" x14ac:dyDescent="0.3">
      <c r="B98" s="219" t="s">
        <v>218</v>
      </c>
      <c r="C98" s="220">
        <v>221.982</v>
      </c>
      <c r="D98" s="221">
        <v>946.61800000000005</v>
      </c>
      <c r="E98" s="220">
        <v>206</v>
      </c>
      <c r="F98" s="222" t="s">
        <v>272</v>
      </c>
      <c r="G98" s="223">
        <v>170.328</v>
      </c>
      <c r="H98" s="224">
        <v>766.80100000000004</v>
      </c>
      <c r="I98" s="225">
        <v>202</v>
      </c>
      <c r="J98" s="94"/>
      <c r="K98" s="219" t="s">
        <v>146</v>
      </c>
      <c r="L98" s="220">
        <v>19.521000000000001</v>
      </c>
      <c r="M98" s="221">
        <v>83.247</v>
      </c>
      <c r="N98" s="220">
        <v>23</v>
      </c>
      <c r="O98" s="222" t="s">
        <v>138</v>
      </c>
      <c r="P98" s="223">
        <v>15.554</v>
      </c>
      <c r="Q98" s="224">
        <v>70.022999999999996</v>
      </c>
      <c r="R98" s="225">
        <v>22</v>
      </c>
    </row>
    <row r="101" spans="2:22" ht="16.5" x14ac:dyDescent="0.25">
      <c r="B101" s="89"/>
      <c r="C101" s="89"/>
      <c r="D101" s="89"/>
      <c r="E101" s="89"/>
      <c r="F101" s="89"/>
      <c r="G101" s="89"/>
      <c r="H101" s="89"/>
      <c r="I101" s="90"/>
      <c r="J101" s="90"/>
      <c r="K101" s="89"/>
      <c r="L101" s="89"/>
      <c r="M101" s="89"/>
      <c r="N101" s="89"/>
      <c r="O101" s="89"/>
      <c r="P101" s="89"/>
      <c r="Q101" s="89"/>
      <c r="R101" s="90"/>
    </row>
    <row r="102" spans="2:22" ht="16.5" x14ac:dyDescent="0.25">
      <c r="B102" s="89" t="s">
        <v>206</v>
      </c>
      <c r="C102" s="89"/>
      <c r="D102" s="89"/>
      <c r="E102" s="89"/>
      <c r="F102" s="89"/>
      <c r="G102" s="90"/>
      <c r="H102" s="90"/>
      <c r="I102" s="90"/>
      <c r="J102" s="90"/>
      <c r="K102" s="89" t="s">
        <v>207</v>
      </c>
      <c r="L102" s="89"/>
      <c r="M102" s="89"/>
      <c r="N102" s="89"/>
      <c r="O102" s="89"/>
      <c r="P102" s="90"/>
      <c r="R102" s="90"/>
    </row>
    <row r="103" spans="2:22" ht="17.25" thickBot="1" x14ac:dyDescent="0.3">
      <c r="B103" s="230" t="s">
        <v>201</v>
      </c>
      <c r="C103" s="89"/>
      <c r="D103" s="89"/>
      <c r="E103" s="89"/>
      <c r="F103" s="89"/>
      <c r="G103" s="90"/>
      <c r="H103" s="90"/>
      <c r="I103" s="90"/>
      <c r="J103" s="90"/>
      <c r="K103" s="230" t="s">
        <v>201</v>
      </c>
      <c r="L103" s="89"/>
      <c r="M103" s="89"/>
      <c r="N103" s="89"/>
      <c r="O103" s="89"/>
      <c r="P103" s="90"/>
      <c r="R103" s="90"/>
    </row>
    <row r="104" spans="2:22" ht="21" thickBot="1" x14ac:dyDescent="0.35">
      <c r="B104" s="91" t="s">
        <v>121</v>
      </c>
      <c r="C104" s="92"/>
      <c r="D104" s="92"/>
      <c r="E104" s="92"/>
      <c r="F104" s="92"/>
      <c r="G104" s="92"/>
      <c r="H104" s="92"/>
      <c r="I104" s="93"/>
      <c r="J104" s="94"/>
      <c r="K104" s="91" t="s">
        <v>122</v>
      </c>
      <c r="L104" s="92"/>
      <c r="M104" s="92"/>
      <c r="N104" s="92"/>
      <c r="O104" s="92"/>
      <c r="P104" s="92"/>
      <c r="Q104" s="92"/>
      <c r="R104" s="93"/>
    </row>
    <row r="105" spans="2:22" ht="19.5" thickBot="1" x14ac:dyDescent="0.35">
      <c r="B105" s="226" t="s">
        <v>307</v>
      </c>
      <c r="C105" s="227"/>
      <c r="D105" s="228"/>
      <c r="E105" s="229"/>
      <c r="F105" s="226" t="s">
        <v>308</v>
      </c>
      <c r="G105" s="227"/>
      <c r="H105" s="228"/>
      <c r="I105" s="229"/>
      <c r="J105" s="94"/>
      <c r="K105" s="226" t="s">
        <v>307</v>
      </c>
      <c r="L105" s="227"/>
      <c r="M105" s="228"/>
      <c r="N105" s="229"/>
      <c r="O105" s="226" t="s">
        <v>308</v>
      </c>
      <c r="P105" s="227"/>
      <c r="Q105" s="228"/>
      <c r="R105" s="229"/>
    </row>
    <row r="106" spans="2:22" ht="29.25" thickBot="1" x14ac:dyDescent="0.25">
      <c r="B106" s="95" t="s">
        <v>123</v>
      </c>
      <c r="C106" s="96" t="s">
        <v>100</v>
      </c>
      <c r="D106" s="97" t="s">
        <v>149</v>
      </c>
      <c r="E106" s="98" t="s">
        <v>124</v>
      </c>
      <c r="F106" s="95" t="s">
        <v>123</v>
      </c>
      <c r="G106" s="96" t="s">
        <v>100</v>
      </c>
      <c r="H106" s="97" t="s">
        <v>149</v>
      </c>
      <c r="I106" s="98" t="s">
        <v>124</v>
      </c>
      <c r="J106" s="94"/>
      <c r="K106" s="95" t="s">
        <v>123</v>
      </c>
      <c r="L106" s="96" t="s">
        <v>100</v>
      </c>
      <c r="M106" s="97" t="s">
        <v>149</v>
      </c>
      <c r="N106" s="98" t="s">
        <v>124</v>
      </c>
      <c r="O106" s="95" t="s">
        <v>123</v>
      </c>
      <c r="P106" s="96" t="s">
        <v>100</v>
      </c>
      <c r="Q106" s="97" t="s">
        <v>149</v>
      </c>
      <c r="R106" s="98" t="s">
        <v>124</v>
      </c>
    </row>
    <row r="107" spans="2:22" ht="16.5" thickBot="1" x14ac:dyDescent="0.3">
      <c r="B107" s="198" t="s">
        <v>114</v>
      </c>
      <c r="C107" s="199">
        <v>20621.219000000001</v>
      </c>
      <c r="D107" s="200">
        <v>87937.127999999997</v>
      </c>
      <c r="E107" s="201">
        <v>5600.7969999999996</v>
      </c>
      <c r="F107" s="202" t="s">
        <v>114</v>
      </c>
      <c r="G107" s="203">
        <v>14307.013000000001</v>
      </c>
      <c r="H107" s="204">
        <v>64408.629000000001</v>
      </c>
      <c r="I107" s="201">
        <v>4087.4110000000001</v>
      </c>
      <c r="J107" s="94"/>
      <c r="K107" s="198" t="s">
        <v>114</v>
      </c>
      <c r="L107" s="199">
        <v>5786.0870000000004</v>
      </c>
      <c r="M107" s="200">
        <v>24674.208999999999</v>
      </c>
      <c r="N107" s="201">
        <v>1262.2950000000001</v>
      </c>
      <c r="O107" s="202" t="s">
        <v>114</v>
      </c>
      <c r="P107" s="203">
        <v>5496.4709999999995</v>
      </c>
      <c r="Q107" s="204">
        <v>24744.539000000001</v>
      </c>
      <c r="R107" s="201">
        <v>1496.672</v>
      </c>
    </row>
    <row r="108" spans="2:22" ht="15.75" x14ac:dyDescent="0.25">
      <c r="B108" s="205" t="s">
        <v>129</v>
      </c>
      <c r="C108" s="206">
        <v>3510.471</v>
      </c>
      <c r="D108" s="207">
        <v>14970.041999999999</v>
      </c>
      <c r="E108" s="206">
        <v>1058.922</v>
      </c>
      <c r="F108" s="208" t="s">
        <v>138</v>
      </c>
      <c r="G108" s="209">
        <v>2701.5129999999999</v>
      </c>
      <c r="H108" s="210">
        <v>12161.936</v>
      </c>
      <c r="I108" s="211">
        <v>748.78200000000004</v>
      </c>
      <c r="J108" s="94"/>
      <c r="K108" s="205" t="s">
        <v>77</v>
      </c>
      <c r="L108" s="206">
        <v>1557.067</v>
      </c>
      <c r="M108" s="207">
        <v>6639.9610000000002</v>
      </c>
      <c r="N108" s="206">
        <v>333.71800000000002</v>
      </c>
      <c r="O108" s="208" t="s">
        <v>274</v>
      </c>
      <c r="P108" s="209">
        <v>1926.126</v>
      </c>
      <c r="Q108" s="210">
        <v>8671.2109999999993</v>
      </c>
      <c r="R108" s="211">
        <v>494.54199999999997</v>
      </c>
    </row>
    <row r="109" spans="2:22" ht="15.75" x14ac:dyDescent="0.25">
      <c r="B109" s="212" t="s">
        <v>193</v>
      </c>
      <c r="C109" s="213">
        <v>2026.8109999999999</v>
      </c>
      <c r="D109" s="214">
        <v>8643.1450000000004</v>
      </c>
      <c r="E109" s="213">
        <v>553.89</v>
      </c>
      <c r="F109" s="215" t="s">
        <v>129</v>
      </c>
      <c r="G109" s="216">
        <v>2660.1909999999998</v>
      </c>
      <c r="H109" s="217">
        <v>11975.911</v>
      </c>
      <c r="I109" s="218">
        <v>772.44399999999996</v>
      </c>
      <c r="J109" s="94"/>
      <c r="K109" s="212" t="s">
        <v>136</v>
      </c>
      <c r="L109" s="213">
        <v>1369.913</v>
      </c>
      <c r="M109" s="214">
        <v>5841.8559999999998</v>
      </c>
      <c r="N109" s="213">
        <v>262.84699999999998</v>
      </c>
      <c r="O109" s="215" t="s">
        <v>77</v>
      </c>
      <c r="P109" s="216">
        <v>1694.433</v>
      </c>
      <c r="Q109" s="217">
        <v>7628.1570000000002</v>
      </c>
      <c r="R109" s="218">
        <v>538.17899999999997</v>
      </c>
    </row>
    <row r="110" spans="2:22" ht="15.75" x14ac:dyDescent="0.25">
      <c r="B110" s="212" t="s">
        <v>138</v>
      </c>
      <c r="C110" s="213">
        <v>1743.8320000000001</v>
      </c>
      <c r="D110" s="214">
        <v>7436.3940000000002</v>
      </c>
      <c r="E110" s="213">
        <v>492.00599999999997</v>
      </c>
      <c r="F110" s="215" t="s">
        <v>274</v>
      </c>
      <c r="G110" s="216">
        <v>1626.211</v>
      </c>
      <c r="H110" s="217">
        <v>7321.0379999999996</v>
      </c>
      <c r="I110" s="218">
        <v>480.19099999999997</v>
      </c>
      <c r="J110" s="94"/>
      <c r="K110" s="212" t="s">
        <v>126</v>
      </c>
      <c r="L110" s="213">
        <v>603.65</v>
      </c>
      <c r="M110" s="214">
        <v>2574.203</v>
      </c>
      <c r="N110" s="213">
        <v>121.863</v>
      </c>
      <c r="O110" s="215" t="s">
        <v>126</v>
      </c>
      <c r="P110" s="216">
        <v>548.48599999999999</v>
      </c>
      <c r="Q110" s="217">
        <v>2469.23</v>
      </c>
      <c r="R110" s="218">
        <v>110.836</v>
      </c>
    </row>
    <row r="111" spans="2:22" ht="15.75" x14ac:dyDescent="0.25">
      <c r="B111" s="212" t="s">
        <v>132</v>
      </c>
      <c r="C111" s="213">
        <v>1626.0719999999999</v>
      </c>
      <c r="D111" s="214">
        <v>6934.2209999999995</v>
      </c>
      <c r="E111" s="213">
        <v>352.8</v>
      </c>
      <c r="F111" s="215" t="s">
        <v>128</v>
      </c>
      <c r="G111" s="216">
        <v>1139.606</v>
      </c>
      <c r="H111" s="217">
        <v>5130.393</v>
      </c>
      <c r="I111" s="218">
        <v>330.66</v>
      </c>
      <c r="J111" s="94"/>
      <c r="K111" s="212" t="s">
        <v>131</v>
      </c>
      <c r="L111" s="213">
        <v>506.44</v>
      </c>
      <c r="M111" s="214">
        <v>2159.6640000000002</v>
      </c>
      <c r="N111" s="213">
        <v>113.14100000000001</v>
      </c>
      <c r="O111" s="215" t="s">
        <v>137</v>
      </c>
      <c r="P111" s="216">
        <v>368.928</v>
      </c>
      <c r="Q111" s="217">
        <v>1660.883</v>
      </c>
      <c r="R111" s="218">
        <v>107.58</v>
      </c>
    </row>
    <row r="112" spans="2:22" ht="15.75" x14ac:dyDescent="0.25">
      <c r="B112" s="212" t="s">
        <v>79</v>
      </c>
      <c r="C112" s="213">
        <v>1474.4280000000001</v>
      </c>
      <c r="D112" s="214">
        <v>6287.5460000000003</v>
      </c>
      <c r="E112" s="213">
        <v>409.452</v>
      </c>
      <c r="F112" s="215" t="s">
        <v>146</v>
      </c>
      <c r="G112" s="216">
        <v>1041.2159999999999</v>
      </c>
      <c r="H112" s="217">
        <v>4687.4459999999999</v>
      </c>
      <c r="I112" s="218">
        <v>302.37200000000001</v>
      </c>
      <c r="J112" s="94"/>
      <c r="K112" s="212" t="s">
        <v>274</v>
      </c>
      <c r="L112" s="213">
        <v>377.255</v>
      </c>
      <c r="M112" s="214">
        <v>1608.77</v>
      </c>
      <c r="N112" s="213">
        <v>132.131</v>
      </c>
      <c r="O112" s="215" t="s">
        <v>135</v>
      </c>
      <c r="P112" s="216">
        <v>301.06299999999999</v>
      </c>
      <c r="Q112" s="217">
        <v>1355.3530000000001</v>
      </c>
      <c r="R112" s="218">
        <v>86.787999999999997</v>
      </c>
      <c r="V112" s="65">
        <v>1000</v>
      </c>
    </row>
    <row r="113" spans="2:18" ht="15.75" x14ac:dyDescent="0.25">
      <c r="B113" s="212" t="s">
        <v>131</v>
      </c>
      <c r="C113" s="213">
        <v>1357.67</v>
      </c>
      <c r="D113" s="214">
        <v>5789.6490000000003</v>
      </c>
      <c r="E113" s="213">
        <v>382.15699999999998</v>
      </c>
      <c r="F113" s="215" t="s">
        <v>79</v>
      </c>
      <c r="G113" s="216">
        <v>850.59799999999996</v>
      </c>
      <c r="H113" s="217">
        <v>3829.3130000000001</v>
      </c>
      <c r="I113" s="218">
        <v>246.92500000000001</v>
      </c>
      <c r="J113" s="94"/>
      <c r="K113" s="212" t="s">
        <v>125</v>
      </c>
      <c r="L113" s="213">
        <v>292.98</v>
      </c>
      <c r="M113" s="214">
        <v>1249.385</v>
      </c>
      <c r="N113" s="213">
        <v>43.210999999999999</v>
      </c>
      <c r="O113" s="215" t="s">
        <v>76</v>
      </c>
      <c r="P113" s="216">
        <v>293.92899999999997</v>
      </c>
      <c r="Q113" s="217">
        <v>1323.2380000000001</v>
      </c>
      <c r="R113" s="218">
        <v>71.36</v>
      </c>
    </row>
    <row r="114" spans="2:18" ht="15.75" x14ac:dyDescent="0.25">
      <c r="B114" s="212" t="s">
        <v>274</v>
      </c>
      <c r="C114" s="213">
        <v>1339.088</v>
      </c>
      <c r="D114" s="214">
        <v>5710.4129999999996</v>
      </c>
      <c r="E114" s="213">
        <v>374.62099999999998</v>
      </c>
      <c r="F114" s="215" t="s">
        <v>77</v>
      </c>
      <c r="G114" s="216">
        <v>649.54700000000003</v>
      </c>
      <c r="H114" s="217">
        <v>2924.1979999999999</v>
      </c>
      <c r="I114" s="218">
        <v>206.32599999999999</v>
      </c>
      <c r="J114" s="94"/>
      <c r="K114" s="212" t="s">
        <v>128</v>
      </c>
      <c r="L114" s="213">
        <v>244.351</v>
      </c>
      <c r="M114" s="214">
        <v>1042.008</v>
      </c>
      <c r="N114" s="213">
        <v>63.008000000000003</v>
      </c>
      <c r="O114" s="215" t="s">
        <v>130</v>
      </c>
      <c r="P114" s="216">
        <v>107.70699999999999</v>
      </c>
      <c r="Q114" s="217">
        <v>484.88400000000001</v>
      </c>
      <c r="R114" s="218">
        <v>21.6</v>
      </c>
    </row>
    <row r="115" spans="2:18" ht="15.75" x14ac:dyDescent="0.25">
      <c r="B115" s="212" t="s">
        <v>128</v>
      </c>
      <c r="C115" s="213">
        <v>1226.8219999999999</v>
      </c>
      <c r="D115" s="214">
        <v>5231.6450000000004</v>
      </c>
      <c r="E115" s="213">
        <v>323.08699999999999</v>
      </c>
      <c r="F115" s="215" t="s">
        <v>178</v>
      </c>
      <c r="G115" s="216">
        <v>563.76</v>
      </c>
      <c r="H115" s="217">
        <v>2537.9929999999999</v>
      </c>
      <c r="I115" s="218">
        <v>168</v>
      </c>
      <c r="J115" s="94"/>
      <c r="K115" s="212" t="s">
        <v>135</v>
      </c>
      <c r="L115" s="213">
        <v>201.28800000000001</v>
      </c>
      <c r="M115" s="214">
        <v>858.375</v>
      </c>
      <c r="N115" s="213">
        <v>53.533999999999999</v>
      </c>
      <c r="O115" s="215" t="s">
        <v>128</v>
      </c>
      <c r="P115" s="216">
        <v>89.582999999999998</v>
      </c>
      <c r="Q115" s="217">
        <v>403.29300000000001</v>
      </c>
      <c r="R115" s="218">
        <v>21.007999999999999</v>
      </c>
    </row>
    <row r="116" spans="2:18" ht="15.75" x14ac:dyDescent="0.25">
      <c r="B116" s="212" t="s">
        <v>304</v>
      </c>
      <c r="C116" s="213">
        <v>929.6</v>
      </c>
      <c r="D116" s="214">
        <v>3964.1819999999998</v>
      </c>
      <c r="E116" s="213">
        <v>257</v>
      </c>
      <c r="F116" s="215" t="s">
        <v>193</v>
      </c>
      <c r="G116" s="216">
        <v>451.80900000000003</v>
      </c>
      <c r="H116" s="217">
        <v>2033.99</v>
      </c>
      <c r="I116" s="218">
        <v>132.45500000000001</v>
      </c>
      <c r="J116" s="94"/>
      <c r="K116" s="212" t="s">
        <v>137</v>
      </c>
      <c r="L116" s="213">
        <v>176.02500000000001</v>
      </c>
      <c r="M116" s="214">
        <v>750.64700000000005</v>
      </c>
      <c r="N116" s="213">
        <v>41.521999999999998</v>
      </c>
      <c r="O116" s="215" t="s">
        <v>131</v>
      </c>
      <c r="P116" s="216">
        <v>82.24</v>
      </c>
      <c r="Q116" s="217">
        <v>370.23500000000001</v>
      </c>
      <c r="R116" s="218">
        <v>18.28</v>
      </c>
    </row>
    <row r="117" spans="2:18" ht="15.75" x14ac:dyDescent="0.25">
      <c r="B117" s="212" t="s">
        <v>77</v>
      </c>
      <c r="C117" s="213">
        <v>891.87</v>
      </c>
      <c r="D117" s="214">
        <v>3803.2959999999998</v>
      </c>
      <c r="E117" s="213">
        <v>242.15899999999999</v>
      </c>
      <c r="F117" s="215" t="s">
        <v>136</v>
      </c>
      <c r="G117" s="216">
        <v>437.71499999999997</v>
      </c>
      <c r="H117" s="217">
        <v>1970.434</v>
      </c>
      <c r="I117" s="218">
        <v>107.508</v>
      </c>
      <c r="J117" s="94"/>
      <c r="K117" s="212" t="s">
        <v>76</v>
      </c>
      <c r="L117" s="213">
        <v>174.238</v>
      </c>
      <c r="M117" s="214">
        <v>743.02499999999998</v>
      </c>
      <c r="N117" s="213">
        <v>32.042999999999999</v>
      </c>
      <c r="O117" s="215" t="s">
        <v>125</v>
      </c>
      <c r="P117" s="216">
        <v>77.039000000000001</v>
      </c>
      <c r="Q117" s="217">
        <v>346.82299999999998</v>
      </c>
      <c r="R117" s="218">
        <v>25.053999999999998</v>
      </c>
    </row>
    <row r="118" spans="2:18" ht="15.75" x14ac:dyDescent="0.25">
      <c r="B118" s="212" t="s">
        <v>146</v>
      </c>
      <c r="C118" s="213">
        <v>879.83500000000004</v>
      </c>
      <c r="D118" s="214">
        <v>3751.9670000000001</v>
      </c>
      <c r="E118" s="213">
        <v>228.43199999999999</v>
      </c>
      <c r="F118" s="215" t="s">
        <v>185</v>
      </c>
      <c r="G118" s="216">
        <v>331.75200000000001</v>
      </c>
      <c r="H118" s="217">
        <v>1493.5160000000001</v>
      </c>
      <c r="I118" s="218">
        <v>93.32</v>
      </c>
      <c r="J118" s="94"/>
      <c r="K118" s="212" t="s">
        <v>130</v>
      </c>
      <c r="L118" s="213">
        <v>111.714</v>
      </c>
      <c r="M118" s="214">
        <v>476.39600000000002</v>
      </c>
      <c r="N118" s="213">
        <v>21.8</v>
      </c>
      <c r="O118" s="215" t="s">
        <v>79</v>
      </c>
      <c r="P118" s="216">
        <v>6.9240000000000004</v>
      </c>
      <c r="Q118" s="217">
        <v>31.172000000000001</v>
      </c>
      <c r="R118" s="218">
        <v>1.44</v>
      </c>
    </row>
    <row r="119" spans="2:18" ht="15.75" x14ac:dyDescent="0.25">
      <c r="B119" s="212" t="s">
        <v>178</v>
      </c>
      <c r="C119" s="213">
        <v>634.79999999999995</v>
      </c>
      <c r="D119" s="214">
        <v>2707.04</v>
      </c>
      <c r="E119" s="213">
        <v>168</v>
      </c>
      <c r="F119" s="215" t="s">
        <v>133</v>
      </c>
      <c r="G119" s="216">
        <v>313.255</v>
      </c>
      <c r="H119" s="217">
        <v>1410.2429999999999</v>
      </c>
      <c r="I119" s="218">
        <v>76.296000000000006</v>
      </c>
      <c r="J119" s="94"/>
      <c r="K119" s="212" t="s">
        <v>144</v>
      </c>
      <c r="L119" s="213">
        <v>81.906000000000006</v>
      </c>
      <c r="M119" s="214">
        <v>349.279</v>
      </c>
      <c r="N119" s="213">
        <v>20.824999999999999</v>
      </c>
      <c r="O119" s="215" t="s">
        <v>129</v>
      </c>
      <c r="P119" s="216">
        <v>1.2999999999999999E-2</v>
      </c>
      <c r="Q119" s="217">
        <v>0.06</v>
      </c>
      <c r="R119" s="218">
        <v>5.0000000000000001E-3</v>
      </c>
    </row>
    <row r="120" spans="2:18" ht="15.75" x14ac:dyDescent="0.25">
      <c r="B120" s="212" t="s">
        <v>125</v>
      </c>
      <c r="C120" s="213">
        <v>512.51700000000005</v>
      </c>
      <c r="D120" s="214">
        <v>2185.5770000000002</v>
      </c>
      <c r="E120" s="213">
        <v>126.765</v>
      </c>
      <c r="F120" s="215" t="s">
        <v>134</v>
      </c>
      <c r="G120" s="216">
        <v>236.28700000000001</v>
      </c>
      <c r="H120" s="217">
        <v>1063.741</v>
      </c>
      <c r="I120" s="218">
        <v>52.71</v>
      </c>
      <c r="J120" s="94"/>
      <c r="K120" s="212" t="s">
        <v>146</v>
      </c>
      <c r="L120" s="213">
        <v>36.671999999999997</v>
      </c>
      <c r="M120" s="214">
        <v>156.38300000000001</v>
      </c>
      <c r="N120" s="213">
        <v>11.305999999999999</v>
      </c>
      <c r="O120" s="215"/>
      <c r="P120" s="216"/>
      <c r="Q120" s="217"/>
      <c r="R120" s="218"/>
    </row>
    <row r="121" spans="2:18" ht="15.75" x14ac:dyDescent="0.25">
      <c r="B121" s="212" t="s">
        <v>136</v>
      </c>
      <c r="C121" s="213">
        <v>441.61799999999999</v>
      </c>
      <c r="D121" s="214">
        <v>1883.2260000000001</v>
      </c>
      <c r="E121" s="213">
        <v>92.376999999999995</v>
      </c>
      <c r="F121" s="215" t="s">
        <v>76</v>
      </c>
      <c r="G121" s="216">
        <v>214.488</v>
      </c>
      <c r="H121" s="217">
        <v>965.59900000000005</v>
      </c>
      <c r="I121" s="218">
        <v>63.018000000000001</v>
      </c>
      <c r="J121" s="94"/>
      <c r="K121" s="212" t="s">
        <v>79</v>
      </c>
      <c r="L121" s="213">
        <v>28.123000000000001</v>
      </c>
      <c r="M121" s="214">
        <v>119.928</v>
      </c>
      <c r="N121" s="213">
        <v>6.149</v>
      </c>
      <c r="O121" s="215"/>
      <c r="P121" s="216"/>
      <c r="Q121" s="217"/>
      <c r="R121" s="218"/>
    </row>
    <row r="122" spans="2:18" ht="15.75" x14ac:dyDescent="0.25">
      <c r="B122" s="212" t="s">
        <v>133</v>
      </c>
      <c r="C122" s="213">
        <v>418.40899999999999</v>
      </c>
      <c r="D122" s="214">
        <v>1784.2639999999999</v>
      </c>
      <c r="E122" s="213">
        <v>100.04900000000001</v>
      </c>
      <c r="F122" s="215" t="s">
        <v>273</v>
      </c>
      <c r="G122" s="216">
        <v>177.75</v>
      </c>
      <c r="H122" s="217">
        <v>800.21299999999997</v>
      </c>
      <c r="I122" s="218">
        <v>45</v>
      </c>
      <c r="J122" s="94"/>
      <c r="K122" s="212" t="s">
        <v>181</v>
      </c>
      <c r="L122" s="213">
        <v>22.920999999999999</v>
      </c>
      <c r="M122" s="214">
        <v>97.745000000000005</v>
      </c>
      <c r="N122" s="213">
        <v>4.6509999999999998</v>
      </c>
      <c r="O122" s="215"/>
      <c r="P122" s="216"/>
      <c r="Q122" s="217"/>
      <c r="R122" s="218"/>
    </row>
    <row r="123" spans="2:18" ht="16.5" thickBot="1" x14ac:dyDescent="0.3">
      <c r="B123" s="219" t="s">
        <v>275</v>
      </c>
      <c r="C123" s="220">
        <v>416.42700000000002</v>
      </c>
      <c r="D123" s="221">
        <v>1775.8209999999999</v>
      </c>
      <c r="E123" s="220">
        <v>118.191</v>
      </c>
      <c r="F123" s="222" t="s">
        <v>155</v>
      </c>
      <c r="G123" s="223">
        <v>146.79499999999999</v>
      </c>
      <c r="H123" s="224">
        <v>660.85799999999995</v>
      </c>
      <c r="I123" s="225">
        <v>44.84</v>
      </c>
      <c r="J123" s="94"/>
      <c r="K123" s="219" t="s">
        <v>129</v>
      </c>
      <c r="L123" s="220">
        <v>1.544</v>
      </c>
      <c r="M123" s="221">
        <v>6.5839999999999996</v>
      </c>
      <c r="N123" s="220">
        <v>0.54600000000000004</v>
      </c>
      <c r="O123" s="222"/>
      <c r="P123" s="223"/>
      <c r="Q123" s="224"/>
      <c r="R123" s="225"/>
    </row>
    <row r="127" spans="2:18" ht="16.5" x14ac:dyDescent="0.25">
      <c r="B127" s="89"/>
      <c r="C127" s="89"/>
      <c r="D127" s="89"/>
      <c r="E127" s="89"/>
      <c r="F127" s="89"/>
      <c r="G127" s="89"/>
      <c r="H127" s="89"/>
      <c r="I127" s="90"/>
      <c r="J127" s="90"/>
      <c r="K127" s="89"/>
      <c r="L127" s="89"/>
      <c r="M127" s="89"/>
      <c r="N127" s="89"/>
      <c r="O127" s="89"/>
      <c r="P127" s="99"/>
      <c r="Q127" s="99"/>
      <c r="R127" s="94"/>
    </row>
    <row r="128" spans="2:18" ht="16.5" x14ac:dyDescent="0.25">
      <c r="B128" s="89" t="s">
        <v>208</v>
      </c>
      <c r="C128" s="89"/>
      <c r="D128" s="89"/>
      <c r="E128" s="89"/>
      <c r="F128" s="89"/>
      <c r="G128" s="89"/>
      <c r="H128" s="89"/>
      <c r="I128" s="90"/>
      <c r="J128" s="90"/>
      <c r="K128" s="89" t="s">
        <v>209</v>
      </c>
      <c r="L128" s="89"/>
      <c r="M128" s="89"/>
      <c r="N128" s="89"/>
      <c r="O128" s="89"/>
      <c r="P128" s="99"/>
      <c r="Q128" s="99"/>
      <c r="R128" s="94"/>
    </row>
    <row r="129" spans="2:31" ht="17.25" thickBot="1" x14ac:dyDescent="0.3">
      <c r="B129" s="230" t="s">
        <v>201</v>
      </c>
      <c r="C129" s="89"/>
      <c r="D129" s="89"/>
      <c r="E129" s="89"/>
      <c r="F129" s="94"/>
      <c r="G129" s="94"/>
      <c r="H129" s="94"/>
      <c r="I129" s="94"/>
      <c r="J129" s="94"/>
      <c r="K129" s="230" t="s">
        <v>201</v>
      </c>
      <c r="L129" s="89"/>
      <c r="M129" s="89"/>
      <c r="N129" s="89"/>
      <c r="O129" s="94"/>
      <c r="P129" s="94"/>
      <c r="Q129" s="94"/>
      <c r="R129" s="94"/>
    </row>
    <row r="130" spans="2:31" ht="21" thickBot="1" x14ac:dyDescent="0.35">
      <c r="B130" s="91" t="s">
        <v>121</v>
      </c>
      <c r="C130" s="92"/>
      <c r="D130" s="92"/>
      <c r="E130" s="92"/>
      <c r="F130" s="92"/>
      <c r="G130" s="92"/>
      <c r="H130" s="92"/>
      <c r="I130" s="93"/>
      <c r="J130" s="94"/>
      <c r="K130" s="91" t="s">
        <v>122</v>
      </c>
      <c r="L130" s="92"/>
      <c r="M130" s="92"/>
      <c r="N130" s="92"/>
      <c r="O130" s="92"/>
      <c r="P130" s="92"/>
      <c r="Q130" s="92"/>
      <c r="R130" s="93"/>
    </row>
    <row r="131" spans="2:31" ht="19.5" thickBot="1" x14ac:dyDescent="0.35">
      <c r="B131" s="226" t="s">
        <v>307</v>
      </c>
      <c r="C131" s="227"/>
      <c r="D131" s="228"/>
      <c r="E131" s="229"/>
      <c r="F131" s="226" t="s">
        <v>308</v>
      </c>
      <c r="G131" s="227"/>
      <c r="H131" s="228"/>
      <c r="I131" s="229"/>
      <c r="J131" s="94"/>
      <c r="K131" s="226" t="s">
        <v>307</v>
      </c>
      <c r="L131" s="227"/>
      <c r="M131" s="228"/>
      <c r="N131" s="229"/>
      <c r="O131" s="226" t="s">
        <v>308</v>
      </c>
      <c r="P131" s="227"/>
      <c r="Q131" s="228"/>
      <c r="R131" s="229"/>
    </row>
    <row r="132" spans="2:31" ht="29.25" thickBot="1" x14ac:dyDescent="0.25">
      <c r="B132" s="95" t="s">
        <v>123</v>
      </c>
      <c r="C132" s="96" t="s">
        <v>100</v>
      </c>
      <c r="D132" s="97" t="s">
        <v>149</v>
      </c>
      <c r="E132" s="98" t="s">
        <v>124</v>
      </c>
      <c r="F132" s="95" t="s">
        <v>123</v>
      </c>
      <c r="G132" s="96" t="s">
        <v>100</v>
      </c>
      <c r="H132" s="97" t="s">
        <v>149</v>
      </c>
      <c r="I132" s="98" t="s">
        <v>124</v>
      </c>
      <c r="J132" s="94"/>
      <c r="K132" s="95" t="s">
        <v>123</v>
      </c>
      <c r="L132" s="96" t="s">
        <v>100</v>
      </c>
      <c r="M132" s="97" t="s">
        <v>149</v>
      </c>
      <c r="N132" s="98" t="s">
        <v>124</v>
      </c>
      <c r="O132" s="95" t="s">
        <v>123</v>
      </c>
      <c r="P132" s="96" t="s">
        <v>100</v>
      </c>
      <c r="Q132" s="97" t="s">
        <v>149</v>
      </c>
      <c r="R132" s="98" t="s">
        <v>124</v>
      </c>
    </row>
    <row r="133" spans="2:31" ht="16.5" thickBot="1" x14ac:dyDescent="0.3">
      <c r="B133" s="198" t="s">
        <v>114</v>
      </c>
      <c r="C133" s="199">
        <v>69258.532999999996</v>
      </c>
      <c r="D133" s="200">
        <v>295346.13500000001</v>
      </c>
      <c r="E133" s="201">
        <v>21861.912</v>
      </c>
      <c r="F133" s="202" t="s">
        <v>114</v>
      </c>
      <c r="G133" s="203">
        <v>68366.854999999996</v>
      </c>
      <c r="H133" s="204">
        <v>307779.45699999999</v>
      </c>
      <c r="I133" s="201">
        <v>22594.096000000001</v>
      </c>
      <c r="J133" s="94"/>
      <c r="K133" s="198" t="s">
        <v>114</v>
      </c>
      <c r="L133" s="199">
        <v>34460.105000000003</v>
      </c>
      <c r="M133" s="200">
        <v>146951.69899999999</v>
      </c>
      <c r="N133" s="201">
        <v>8842.5110000000004</v>
      </c>
      <c r="O133" s="202" t="s">
        <v>114</v>
      </c>
      <c r="P133" s="203">
        <v>29950.129000000001</v>
      </c>
      <c r="Q133" s="204">
        <v>134832.54800000001</v>
      </c>
      <c r="R133" s="201">
        <v>7861.78</v>
      </c>
    </row>
    <row r="134" spans="2:31" ht="15.75" x14ac:dyDescent="0.25">
      <c r="B134" s="205" t="s">
        <v>77</v>
      </c>
      <c r="C134" s="206">
        <v>8986.9169999999995</v>
      </c>
      <c r="D134" s="207">
        <v>38323.824999999997</v>
      </c>
      <c r="E134" s="206">
        <v>3695.0309999999999</v>
      </c>
      <c r="F134" s="208" t="s">
        <v>129</v>
      </c>
      <c r="G134" s="209">
        <v>6971.6729999999998</v>
      </c>
      <c r="H134" s="210">
        <v>31385.787</v>
      </c>
      <c r="I134" s="211">
        <v>2182.3620000000001</v>
      </c>
      <c r="J134" s="94"/>
      <c r="K134" s="205" t="s">
        <v>77</v>
      </c>
      <c r="L134" s="206">
        <v>13111.764999999999</v>
      </c>
      <c r="M134" s="207">
        <v>55913.83</v>
      </c>
      <c r="N134" s="206">
        <v>3938.96</v>
      </c>
      <c r="O134" s="208" t="s">
        <v>77</v>
      </c>
      <c r="P134" s="209">
        <v>12436.7</v>
      </c>
      <c r="Q134" s="210">
        <v>55988.777000000002</v>
      </c>
      <c r="R134" s="211">
        <v>3915.91</v>
      </c>
    </row>
    <row r="135" spans="2:31" ht="15.75" x14ac:dyDescent="0.25">
      <c r="B135" s="212" t="s">
        <v>129</v>
      </c>
      <c r="C135" s="213">
        <v>7854.3119999999999</v>
      </c>
      <c r="D135" s="214">
        <v>33493.923000000003</v>
      </c>
      <c r="E135" s="213">
        <v>2347.2739999999999</v>
      </c>
      <c r="F135" s="215" t="s">
        <v>77</v>
      </c>
      <c r="G135" s="216">
        <v>6862.7290000000003</v>
      </c>
      <c r="H135" s="217">
        <v>30895.329000000002</v>
      </c>
      <c r="I135" s="218">
        <v>3003.7269999999999</v>
      </c>
      <c r="J135" s="94"/>
      <c r="K135" s="212" t="s">
        <v>125</v>
      </c>
      <c r="L135" s="213">
        <v>4072.2669999999998</v>
      </c>
      <c r="M135" s="214">
        <v>17365.777999999998</v>
      </c>
      <c r="N135" s="213">
        <v>617.774</v>
      </c>
      <c r="O135" s="215" t="s">
        <v>274</v>
      </c>
      <c r="P135" s="216">
        <v>3087.16</v>
      </c>
      <c r="Q135" s="217">
        <v>13898.088</v>
      </c>
      <c r="R135" s="218">
        <v>804.47799999999995</v>
      </c>
    </row>
    <row r="136" spans="2:31" ht="15.75" x14ac:dyDescent="0.25">
      <c r="B136" s="212" t="s">
        <v>132</v>
      </c>
      <c r="C136" s="213">
        <v>6085.3490000000002</v>
      </c>
      <c r="D136" s="214">
        <v>25950.413</v>
      </c>
      <c r="E136" s="213">
        <v>1812.7370000000001</v>
      </c>
      <c r="F136" s="215" t="s">
        <v>132</v>
      </c>
      <c r="G136" s="216">
        <v>5738.7529999999997</v>
      </c>
      <c r="H136" s="217">
        <v>25835.215</v>
      </c>
      <c r="I136" s="218">
        <v>1899.4970000000001</v>
      </c>
      <c r="J136" s="94"/>
      <c r="K136" s="212" t="s">
        <v>274</v>
      </c>
      <c r="L136" s="213">
        <v>3721.7719999999999</v>
      </c>
      <c r="M136" s="214">
        <v>15871.115</v>
      </c>
      <c r="N136" s="213">
        <v>1055.9390000000001</v>
      </c>
      <c r="O136" s="215" t="s">
        <v>125</v>
      </c>
      <c r="P136" s="216">
        <v>3060.6509999999998</v>
      </c>
      <c r="Q136" s="217">
        <v>13778.775</v>
      </c>
      <c r="R136" s="218">
        <v>453.49799999999999</v>
      </c>
    </row>
    <row r="137" spans="2:31" ht="15.75" x14ac:dyDescent="0.25">
      <c r="B137" s="212" t="s">
        <v>193</v>
      </c>
      <c r="C137" s="213">
        <v>6014.3879999999999</v>
      </c>
      <c r="D137" s="214">
        <v>25647.728999999999</v>
      </c>
      <c r="E137" s="213">
        <v>1643.4110000000001</v>
      </c>
      <c r="F137" s="215" t="s">
        <v>136</v>
      </c>
      <c r="G137" s="216">
        <v>5014.8429999999998</v>
      </c>
      <c r="H137" s="217">
        <v>22575.111000000001</v>
      </c>
      <c r="I137" s="218">
        <v>1473.883</v>
      </c>
      <c r="J137" s="94"/>
      <c r="K137" s="212" t="s">
        <v>129</v>
      </c>
      <c r="L137" s="213">
        <v>2419.7829999999999</v>
      </c>
      <c r="M137" s="214">
        <v>10318.942999999999</v>
      </c>
      <c r="N137" s="213">
        <v>627.86900000000003</v>
      </c>
      <c r="O137" s="215" t="s">
        <v>76</v>
      </c>
      <c r="P137" s="216">
        <v>2158.1089999999999</v>
      </c>
      <c r="Q137" s="217">
        <v>9715.6290000000008</v>
      </c>
      <c r="R137" s="218">
        <v>498.16</v>
      </c>
    </row>
    <row r="138" spans="2:31" ht="15.75" x14ac:dyDescent="0.25">
      <c r="B138" s="212" t="s">
        <v>125</v>
      </c>
      <c r="C138" s="213">
        <v>4782.3370000000004</v>
      </c>
      <c r="D138" s="214">
        <v>20393.808000000001</v>
      </c>
      <c r="E138" s="213">
        <v>1308.396</v>
      </c>
      <c r="F138" s="215" t="s">
        <v>193</v>
      </c>
      <c r="G138" s="216">
        <v>4584.5749999999998</v>
      </c>
      <c r="H138" s="217">
        <v>20639.267</v>
      </c>
      <c r="I138" s="218">
        <v>1278.5429999999999</v>
      </c>
      <c r="J138" s="94"/>
      <c r="K138" s="212" t="s">
        <v>76</v>
      </c>
      <c r="L138" s="213">
        <v>2217.19</v>
      </c>
      <c r="M138" s="214">
        <v>9455.0020000000004</v>
      </c>
      <c r="N138" s="213">
        <v>542.31600000000003</v>
      </c>
      <c r="O138" s="215" t="s">
        <v>129</v>
      </c>
      <c r="P138" s="216">
        <v>1980.136</v>
      </c>
      <c r="Q138" s="217">
        <v>8914.3770000000004</v>
      </c>
      <c r="R138" s="218">
        <v>554.65300000000002</v>
      </c>
    </row>
    <row r="139" spans="2:31" ht="15.75" x14ac:dyDescent="0.25">
      <c r="B139" s="212" t="s">
        <v>136</v>
      </c>
      <c r="C139" s="213">
        <v>4128.4480000000003</v>
      </c>
      <c r="D139" s="214">
        <v>17605.329000000002</v>
      </c>
      <c r="E139" s="213">
        <v>1249.403</v>
      </c>
      <c r="F139" s="215" t="s">
        <v>125</v>
      </c>
      <c r="G139" s="216">
        <v>4419.723</v>
      </c>
      <c r="H139" s="217">
        <v>19897.153999999999</v>
      </c>
      <c r="I139" s="218">
        <v>1334.5709999999999</v>
      </c>
      <c r="J139" s="94"/>
      <c r="K139" s="212" t="s">
        <v>135</v>
      </c>
      <c r="L139" s="213">
        <v>1725.172</v>
      </c>
      <c r="M139" s="214">
        <v>7356.82</v>
      </c>
      <c r="N139" s="213">
        <v>510.666</v>
      </c>
      <c r="O139" s="215" t="s">
        <v>135</v>
      </c>
      <c r="P139" s="216">
        <v>1567.146</v>
      </c>
      <c r="Q139" s="217">
        <v>7055.1409999999996</v>
      </c>
      <c r="R139" s="218">
        <v>478.56</v>
      </c>
    </row>
    <row r="140" spans="2:31" ht="15.75" x14ac:dyDescent="0.25">
      <c r="B140" s="212" t="s">
        <v>79</v>
      </c>
      <c r="C140" s="213">
        <v>4089.7550000000001</v>
      </c>
      <c r="D140" s="214">
        <v>17440.350999999999</v>
      </c>
      <c r="E140" s="213">
        <v>1250.067</v>
      </c>
      <c r="F140" s="215" t="s">
        <v>138</v>
      </c>
      <c r="G140" s="216">
        <v>3696.74</v>
      </c>
      <c r="H140" s="217">
        <v>16642.337</v>
      </c>
      <c r="I140" s="218">
        <v>1514.086</v>
      </c>
      <c r="J140" s="94"/>
      <c r="K140" s="212" t="s">
        <v>127</v>
      </c>
      <c r="L140" s="213">
        <v>1092.1420000000001</v>
      </c>
      <c r="M140" s="214">
        <v>4657.3370000000004</v>
      </c>
      <c r="N140" s="213">
        <v>137.28899999999999</v>
      </c>
      <c r="O140" s="215" t="s">
        <v>127</v>
      </c>
      <c r="P140" s="216">
        <v>917.16800000000001</v>
      </c>
      <c r="Q140" s="217">
        <v>4129.0020000000004</v>
      </c>
      <c r="R140" s="218">
        <v>103.18600000000001</v>
      </c>
    </row>
    <row r="141" spans="2:31" ht="15.75" x14ac:dyDescent="0.25">
      <c r="B141" s="212" t="s">
        <v>138</v>
      </c>
      <c r="C141" s="213">
        <v>3531.018</v>
      </c>
      <c r="D141" s="214">
        <v>15057.665999999999</v>
      </c>
      <c r="E141" s="213">
        <v>1328.6949999999999</v>
      </c>
      <c r="F141" s="215" t="s">
        <v>79</v>
      </c>
      <c r="G141" s="216">
        <v>3468.9810000000002</v>
      </c>
      <c r="H141" s="217">
        <v>15616.991</v>
      </c>
      <c r="I141" s="218">
        <v>1105.3009999999999</v>
      </c>
      <c r="J141" s="94"/>
      <c r="K141" s="212" t="s">
        <v>133</v>
      </c>
      <c r="L141" s="213">
        <v>1064.3789999999999</v>
      </c>
      <c r="M141" s="214">
        <v>4538.9390000000003</v>
      </c>
      <c r="N141" s="213">
        <v>218.25800000000001</v>
      </c>
      <c r="O141" s="215" t="s">
        <v>128</v>
      </c>
      <c r="P141" s="216">
        <v>798.11099999999999</v>
      </c>
      <c r="Q141" s="217">
        <v>3593.0160000000001</v>
      </c>
      <c r="R141" s="218">
        <v>158.488</v>
      </c>
      <c r="AE141" s="65">
        <v>0</v>
      </c>
    </row>
    <row r="142" spans="2:31" ht="15.75" x14ac:dyDescent="0.25">
      <c r="B142" s="212" t="s">
        <v>133</v>
      </c>
      <c r="C142" s="213">
        <v>2518.5569999999998</v>
      </c>
      <c r="D142" s="214">
        <v>10740.117</v>
      </c>
      <c r="E142" s="213">
        <v>753.29499999999996</v>
      </c>
      <c r="F142" s="215" t="s">
        <v>133</v>
      </c>
      <c r="G142" s="216">
        <v>2619.1550000000002</v>
      </c>
      <c r="H142" s="217">
        <v>11791.168</v>
      </c>
      <c r="I142" s="218">
        <v>815.38800000000003</v>
      </c>
      <c r="J142" s="94"/>
      <c r="K142" s="212" t="s">
        <v>136</v>
      </c>
      <c r="L142" s="213">
        <v>895.44799999999998</v>
      </c>
      <c r="M142" s="214">
        <v>3818.54</v>
      </c>
      <c r="N142" s="213">
        <v>218.39500000000001</v>
      </c>
      <c r="O142" s="215" t="s">
        <v>133</v>
      </c>
      <c r="P142" s="216">
        <v>776.71799999999996</v>
      </c>
      <c r="Q142" s="217">
        <v>3496.7069999999999</v>
      </c>
      <c r="R142" s="218">
        <v>155.47300000000001</v>
      </c>
    </row>
    <row r="143" spans="2:31" ht="15.75" x14ac:dyDescent="0.25">
      <c r="B143" s="212" t="s">
        <v>127</v>
      </c>
      <c r="C143" s="213">
        <v>2194.9009999999998</v>
      </c>
      <c r="D143" s="214">
        <v>9359.9529999999995</v>
      </c>
      <c r="E143" s="213">
        <v>663.72400000000005</v>
      </c>
      <c r="F143" s="215" t="s">
        <v>128</v>
      </c>
      <c r="G143" s="216">
        <v>1856.646</v>
      </c>
      <c r="H143" s="217">
        <v>8358.4650000000001</v>
      </c>
      <c r="I143" s="218">
        <v>604.90899999999999</v>
      </c>
      <c r="J143" s="94"/>
      <c r="K143" s="212" t="s">
        <v>128</v>
      </c>
      <c r="L143" s="213">
        <v>777.67600000000004</v>
      </c>
      <c r="M143" s="214">
        <v>3316.3159999999998</v>
      </c>
      <c r="N143" s="213">
        <v>122.712</v>
      </c>
      <c r="O143" s="215" t="s">
        <v>184</v>
      </c>
      <c r="P143" s="216">
        <v>609.82600000000002</v>
      </c>
      <c r="Q143" s="217">
        <v>2745.3710000000001</v>
      </c>
      <c r="R143" s="218">
        <v>83.328999999999994</v>
      </c>
    </row>
    <row r="144" spans="2:31" ht="15.75" x14ac:dyDescent="0.25">
      <c r="B144" s="212" t="s">
        <v>128</v>
      </c>
      <c r="C144" s="213">
        <v>1853.1980000000001</v>
      </c>
      <c r="D144" s="214">
        <v>7902.808</v>
      </c>
      <c r="E144" s="213">
        <v>601.298</v>
      </c>
      <c r="F144" s="215" t="s">
        <v>127</v>
      </c>
      <c r="G144" s="216">
        <v>1764.396</v>
      </c>
      <c r="H144" s="217">
        <v>7943.1310000000003</v>
      </c>
      <c r="I144" s="218">
        <v>534.673</v>
      </c>
      <c r="J144" s="94"/>
      <c r="K144" s="212" t="s">
        <v>155</v>
      </c>
      <c r="L144" s="213">
        <v>714.07399999999996</v>
      </c>
      <c r="M144" s="214">
        <v>3045.105</v>
      </c>
      <c r="N144" s="213">
        <v>127.389</v>
      </c>
      <c r="O144" s="215" t="s">
        <v>131</v>
      </c>
      <c r="P144" s="216">
        <v>504.60199999999998</v>
      </c>
      <c r="Q144" s="217">
        <v>2271.6669999999999</v>
      </c>
      <c r="R144" s="218">
        <v>143.69900000000001</v>
      </c>
    </row>
    <row r="145" spans="2:18" ht="15.75" x14ac:dyDescent="0.25">
      <c r="B145" s="212" t="s">
        <v>135</v>
      </c>
      <c r="C145" s="213">
        <v>1609.5809999999999</v>
      </c>
      <c r="D145" s="214">
        <v>6863.8869999999997</v>
      </c>
      <c r="E145" s="213">
        <v>385.05900000000003</v>
      </c>
      <c r="F145" s="215" t="s">
        <v>135</v>
      </c>
      <c r="G145" s="216">
        <v>1679.8710000000001</v>
      </c>
      <c r="H145" s="217">
        <v>7562.6289999999999</v>
      </c>
      <c r="I145" s="218">
        <v>406.392</v>
      </c>
      <c r="J145" s="94"/>
      <c r="K145" s="212" t="s">
        <v>184</v>
      </c>
      <c r="L145" s="213">
        <v>503.13099999999997</v>
      </c>
      <c r="M145" s="214">
        <v>2145.5529999999999</v>
      </c>
      <c r="N145" s="213">
        <v>69.123000000000005</v>
      </c>
      <c r="O145" s="215" t="s">
        <v>155</v>
      </c>
      <c r="P145" s="216">
        <v>359.786</v>
      </c>
      <c r="Q145" s="217">
        <v>1619.7249999999999</v>
      </c>
      <c r="R145" s="218">
        <v>61.289000000000001</v>
      </c>
    </row>
    <row r="146" spans="2:18" ht="15.75" x14ac:dyDescent="0.25">
      <c r="B146" s="212" t="s">
        <v>146</v>
      </c>
      <c r="C146" s="213">
        <v>1167.5419999999999</v>
      </c>
      <c r="D146" s="214">
        <v>4978.8389999999999</v>
      </c>
      <c r="E146" s="213">
        <v>347.04399999999998</v>
      </c>
      <c r="F146" s="215" t="s">
        <v>131</v>
      </c>
      <c r="G146" s="216">
        <v>1639.337</v>
      </c>
      <c r="H146" s="217">
        <v>7380.1469999999999</v>
      </c>
      <c r="I146" s="218">
        <v>465.46499999999997</v>
      </c>
      <c r="J146" s="94"/>
      <c r="K146" s="212" t="s">
        <v>131</v>
      </c>
      <c r="L146" s="213">
        <v>472.72800000000001</v>
      </c>
      <c r="M146" s="214">
        <v>2015.9090000000001</v>
      </c>
      <c r="N146" s="213">
        <v>145.584</v>
      </c>
      <c r="O146" s="215" t="s">
        <v>174</v>
      </c>
      <c r="P146" s="216">
        <v>298.32</v>
      </c>
      <c r="Q146" s="217">
        <v>1342.999</v>
      </c>
      <c r="R146" s="218">
        <v>93.870999999999995</v>
      </c>
    </row>
    <row r="147" spans="2:18" ht="15.75" x14ac:dyDescent="0.25">
      <c r="B147" s="212" t="s">
        <v>134</v>
      </c>
      <c r="C147" s="213">
        <v>1164.088</v>
      </c>
      <c r="D147" s="214">
        <v>4964.1310000000003</v>
      </c>
      <c r="E147" s="213">
        <v>364.30900000000003</v>
      </c>
      <c r="F147" s="215" t="s">
        <v>199</v>
      </c>
      <c r="G147" s="216">
        <v>1567.3389999999999</v>
      </c>
      <c r="H147" s="217">
        <v>7056.0110000000004</v>
      </c>
      <c r="I147" s="218">
        <v>535.16899999999998</v>
      </c>
      <c r="J147" s="94"/>
      <c r="K147" s="212" t="s">
        <v>137</v>
      </c>
      <c r="L147" s="213">
        <v>351.98099999999999</v>
      </c>
      <c r="M147" s="214">
        <v>1500.9880000000001</v>
      </c>
      <c r="N147" s="213">
        <v>115.52200000000001</v>
      </c>
      <c r="O147" s="215" t="s">
        <v>126</v>
      </c>
      <c r="P147" s="216">
        <v>256.67500000000001</v>
      </c>
      <c r="Q147" s="217">
        <v>1155.52</v>
      </c>
      <c r="R147" s="218">
        <v>59.923000000000002</v>
      </c>
    </row>
    <row r="148" spans="2:18" ht="15.75" x14ac:dyDescent="0.25">
      <c r="B148" s="212" t="s">
        <v>199</v>
      </c>
      <c r="C148" s="213">
        <v>1136.193</v>
      </c>
      <c r="D148" s="214">
        <v>4845.1859999999997</v>
      </c>
      <c r="E148" s="213">
        <v>362.09500000000003</v>
      </c>
      <c r="F148" s="215" t="s">
        <v>314</v>
      </c>
      <c r="G148" s="216">
        <v>1553.8340000000001</v>
      </c>
      <c r="H148" s="217">
        <v>6995.2089999999998</v>
      </c>
      <c r="I148" s="218">
        <v>494</v>
      </c>
      <c r="J148" s="94"/>
      <c r="K148" s="212" t="s">
        <v>174</v>
      </c>
      <c r="L148" s="213">
        <v>271.846</v>
      </c>
      <c r="M148" s="214">
        <v>1159.258</v>
      </c>
      <c r="N148" s="213">
        <v>81.331999999999994</v>
      </c>
      <c r="O148" s="215" t="s">
        <v>137</v>
      </c>
      <c r="P148" s="216">
        <v>248.47499999999999</v>
      </c>
      <c r="Q148" s="217">
        <v>1118.6099999999999</v>
      </c>
      <c r="R148" s="218">
        <v>90.203999999999994</v>
      </c>
    </row>
    <row r="149" spans="2:18" ht="16.5" thickBot="1" x14ac:dyDescent="0.3">
      <c r="B149" s="219" t="s">
        <v>313</v>
      </c>
      <c r="C149" s="220">
        <v>1082.8789999999999</v>
      </c>
      <c r="D149" s="221">
        <v>4617.8329999999996</v>
      </c>
      <c r="E149" s="220">
        <v>348.65199999999999</v>
      </c>
      <c r="F149" s="222" t="s">
        <v>146</v>
      </c>
      <c r="G149" s="223">
        <v>1260.588</v>
      </c>
      <c r="H149" s="224">
        <v>5675.0169999999998</v>
      </c>
      <c r="I149" s="225">
        <v>408.91699999999997</v>
      </c>
      <c r="J149" s="94"/>
      <c r="K149" s="219" t="s">
        <v>126</v>
      </c>
      <c r="L149" s="220">
        <v>210.75200000000001</v>
      </c>
      <c r="M149" s="221">
        <v>898.726</v>
      </c>
      <c r="N149" s="220">
        <v>42.223999999999997</v>
      </c>
      <c r="O149" s="222" t="s">
        <v>144</v>
      </c>
      <c r="P149" s="223">
        <v>228.214</v>
      </c>
      <c r="Q149" s="224">
        <v>1027.394</v>
      </c>
      <c r="R149" s="225">
        <v>63.831000000000003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showGridLines="0" zoomScale="75" workbookViewId="0">
      <selection activeCell="J39" sqref="J39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318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545" t="s">
        <v>0</v>
      </c>
      <c r="D5" s="548" t="s">
        <v>40</v>
      </c>
      <c r="E5" s="406" t="s">
        <v>1</v>
      </c>
      <c r="F5" s="3"/>
      <c r="G5" s="407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46"/>
      <c r="D6" s="546"/>
      <c r="E6" s="408"/>
      <c r="F6" s="409"/>
      <c r="G6" s="410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546"/>
      <c r="D7" s="546"/>
      <c r="E7" s="420" t="s">
        <v>26</v>
      </c>
      <c r="F7" s="421"/>
      <c r="G7" s="448" t="s">
        <v>276</v>
      </c>
      <c r="H7" s="11" t="s">
        <v>26</v>
      </c>
      <c r="I7" s="365"/>
      <c r="J7" s="449" t="s">
        <v>276</v>
      </c>
      <c r="K7" s="11" t="s">
        <v>26</v>
      </c>
      <c r="L7" s="365"/>
      <c r="M7" s="450" t="s">
        <v>276</v>
      </c>
      <c r="N7" s="11" t="s">
        <v>26</v>
      </c>
      <c r="O7" s="365"/>
      <c r="P7" s="449" t="s">
        <v>276</v>
      </c>
      <c r="Q7" s="11" t="s">
        <v>26</v>
      </c>
      <c r="R7" s="365"/>
      <c r="S7" s="450" t="s">
        <v>276</v>
      </c>
    </row>
    <row r="8" spans="3:19" ht="30" customHeight="1" thickBot="1" x14ac:dyDescent="0.25">
      <c r="C8" s="547"/>
      <c r="D8" s="547"/>
      <c r="E8" s="422" t="s">
        <v>319</v>
      </c>
      <c r="F8" s="423" t="s">
        <v>296</v>
      </c>
      <c r="G8" s="424" t="s">
        <v>14</v>
      </c>
      <c r="H8" s="395" t="s">
        <v>319</v>
      </c>
      <c r="I8" s="395" t="s">
        <v>296</v>
      </c>
      <c r="J8" s="334" t="s">
        <v>14</v>
      </c>
      <c r="K8" s="404" t="s">
        <v>319</v>
      </c>
      <c r="L8" s="395" t="s">
        <v>296</v>
      </c>
      <c r="M8" s="298" t="s">
        <v>14</v>
      </c>
      <c r="N8" s="404" t="s">
        <v>319</v>
      </c>
      <c r="O8" s="395" t="s">
        <v>296</v>
      </c>
      <c r="P8" s="334" t="s">
        <v>14</v>
      </c>
      <c r="Q8" s="404" t="s">
        <v>319</v>
      </c>
      <c r="R8" s="395" t="s">
        <v>296</v>
      </c>
      <c r="S8" s="298" t="s">
        <v>14</v>
      </c>
    </row>
    <row r="9" spans="3:19" ht="24" customHeight="1" x14ac:dyDescent="0.2">
      <c r="C9" s="553" t="s">
        <v>38</v>
      </c>
      <c r="D9" s="360" t="s">
        <v>256</v>
      </c>
      <c r="E9" s="425">
        <v>1695.0730000000001</v>
      </c>
      <c r="F9" s="426">
        <v>1609.0940000000001</v>
      </c>
      <c r="G9" s="427">
        <v>5.3433174196162589</v>
      </c>
      <c r="H9" s="237">
        <v>1675.3</v>
      </c>
      <c r="I9" s="242">
        <v>1598.7729999999999</v>
      </c>
      <c r="J9" s="335">
        <v>4.7866082301865269</v>
      </c>
      <c r="K9" s="237">
        <v>1925.7470000000001</v>
      </c>
      <c r="L9" s="242">
        <v>1803.2850000000001</v>
      </c>
      <c r="M9" s="311">
        <v>6.7910507767768262</v>
      </c>
      <c r="N9" s="237">
        <v>1813.9269999999999</v>
      </c>
      <c r="O9" s="242">
        <v>1758.8520000000001</v>
      </c>
      <c r="P9" s="335">
        <v>3.1313038277239822</v>
      </c>
      <c r="Q9" s="237">
        <v>1777.89</v>
      </c>
      <c r="R9" s="242">
        <v>1655.3530000000001</v>
      </c>
      <c r="S9" s="311">
        <v>7.402469443073473</v>
      </c>
    </row>
    <row r="10" spans="3:19" ht="27" customHeight="1" x14ac:dyDescent="0.2">
      <c r="C10" s="554"/>
      <c r="D10" s="361" t="s">
        <v>257</v>
      </c>
      <c r="E10" s="428">
        <v>1746.7439999999999</v>
      </c>
      <c r="F10" s="429">
        <v>1736.6510000000001</v>
      </c>
      <c r="G10" s="430">
        <v>0.58117606819100942</v>
      </c>
      <c r="H10" s="238">
        <v>1737.7529999999999</v>
      </c>
      <c r="I10" s="243">
        <v>1723.018</v>
      </c>
      <c r="J10" s="336">
        <v>0.85518549428966495</v>
      </c>
      <c r="K10" s="238">
        <v>1743.1220000000001</v>
      </c>
      <c r="L10" s="243">
        <v>1746.989</v>
      </c>
      <c r="M10" s="304">
        <v>-0.22135228098173268</v>
      </c>
      <c r="N10" s="238">
        <v>1886.652</v>
      </c>
      <c r="O10" s="243">
        <v>1851.932</v>
      </c>
      <c r="P10" s="336">
        <v>1.8747988587053968</v>
      </c>
      <c r="Q10" s="238">
        <v>1777.91</v>
      </c>
      <c r="R10" s="243">
        <v>1819.5119999999999</v>
      </c>
      <c r="S10" s="304">
        <v>-2.2864372425133697</v>
      </c>
    </row>
    <row r="11" spans="3:19" ht="30" customHeight="1" thickBot="1" x14ac:dyDescent="0.25">
      <c r="C11" s="138" t="s">
        <v>258</v>
      </c>
      <c r="D11" s="362" t="s">
        <v>256</v>
      </c>
      <c r="E11" s="431" t="s">
        <v>27</v>
      </c>
      <c r="F11" s="432" t="s">
        <v>27</v>
      </c>
      <c r="G11" s="433" t="s">
        <v>27</v>
      </c>
      <c r="H11" s="239" t="s">
        <v>27</v>
      </c>
      <c r="I11" s="246" t="s">
        <v>27</v>
      </c>
      <c r="J11" s="337" t="s">
        <v>27</v>
      </c>
      <c r="K11" s="239" t="s">
        <v>27</v>
      </c>
      <c r="L11" s="246" t="s">
        <v>27</v>
      </c>
      <c r="M11" s="305" t="s">
        <v>27</v>
      </c>
      <c r="N11" s="239" t="s">
        <v>27</v>
      </c>
      <c r="O11" s="246" t="s">
        <v>27</v>
      </c>
      <c r="P11" s="337" t="s">
        <v>27</v>
      </c>
      <c r="Q11" s="239" t="s">
        <v>27</v>
      </c>
      <c r="R11" s="246" t="s">
        <v>27</v>
      </c>
      <c r="S11" s="305" t="s">
        <v>27</v>
      </c>
    </row>
    <row r="12" spans="3:19" ht="24.75" customHeight="1" thickBot="1" x14ac:dyDescent="0.25">
      <c r="C12" s="139" t="s">
        <v>39</v>
      </c>
      <c r="D12" s="363" t="s">
        <v>24</v>
      </c>
      <c r="E12" s="434">
        <v>1734.2665549735289</v>
      </c>
      <c r="F12" s="435">
        <v>1708.8375814769424</v>
      </c>
      <c r="G12" s="436">
        <v>1.4880860400207403</v>
      </c>
      <c r="H12" s="342">
        <v>1721.4560664178869</v>
      </c>
      <c r="I12" s="343">
        <v>1693.7408408953254</v>
      </c>
      <c r="J12" s="345">
        <v>1.6363321266971973</v>
      </c>
      <c r="K12" s="342">
        <v>1747.3116538769787</v>
      </c>
      <c r="L12" s="343">
        <v>1749.0968651194062</v>
      </c>
      <c r="M12" s="344">
        <v>-0.10206474427050385</v>
      </c>
      <c r="N12" s="342">
        <v>1881.9019581313357</v>
      </c>
      <c r="O12" s="343">
        <v>1848.3597995642701</v>
      </c>
      <c r="P12" s="345">
        <v>1.8146985546305856</v>
      </c>
      <c r="Q12" s="342">
        <v>1777.9034927971995</v>
      </c>
      <c r="R12" s="343">
        <v>1766.0491593560348</v>
      </c>
      <c r="S12" s="344">
        <v>0.67123462437972248</v>
      </c>
    </row>
    <row r="13" spans="3:19" ht="20.25" customHeight="1" x14ac:dyDescent="0.2">
      <c r="C13" s="553" t="s">
        <v>28</v>
      </c>
      <c r="D13" s="364" t="s">
        <v>29</v>
      </c>
      <c r="E13" s="425">
        <v>1271.212</v>
      </c>
      <c r="F13" s="426">
        <v>1294.31</v>
      </c>
      <c r="G13" s="427">
        <v>-1.7845802010337519</v>
      </c>
      <c r="H13" s="237">
        <v>1272.3879999999999</v>
      </c>
      <c r="I13" s="242">
        <v>1337.7809999999999</v>
      </c>
      <c r="J13" s="335">
        <v>-4.8881692892932431</v>
      </c>
      <c r="K13" s="237">
        <v>1303.45</v>
      </c>
      <c r="L13" s="242">
        <v>1379.5360000000001</v>
      </c>
      <c r="M13" s="311">
        <v>-5.5153326915716594</v>
      </c>
      <c r="N13" s="237" t="s">
        <v>92</v>
      </c>
      <c r="O13" s="242" t="s">
        <v>92</v>
      </c>
      <c r="P13" s="335" t="s">
        <v>198</v>
      </c>
      <c r="Q13" s="237" t="s">
        <v>92</v>
      </c>
      <c r="R13" s="242" t="s">
        <v>92</v>
      </c>
      <c r="S13" s="311" t="s">
        <v>198</v>
      </c>
    </row>
    <row r="14" spans="3:19" ht="20.25" customHeight="1" thickBot="1" x14ac:dyDescent="0.25">
      <c r="C14" s="554"/>
      <c r="D14" s="359" t="s">
        <v>30</v>
      </c>
      <c r="E14" s="431">
        <v>1018.184</v>
      </c>
      <c r="F14" s="432">
        <v>1021.258</v>
      </c>
      <c r="G14" s="433">
        <v>-0.30100131406560038</v>
      </c>
      <c r="H14" s="239">
        <v>996.80100000000004</v>
      </c>
      <c r="I14" s="246">
        <v>998.37099999999998</v>
      </c>
      <c r="J14" s="337">
        <v>-0.15725617030141464</v>
      </c>
      <c r="K14" s="239">
        <v>1079.673</v>
      </c>
      <c r="L14" s="246">
        <v>1085.547</v>
      </c>
      <c r="M14" s="305">
        <v>-0.5411096894008296</v>
      </c>
      <c r="N14" s="239">
        <v>1026.0889999999999</v>
      </c>
      <c r="O14" s="246">
        <v>1002.343</v>
      </c>
      <c r="P14" s="337">
        <v>2.3690493174492144</v>
      </c>
      <c r="Q14" s="239">
        <v>1031.817</v>
      </c>
      <c r="R14" s="246">
        <v>998.85199999999998</v>
      </c>
      <c r="S14" s="305">
        <v>3.3002887314637235</v>
      </c>
    </row>
    <row r="15" spans="3:19" ht="20.25" customHeight="1" thickBot="1" x14ac:dyDescent="0.25">
      <c r="C15" s="555"/>
      <c r="D15" s="139" t="s">
        <v>24</v>
      </c>
      <c r="E15" s="434">
        <v>1059.5277940716585</v>
      </c>
      <c r="F15" s="435">
        <v>1119.157951017369</v>
      </c>
      <c r="G15" s="436">
        <v>-5.3281269986514221</v>
      </c>
      <c r="H15" s="342">
        <v>1030.0433901044607</v>
      </c>
      <c r="I15" s="343">
        <v>1053.5505580558886</v>
      </c>
      <c r="J15" s="345">
        <v>-2.2312330216791398</v>
      </c>
      <c r="K15" s="342">
        <v>1190.8584086673889</v>
      </c>
      <c r="L15" s="343">
        <v>1162.037350678733</v>
      </c>
      <c r="M15" s="344">
        <v>2.4802178666479016</v>
      </c>
      <c r="N15" s="342">
        <v>1071.7466361399977</v>
      </c>
      <c r="O15" s="343">
        <v>1161.1798403678376</v>
      </c>
      <c r="P15" s="345">
        <v>-7.7019253279069471</v>
      </c>
      <c r="Q15" s="342">
        <v>1057.028981921007</v>
      </c>
      <c r="R15" s="343">
        <v>1150.5056002297529</v>
      </c>
      <c r="S15" s="344">
        <v>-8.1248294914930295</v>
      </c>
    </row>
    <row r="16" spans="3:19" ht="18.75" customHeight="1" x14ac:dyDescent="0.2">
      <c r="C16" s="553" t="s">
        <v>31</v>
      </c>
      <c r="D16" s="358" t="s">
        <v>32</v>
      </c>
      <c r="E16" s="437" t="s">
        <v>92</v>
      </c>
      <c r="F16" s="330" t="s">
        <v>92</v>
      </c>
      <c r="G16" s="438" t="s">
        <v>198</v>
      </c>
      <c r="H16" s="237" t="s">
        <v>27</v>
      </c>
      <c r="I16" s="242" t="s">
        <v>27</v>
      </c>
      <c r="J16" s="335" t="s">
        <v>27</v>
      </c>
      <c r="K16" s="237" t="s">
        <v>27</v>
      </c>
      <c r="L16" s="242" t="s">
        <v>27</v>
      </c>
      <c r="M16" s="311" t="s">
        <v>27</v>
      </c>
      <c r="N16" s="237" t="s">
        <v>27</v>
      </c>
      <c r="O16" s="242" t="s">
        <v>27</v>
      </c>
      <c r="P16" s="335" t="s">
        <v>27</v>
      </c>
      <c r="Q16" s="309" t="s">
        <v>92</v>
      </c>
      <c r="R16" s="310" t="s">
        <v>92</v>
      </c>
      <c r="S16" s="301" t="s">
        <v>198</v>
      </c>
    </row>
    <row r="17" spans="3:19" ht="18" customHeight="1" thickBot="1" x14ac:dyDescent="0.25">
      <c r="C17" s="554"/>
      <c r="D17" s="359" t="s">
        <v>33</v>
      </c>
      <c r="E17" s="439">
        <v>584.69899999999996</v>
      </c>
      <c r="F17" s="440">
        <v>583.94000000000005</v>
      </c>
      <c r="G17" s="441">
        <v>0.12997910744252847</v>
      </c>
      <c r="H17" s="312" t="s">
        <v>92</v>
      </c>
      <c r="I17" s="313" t="s">
        <v>92</v>
      </c>
      <c r="J17" s="346" t="s">
        <v>198</v>
      </c>
      <c r="K17" s="312" t="s">
        <v>27</v>
      </c>
      <c r="L17" s="313" t="s">
        <v>27</v>
      </c>
      <c r="M17" s="314" t="s">
        <v>27</v>
      </c>
      <c r="N17" s="312" t="s">
        <v>27</v>
      </c>
      <c r="O17" s="313" t="s">
        <v>27</v>
      </c>
      <c r="P17" s="346" t="s">
        <v>27</v>
      </c>
      <c r="Q17" s="347" t="s">
        <v>92</v>
      </c>
      <c r="R17" s="348" t="s">
        <v>92</v>
      </c>
      <c r="S17" s="305" t="s">
        <v>198</v>
      </c>
    </row>
    <row r="18" spans="3:19" ht="18.75" customHeight="1" thickBot="1" x14ac:dyDescent="0.25">
      <c r="C18" s="555" t="s">
        <v>25</v>
      </c>
      <c r="D18" s="139" t="s">
        <v>24</v>
      </c>
      <c r="E18" s="434">
        <v>721.86258657447411</v>
      </c>
      <c r="F18" s="435">
        <v>735.58141436464086</v>
      </c>
      <c r="G18" s="436">
        <v>-1.8650318676167759</v>
      </c>
      <c r="H18" s="315" t="s">
        <v>92</v>
      </c>
      <c r="I18" s="316" t="s">
        <v>92</v>
      </c>
      <c r="J18" s="349" t="s">
        <v>198</v>
      </c>
      <c r="K18" s="350" t="s">
        <v>27</v>
      </c>
      <c r="L18" s="351" t="s">
        <v>27</v>
      </c>
      <c r="M18" s="352" t="s">
        <v>27</v>
      </c>
      <c r="N18" s="350" t="s">
        <v>27</v>
      </c>
      <c r="O18" s="351" t="s">
        <v>27</v>
      </c>
      <c r="P18" s="353" t="s">
        <v>27</v>
      </c>
      <c r="Q18" s="315" t="s">
        <v>92</v>
      </c>
      <c r="R18" s="316" t="s">
        <v>92</v>
      </c>
      <c r="S18" s="317" t="s">
        <v>198</v>
      </c>
    </row>
    <row r="19" spans="3:19" ht="18.75" customHeight="1" x14ac:dyDescent="0.2">
      <c r="C19" s="556" t="s">
        <v>37</v>
      </c>
      <c r="D19" s="557"/>
      <c r="E19" s="442" t="s">
        <v>92</v>
      </c>
      <c r="F19" s="443" t="s">
        <v>92</v>
      </c>
      <c r="G19" s="444" t="s">
        <v>198</v>
      </c>
      <c r="H19" s="241" t="s">
        <v>92</v>
      </c>
      <c r="I19" s="245" t="s">
        <v>92</v>
      </c>
      <c r="J19" s="340" t="s">
        <v>198</v>
      </c>
      <c r="K19" s="241" t="s">
        <v>27</v>
      </c>
      <c r="L19" s="245" t="s">
        <v>27</v>
      </c>
      <c r="M19" s="341" t="s">
        <v>27</v>
      </c>
      <c r="N19" s="241" t="s">
        <v>27</v>
      </c>
      <c r="O19" s="245" t="s">
        <v>27</v>
      </c>
      <c r="P19" s="340" t="s">
        <v>27</v>
      </c>
      <c r="Q19" s="354" t="s">
        <v>27</v>
      </c>
      <c r="R19" s="355" t="s">
        <v>27</v>
      </c>
      <c r="S19" s="341" t="s">
        <v>27</v>
      </c>
    </row>
    <row r="20" spans="3:19" ht="20.25" customHeight="1" x14ac:dyDescent="0.2">
      <c r="C20" s="549" t="s">
        <v>34</v>
      </c>
      <c r="D20" s="550"/>
      <c r="E20" s="428">
        <v>347.55799999999999</v>
      </c>
      <c r="F20" s="429">
        <v>333.49700000000001</v>
      </c>
      <c r="G20" s="430">
        <v>4.216229831152897</v>
      </c>
      <c r="H20" s="238">
        <v>377.16500000000002</v>
      </c>
      <c r="I20" s="243">
        <v>357.85500000000002</v>
      </c>
      <c r="J20" s="336">
        <v>5.3960402956504732</v>
      </c>
      <c r="K20" s="238">
        <v>293.524</v>
      </c>
      <c r="L20" s="243">
        <v>280.31099999999998</v>
      </c>
      <c r="M20" s="304">
        <v>4.7136930052691559</v>
      </c>
      <c r="N20" s="238">
        <v>286.5</v>
      </c>
      <c r="O20" s="243">
        <v>306.19900000000001</v>
      </c>
      <c r="P20" s="336">
        <v>-6.4333978883014025</v>
      </c>
      <c r="Q20" s="302" t="s">
        <v>27</v>
      </c>
      <c r="R20" s="303" t="s">
        <v>27</v>
      </c>
      <c r="S20" s="304" t="s">
        <v>27</v>
      </c>
    </row>
    <row r="21" spans="3:19" ht="18" customHeight="1" x14ac:dyDescent="0.2">
      <c r="C21" s="549" t="s">
        <v>35</v>
      </c>
      <c r="D21" s="550"/>
      <c r="E21" s="428" t="s">
        <v>27</v>
      </c>
      <c r="F21" s="429" t="s">
        <v>27</v>
      </c>
      <c r="G21" s="430" t="s">
        <v>27</v>
      </c>
      <c r="H21" s="238" t="s">
        <v>27</v>
      </c>
      <c r="I21" s="243" t="s">
        <v>27</v>
      </c>
      <c r="J21" s="336" t="s">
        <v>27</v>
      </c>
      <c r="K21" s="238" t="s">
        <v>27</v>
      </c>
      <c r="L21" s="243" t="s">
        <v>27</v>
      </c>
      <c r="M21" s="304" t="s">
        <v>27</v>
      </c>
      <c r="N21" s="238" t="s">
        <v>27</v>
      </c>
      <c r="O21" s="243" t="s">
        <v>27</v>
      </c>
      <c r="P21" s="336" t="s">
        <v>27</v>
      </c>
      <c r="Q21" s="302" t="s">
        <v>27</v>
      </c>
      <c r="R21" s="303" t="s">
        <v>27</v>
      </c>
      <c r="S21" s="304" t="s">
        <v>27</v>
      </c>
    </row>
    <row r="22" spans="3:19" ht="21" customHeight="1" thickBot="1" x14ac:dyDescent="0.25">
      <c r="C22" s="551" t="s">
        <v>36</v>
      </c>
      <c r="D22" s="552"/>
      <c r="E22" s="445" t="s">
        <v>27</v>
      </c>
      <c r="F22" s="446" t="s">
        <v>27</v>
      </c>
      <c r="G22" s="447" t="s">
        <v>27</v>
      </c>
      <c r="H22" s="240" t="s">
        <v>27</v>
      </c>
      <c r="I22" s="244" t="s">
        <v>27</v>
      </c>
      <c r="J22" s="338" t="s">
        <v>27</v>
      </c>
      <c r="K22" s="240" t="s">
        <v>27</v>
      </c>
      <c r="L22" s="244" t="s">
        <v>27</v>
      </c>
      <c r="M22" s="339" t="s">
        <v>27</v>
      </c>
      <c r="N22" s="240" t="s">
        <v>27</v>
      </c>
      <c r="O22" s="244" t="s">
        <v>27</v>
      </c>
      <c r="P22" s="338" t="s">
        <v>27</v>
      </c>
      <c r="Q22" s="356" t="s">
        <v>27</v>
      </c>
      <c r="R22" s="357" t="s">
        <v>27</v>
      </c>
      <c r="S22" s="339" t="s">
        <v>27</v>
      </c>
    </row>
    <row r="24" spans="3:19" ht="21" x14ac:dyDescent="0.25">
      <c r="C24" s="26"/>
      <c r="D24" s="187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N36" sqref="N36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318</v>
      </c>
    </row>
    <row r="2" spans="2:18" ht="18.75" x14ac:dyDescent="0.3">
      <c r="B2" s="2" t="s">
        <v>23</v>
      </c>
      <c r="E2" s="2"/>
    </row>
    <row r="3" spans="2:18" ht="15.75" thickBot="1" x14ac:dyDescent="0.3">
      <c r="B3" s="64" t="s">
        <v>120</v>
      </c>
      <c r="C3" s="1"/>
    </row>
    <row r="4" spans="2:18" ht="15" customHeight="1" thickBot="1" x14ac:dyDescent="0.25">
      <c r="B4" s="545" t="s">
        <v>0</v>
      </c>
      <c r="C4" s="558" t="s">
        <v>259</v>
      </c>
      <c r="D4" s="561" t="s">
        <v>1</v>
      </c>
      <c r="E4" s="562"/>
      <c r="F4" s="563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46"/>
      <c r="C5" s="559"/>
      <c r="D5" s="564"/>
      <c r="E5" s="565"/>
      <c r="F5" s="566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546"/>
      <c r="C6" s="559"/>
      <c r="D6" s="420" t="s">
        <v>26</v>
      </c>
      <c r="E6" s="421"/>
      <c r="F6" s="448" t="s">
        <v>276</v>
      </c>
      <c r="G6" s="11" t="s">
        <v>26</v>
      </c>
      <c r="H6" s="365"/>
      <c r="I6" s="449" t="s">
        <v>276</v>
      </c>
      <c r="J6" s="11" t="s">
        <v>26</v>
      </c>
      <c r="K6" s="365"/>
      <c r="L6" s="450" t="s">
        <v>276</v>
      </c>
      <c r="M6" s="11" t="s">
        <v>26</v>
      </c>
      <c r="N6" s="365"/>
      <c r="O6" s="449" t="s">
        <v>276</v>
      </c>
      <c r="P6" s="11" t="s">
        <v>26</v>
      </c>
      <c r="Q6" s="365"/>
      <c r="R6" s="450" t="s">
        <v>276</v>
      </c>
    </row>
    <row r="7" spans="2:18" ht="30" customHeight="1" thickBot="1" x14ac:dyDescent="0.25">
      <c r="B7" s="547"/>
      <c r="C7" s="560"/>
      <c r="D7" s="422" t="s">
        <v>319</v>
      </c>
      <c r="E7" s="423" t="s">
        <v>296</v>
      </c>
      <c r="F7" s="424" t="s">
        <v>14</v>
      </c>
      <c r="G7" s="395" t="s">
        <v>319</v>
      </c>
      <c r="H7" s="395" t="s">
        <v>296</v>
      </c>
      <c r="I7" s="334" t="s">
        <v>14</v>
      </c>
      <c r="J7" s="404" t="s">
        <v>319</v>
      </c>
      <c r="K7" s="395" t="s">
        <v>296</v>
      </c>
      <c r="L7" s="298" t="s">
        <v>14</v>
      </c>
      <c r="M7" s="404" t="s">
        <v>319</v>
      </c>
      <c r="N7" s="395" t="s">
        <v>296</v>
      </c>
      <c r="O7" s="334" t="s">
        <v>14</v>
      </c>
      <c r="P7" s="404" t="s">
        <v>319</v>
      </c>
      <c r="Q7" s="395" t="s">
        <v>296</v>
      </c>
      <c r="R7" s="298" t="s">
        <v>14</v>
      </c>
    </row>
    <row r="8" spans="2:18" ht="27" customHeight="1" x14ac:dyDescent="0.2">
      <c r="B8" s="553" t="s">
        <v>55</v>
      </c>
      <c r="C8" s="366" t="s">
        <v>260</v>
      </c>
      <c r="D8" s="367">
        <v>1403.12</v>
      </c>
      <c r="E8" s="368">
        <v>1398.143</v>
      </c>
      <c r="F8" s="369">
        <v>0.35597217165911227</v>
      </c>
      <c r="G8" s="237">
        <v>1427.202</v>
      </c>
      <c r="H8" s="242">
        <v>1432.9690000000001</v>
      </c>
      <c r="I8" s="335">
        <v>-0.40245113467214239</v>
      </c>
      <c r="J8" s="237">
        <v>1331.691</v>
      </c>
      <c r="K8" s="242">
        <v>1349.105</v>
      </c>
      <c r="L8" s="335">
        <v>-1.2907816663639959</v>
      </c>
      <c r="M8" s="237" t="s">
        <v>27</v>
      </c>
      <c r="N8" s="242" t="s">
        <v>27</v>
      </c>
      <c r="O8" s="335" t="s">
        <v>27</v>
      </c>
      <c r="P8" s="237">
        <v>1323.443</v>
      </c>
      <c r="Q8" s="242">
        <v>1319</v>
      </c>
      <c r="R8" s="311">
        <v>0.33684609552691308</v>
      </c>
    </row>
    <row r="9" spans="2:18" ht="23.25" customHeight="1" x14ac:dyDescent="0.2">
      <c r="B9" s="568"/>
      <c r="C9" s="370" t="s">
        <v>261</v>
      </c>
      <c r="D9" s="371">
        <v>1458.1479999999999</v>
      </c>
      <c r="E9" s="372">
        <v>1443.2070000000001</v>
      </c>
      <c r="F9" s="373">
        <v>1.0352638256327611</v>
      </c>
      <c r="G9" s="238">
        <v>1467.855</v>
      </c>
      <c r="H9" s="243">
        <v>1448.896</v>
      </c>
      <c r="I9" s="336">
        <v>1.3085135164980828</v>
      </c>
      <c r="J9" s="238">
        <v>1412.43</v>
      </c>
      <c r="K9" s="243">
        <v>1404.5119999999999</v>
      </c>
      <c r="L9" s="336">
        <v>0.56375452826320605</v>
      </c>
      <c r="M9" s="238">
        <v>1403.28</v>
      </c>
      <c r="N9" s="243">
        <v>1424.86</v>
      </c>
      <c r="O9" s="336">
        <v>-1.5145347613098781</v>
      </c>
      <c r="P9" s="238">
        <v>1352.3</v>
      </c>
      <c r="Q9" s="243">
        <v>1323.7819999999999</v>
      </c>
      <c r="R9" s="304">
        <v>2.1542822005435962</v>
      </c>
    </row>
    <row r="10" spans="2:18" ht="27" customHeight="1" x14ac:dyDescent="0.2">
      <c r="B10" s="568"/>
      <c r="C10" s="370" t="s">
        <v>262</v>
      </c>
      <c r="D10" s="371">
        <v>1459.2070000000001</v>
      </c>
      <c r="E10" s="372">
        <v>1411.5809999999999</v>
      </c>
      <c r="F10" s="373">
        <v>3.3739473682346395</v>
      </c>
      <c r="G10" s="238" t="s">
        <v>92</v>
      </c>
      <c r="H10" s="243" t="s">
        <v>92</v>
      </c>
      <c r="I10" s="336" t="s">
        <v>198</v>
      </c>
      <c r="J10" s="238" t="s">
        <v>92</v>
      </c>
      <c r="K10" s="243" t="s">
        <v>92</v>
      </c>
      <c r="L10" s="336" t="s">
        <v>198</v>
      </c>
      <c r="M10" s="238" t="s">
        <v>27</v>
      </c>
      <c r="N10" s="243" t="s">
        <v>27</v>
      </c>
      <c r="O10" s="336" t="s">
        <v>27</v>
      </c>
      <c r="P10" s="238" t="s">
        <v>27</v>
      </c>
      <c r="Q10" s="243" t="s">
        <v>27</v>
      </c>
      <c r="R10" s="304" t="s">
        <v>27</v>
      </c>
    </row>
    <row r="11" spans="2:18" ht="27.75" customHeight="1" x14ac:dyDescent="0.2">
      <c r="B11" s="568"/>
      <c r="C11" s="370" t="s">
        <v>263</v>
      </c>
      <c r="D11" s="371">
        <v>1610.681</v>
      </c>
      <c r="E11" s="372">
        <v>1610.212</v>
      </c>
      <c r="F11" s="373">
        <v>2.9126599478829555E-2</v>
      </c>
      <c r="G11" s="238">
        <v>1578.9490000000001</v>
      </c>
      <c r="H11" s="243">
        <v>1613.3989999999999</v>
      </c>
      <c r="I11" s="336">
        <v>-2.1352436688010727</v>
      </c>
      <c r="J11" s="238" t="s">
        <v>92</v>
      </c>
      <c r="K11" s="243" t="s">
        <v>92</v>
      </c>
      <c r="L11" s="336" t="s">
        <v>198</v>
      </c>
      <c r="M11" s="238" t="s">
        <v>92</v>
      </c>
      <c r="N11" s="243" t="s">
        <v>92</v>
      </c>
      <c r="O11" s="336" t="s">
        <v>198</v>
      </c>
      <c r="P11" s="238" t="s">
        <v>92</v>
      </c>
      <c r="Q11" s="243" t="s">
        <v>92</v>
      </c>
      <c r="R11" s="304" t="s">
        <v>198</v>
      </c>
    </row>
    <row r="12" spans="2:18" ht="47.25" x14ac:dyDescent="0.2">
      <c r="B12" s="568"/>
      <c r="C12" s="370" t="s">
        <v>56</v>
      </c>
      <c r="D12" s="371">
        <v>1459.232</v>
      </c>
      <c r="E12" s="372">
        <v>1439.51</v>
      </c>
      <c r="F12" s="373">
        <v>1.3700495307430987</v>
      </c>
      <c r="G12" s="238">
        <v>1466.0360000000001</v>
      </c>
      <c r="H12" s="243">
        <v>1430.3420000000001</v>
      </c>
      <c r="I12" s="336">
        <v>2.4954870932965654</v>
      </c>
      <c r="J12" s="238">
        <v>1455.21</v>
      </c>
      <c r="K12" s="243">
        <v>1453.0360000000001</v>
      </c>
      <c r="L12" s="336">
        <v>0.1496177658364953</v>
      </c>
      <c r="M12" s="238">
        <v>1440.6669999999999</v>
      </c>
      <c r="N12" s="243">
        <v>1445.001</v>
      </c>
      <c r="O12" s="336">
        <v>-0.29993058828333408</v>
      </c>
      <c r="P12" s="238" t="s">
        <v>92</v>
      </c>
      <c r="Q12" s="243" t="s">
        <v>92</v>
      </c>
      <c r="R12" s="304" t="s">
        <v>198</v>
      </c>
    </row>
    <row r="13" spans="2:18" ht="23.25" customHeight="1" x14ac:dyDescent="0.2">
      <c r="B13" s="568"/>
      <c r="C13" s="370" t="s">
        <v>57</v>
      </c>
      <c r="D13" s="238" t="s">
        <v>92</v>
      </c>
      <c r="E13" s="243" t="s">
        <v>92</v>
      </c>
      <c r="F13" s="304" t="s">
        <v>198</v>
      </c>
      <c r="G13" s="238" t="s">
        <v>92</v>
      </c>
      <c r="H13" s="243" t="s">
        <v>92</v>
      </c>
      <c r="I13" s="336" t="s">
        <v>198</v>
      </c>
      <c r="J13" s="238" t="s">
        <v>27</v>
      </c>
      <c r="K13" s="243" t="s">
        <v>27</v>
      </c>
      <c r="L13" s="336" t="s">
        <v>27</v>
      </c>
      <c r="M13" s="238" t="s">
        <v>27</v>
      </c>
      <c r="N13" s="243" t="s">
        <v>27</v>
      </c>
      <c r="O13" s="336" t="s">
        <v>27</v>
      </c>
      <c r="P13" s="238" t="s">
        <v>27</v>
      </c>
      <c r="Q13" s="243" t="s">
        <v>27</v>
      </c>
      <c r="R13" s="304" t="s">
        <v>27</v>
      </c>
    </row>
    <row r="14" spans="2:18" ht="16.5" thickBot="1" x14ac:dyDescent="0.25">
      <c r="B14" s="568"/>
      <c r="C14" s="374" t="s">
        <v>58</v>
      </c>
      <c r="D14" s="239" t="s">
        <v>92</v>
      </c>
      <c r="E14" s="246" t="s">
        <v>92</v>
      </c>
      <c r="F14" s="305" t="s">
        <v>198</v>
      </c>
      <c r="G14" s="239" t="s">
        <v>27</v>
      </c>
      <c r="H14" s="246" t="s">
        <v>27</v>
      </c>
      <c r="I14" s="337" t="s">
        <v>27</v>
      </c>
      <c r="J14" s="239" t="s">
        <v>27</v>
      </c>
      <c r="K14" s="246" t="s">
        <v>27</v>
      </c>
      <c r="L14" s="337" t="s">
        <v>27</v>
      </c>
      <c r="M14" s="239" t="s">
        <v>92</v>
      </c>
      <c r="N14" s="246" t="s">
        <v>92</v>
      </c>
      <c r="O14" s="337" t="s">
        <v>198</v>
      </c>
      <c r="P14" s="239" t="s">
        <v>27</v>
      </c>
      <c r="Q14" s="246" t="s">
        <v>27</v>
      </c>
      <c r="R14" s="305" t="s">
        <v>27</v>
      </c>
    </row>
    <row r="15" spans="2:18" ht="15.75" customHeight="1" x14ac:dyDescent="0.2">
      <c r="B15" s="569" t="s">
        <v>59</v>
      </c>
      <c r="C15" s="570"/>
      <c r="D15" s="367">
        <v>1440.6659999999999</v>
      </c>
      <c r="E15" s="368">
        <v>1429.5889999999999</v>
      </c>
      <c r="F15" s="369">
        <v>0.77483808283359756</v>
      </c>
      <c r="G15" s="237">
        <v>1439.2860000000001</v>
      </c>
      <c r="H15" s="242">
        <v>1429.6320000000001</v>
      </c>
      <c r="I15" s="335">
        <v>0.67527867311308054</v>
      </c>
      <c r="J15" s="237">
        <v>1489.741</v>
      </c>
      <c r="K15" s="242">
        <v>1453.5260000000001</v>
      </c>
      <c r="L15" s="335">
        <v>2.4915274993360916</v>
      </c>
      <c r="M15" s="237">
        <v>1445</v>
      </c>
      <c r="N15" s="242">
        <v>1424</v>
      </c>
      <c r="O15" s="335">
        <v>1.4747191011235954</v>
      </c>
      <c r="P15" s="237" t="s">
        <v>27</v>
      </c>
      <c r="Q15" s="242" t="s">
        <v>27</v>
      </c>
      <c r="R15" s="311" t="s">
        <v>27</v>
      </c>
    </row>
    <row r="16" spans="2:18" ht="15.75" x14ac:dyDescent="0.2">
      <c r="B16" s="571" t="s">
        <v>60</v>
      </c>
      <c r="C16" s="572"/>
      <c r="D16" s="371">
        <v>1050.623</v>
      </c>
      <c r="E16" s="372">
        <v>1041.356</v>
      </c>
      <c r="F16" s="373">
        <v>0.88989740300147624</v>
      </c>
      <c r="G16" s="238" t="s">
        <v>92</v>
      </c>
      <c r="H16" s="243" t="s">
        <v>92</v>
      </c>
      <c r="I16" s="336" t="s">
        <v>198</v>
      </c>
      <c r="J16" s="238" t="s">
        <v>92</v>
      </c>
      <c r="K16" s="243" t="s">
        <v>92</v>
      </c>
      <c r="L16" s="336" t="s">
        <v>198</v>
      </c>
      <c r="M16" s="238" t="s">
        <v>92</v>
      </c>
      <c r="N16" s="243" t="s">
        <v>92</v>
      </c>
      <c r="O16" s="336" t="s">
        <v>198</v>
      </c>
      <c r="P16" s="238" t="s">
        <v>27</v>
      </c>
      <c r="Q16" s="243" t="s">
        <v>27</v>
      </c>
      <c r="R16" s="304" t="s">
        <v>27</v>
      </c>
    </row>
    <row r="17" spans="2:18" ht="15" customHeight="1" thickBot="1" x14ac:dyDescent="0.25">
      <c r="B17" s="573" t="s">
        <v>61</v>
      </c>
      <c r="C17" s="574"/>
      <c r="D17" s="375">
        <v>2182.261</v>
      </c>
      <c r="E17" s="376">
        <v>2178.31</v>
      </c>
      <c r="F17" s="377">
        <v>0.1813791425462869</v>
      </c>
      <c r="G17" s="240">
        <v>1970.71</v>
      </c>
      <c r="H17" s="244">
        <v>1963.6</v>
      </c>
      <c r="I17" s="338">
        <v>0.36209003870442696</v>
      </c>
      <c r="J17" s="240" t="s">
        <v>27</v>
      </c>
      <c r="K17" s="244" t="s">
        <v>27</v>
      </c>
      <c r="L17" s="338" t="s">
        <v>27</v>
      </c>
      <c r="M17" s="240" t="s">
        <v>27</v>
      </c>
      <c r="N17" s="244" t="s">
        <v>27</v>
      </c>
      <c r="O17" s="338" t="s">
        <v>27</v>
      </c>
      <c r="P17" s="240">
        <v>2404.8560000000002</v>
      </c>
      <c r="Q17" s="244">
        <v>2446.8429999999998</v>
      </c>
      <c r="R17" s="339">
        <v>-1.7159662471192321</v>
      </c>
    </row>
    <row r="18" spans="2:18" ht="15.75" customHeight="1" x14ac:dyDescent="0.2">
      <c r="B18" s="554" t="s">
        <v>62</v>
      </c>
      <c r="C18" s="378" t="s">
        <v>53</v>
      </c>
      <c r="D18" s="379">
        <v>912.34500000000003</v>
      </c>
      <c r="E18" s="380">
        <v>924.971</v>
      </c>
      <c r="F18" s="381">
        <v>-1.365015768061915</v>
      </c>
      <c r="G18" s="241">
        <v>1009.828</v>
      </c>
      <c r="H18" s="245">
        <v>1025.5440000000001</v>
      </c>
      <c r="I18" s="340">
        <v>-1.5324549702401964</v>
      </c>
      <c r="J18" s="241">
        <v>966.99900000000002</v>
      </c>
      <c r="K18" s="245">
        <v>985.51599999999996</v>
      </c>
      <c r="L18" s="340">
        <v>-1.8789141931739251</v>
      </c>
      <c r="M18" s="241">
        <v>976.673</v>
      </c>
      <c r="N18" s="245">
        <v>997.55200000000002</v>
      </c>
      <c r="O18" s="340">
        <v>-2.0930237220716332</v>
      </c>
      <c r="P18" s="241">
        <v>808.80399999999997</v>
      </c>
      <c r="Q18" s="245">
        <v>802.73500000000001</v>
      </c>
      <c r="R18" s="341">
        <v>0.75604028726789785</v>
      </c>
    </row>
    <row r="19" spans="2:18" ht="37.5" customHeight="1" thickBot="1" x14ac:dyDescent="0.25">
      <c r="B19" s="567"/>
      <c r="C19" s="382" t="s">
        <v>63</v>
      </c>
      <c r="D19" s="375">
        <v>675.6</v>
      </c>
      <c r="E19" s="376">
        <v>685.02</v>
      </c>
      <c r="F19" s="377">
        <v>-1.3751423316107501</v>
      </c>
      <c r="G19" s="240" t="s">
        <v>92</v>
      </c>
      <c r="H19" s="244" t="s">
        <v>92</v>
      </c>
      <c r="I19" s="338" t="s">
        <v>198</v>
      </c>
      <c r="J19" s="240" t="s">
        <v>92</v>
      </c>
      <c r="K19" s="244" t="s">
        <v>92</v>
      </c>
      <c r="L19" s="338" t="s">
        <v>198</v>
      </c>
      <c r="M19" s="240" t="s">
        <v>92</v>
      </c>
      <c r="N19" s="244" t="s">
        <v>92</v>
      </c>
      <c r="O19" s="338" t="s">
        <v>198</v>
      </c>
      <c r="P19" s="240" t="s">
        <v>92</v>
      </c>
      <c r="Q19" s="244" t="s">
        <v>92</v>
      </c>
      <c r="R19" s="339" t="s">
        <v>198</v>
      </c>
    </row>
    <row r="21" spans="2:18" ht="24" x14ac:dyDescent="0.3">
      <c r="B21" s="111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Y25" sqref="Y25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318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83"/>
      <c r="D6" s="384"/>
      <c r="E6" s="385" t="s">
        <v>1</v>
      </c>
      <c r="F6" s="386"/>
      <c r="G6" s="387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88"/>
      <c r="D7" s="389" t="s">
        <v>41</v>
      </c>
      <c r="E7" s="390"/>
      <c r="F7" s="391"/>
      <c r="G7" s="392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93" t="s">
        <v>0</v>
      </c>
      <c r="D8" s="389" t="s">
        <v>42</v>
      </c>
      <c r="E8" s="420" t="s">
        <v>26</v>
      </c>
      <c r="F8" s="421"/>
      <c r="G8" s="448" t="s">
        <v>276</v>
      </c>
      <c r="H8" s="11" t="s">
        <v>26</v>
      </c>
      <c r="I8" s="365"/>
      <c r="J8" s="449" t="s">
        <v>276</v>
      </c>
      <c r="K8" s="11" t="s">
        <v>26</v>
      </c>
      <c r="L8" s="365"/>
      <c r="M8" s="450" t="s">
        <v>276</v>
      </c>
      <c r="N8" s="11" t="s">
        <v>26</v>
      </c>
      <c r="O8" s="365"/>
      <c r="P8" s="449" t="s">
        <v>276</v>
      </c>
      <c r="Q8" s="11" t="s">
        <v>26</v>
      </c>
      <c r="R8" s="365"/>
      <c r="S8" s="450" t="s">
        <v>276</v>
      </c>
    </row>
    <row r="9" spans="3:19" ht="30" customHeight="1" thickBot="1" x14ac:dyDescent="0.25">
      <c r="C9" s="394"/>
      <c r="D9" s="394"/>
      <c r="E9" s="422" t="s">
        <v>319</v>
      </c>
      <c r="F9" s="423" t="s">
        <v>296</v>
      </c>
      <c r="G9" s="424" t="s">
        <v>14</v>
      </c>
      <c r="H9" s="395" t="s">
        <v>319</v>
      </c>
      <c r="I9" s="395" t="s">
        <v>296</v>
      </c>
      <c r="J9" s="334" t="s">
        <v>14</v>
      </c>
      <c r="K9" s="404" t="s">
        <v>319</v>
      </c>
      <c r="L9" s="395" t="s">
        <v>296</v>
      </c>
      <c r="M9" s="298" t="s">
        <v>14</v>
      </c>
      <c r="N9" s="404" t="s">
        <v>319</v>
      </c>
      <c r="O9" s="395" t="s">
        <v>296</v>
      </c>
      <c r="P9" s="334" t="s">
        <v>14</v>
      </c>
      <c r="Q9" s="404" t="s">
        <v>319</v>
      </c>
      <c r="R9" s="395" t="s">
        <v>296</v>
      </c>
      <c r="S9" s="298" t="s">
        <v>14</v>
      </c>
    </row>
    <row r="10" spans="3:19" ht="17.25" customHeight="1" x14ac:dyDescent="0.2">
      <c r="C10" s="553" t="s">
        <v>82</v>
      </c>
      <c r="D10" s="132" t="s">
        <v>43</v>
      </c>
      <c r="E10" s="299" t="s">
        <v>27</v>
      </c>
      <c r="F10" s="300" t="s">
        <v>27</v>
      </c>
      <c r="G10" s="301" t="s">
        <v>27</v>
      </c>
      <c r="H10" s="247" t="s">
        <v>27</v>
      </c>
      <c r="I10" s="318" t="s">
        <v>27</v>
      </c>
      <c r="J10" s="319" t="s">
        <v>27</v>
      </c>
      <c r="K10" s="247" t="s">
        <v>27</v>
      </c>
      <c r="L10" s="318" t="s">
        <v>27</v>
      </c>
      <c r="M10" s="319" t="s">
        <v>27</v>
      </c>
      <c r="N10" s="247" t="s">
        <v>27</v>
      </c>
      <c r="O10" s="318" t="s">
        <v>27</v>
      </c>
      <c r="P10" s="319" t="s">
        <v>27</v>
      </c>
      <c r="Q10" s="247" t="s">
        <v>27</v>
      </c>
      <c r="R10" s="318" t="s">
        <v>27</v>
      </c>
      <c r="S10" s="301" t="s">
        <v>27</v>
      </c>
    </row>
    <row r="11" spans="3:19" ht="15" customHeight="1" x14ac:dyDescent="0.2">
      <c r="C11" s="575"/>
      <c r="D11" s="133" t="s">
        <v>44</v>
      </c>
      <c r="E11" s="302" t="s">
        <v>27</v>
      </c>
      <c r="F11" s="303" t="s">
        <v>27</v>
      </c>
      <c r="G11" s="304" t="s">
        <v>27</v>
      </c>
      <c r="H11" s="234" t="s">
        <v>27</v>
      </c>
      <c r="I11" s="320" t="s">
        <v>27</v>
      </c>
      <c r="J11" s="321" t="s">
        <v>27</v>
      </c>
      <c r="K11" s="234" t="s">
        <v>27</v>
      </c>
      <c r="L11" s="320" t="s">
        <v>27</v>
      </c>
      <c r="M11" s="321" t="s">
        <v>27</v>
      </c>
      <c r="N11" s="234" t="s">
        <v>27</v>
      </c>
      <c r="O11" s="320" t="s">
        <v>27</v>
      </c>
      <c r="P11" s="321" t="s">
        <v>27</v>
      </c>
      <c r="Q11" s="234" t="s">
        <v>27</v>
      </c>
      <c r="R11" s="320" t="s">
        <v>27</v>
      </c>
      <c r="S11" s="304" t="s">
        <v>27</v>
      </c>
    </row>
    <row r="12" spans="3:19" ht="15" customHeight="1" x14ac:dyDescent="0.2">
      <c r="C12" s="575"/>
      <c r="D12" s="133" t="s">
        <v>45</v>
      </c>
      <c r="E12" s="238">
        <v>191.83600000000001</v>
      </c>
      <c r="F12" s="243">
        <v>191.24</v>
      </c>
      <c r="G12" s="304">
        <v>0.31165028236770737</v>
      </c>
      <c r="H12" s="234">
        <v>195.44800000000001</v>
      </c>
      <c r="I12" s="320">
        <v>195.47800000000001</v>
      </c>
      <c r="J12" s="321">
        <v>-1.5346995569834527E-2</v>
      </c>
      <c r="K12" s="234">
        <v>191.73099999999999</v>
      </c>
      <c r="L12" s="320">
        <v>192.03</v>
      </c>
      <c r="M12" s="321">
        <v>-0.15570483778576608</v>
      </c>
      <c r="N12" s="234">
        <v>177.48599999999999</v>
      </c>
      <c r="O12" s="320">
        <v>181.17699999999999</v>
      </c>
      <c r="P12" s="321">
        <v>-2.0372343067828713</v>
      </c>
      <c r="Q12" s="234">
        <v>186.827</v>
      </c>
      <c r="R12" s="320">
        <v>179.65199999999999</v>
      </c>
      <c r="S12" s="304">
        <v>3.993832520651043</v>
      </c>
    </row>
    <row r="13" spans="3:19" ht="15" customHeight="1" x14ac:dyDescent="0.2">
      <c r="C13" s="575"/>
      <c r="D13" s="134" t="s">
        <v>46</v>
      </c>
      <c r="E13" s="238">
        <v>203.197</v>
      </c>
      <c r="F13" s="243">
        <v>202.55699999999999</v>
      </c>
      <c r="G13" s="304">
        <v>0.315960445701711</v>
      </c>
      <c r="H13" s="234">
        <v>203.24</v>
      </c>
      <c r="I13" s="320">
        <v>202.48400000000001</v>
      </c>
      <c r="J13" s="321">
        <v>0.37336283360660605</v>
      </c>
      <c r="K13" s="234">
        <v>205.88900000000001</v>
      </c>
      <c r="L13" s="320">
        <v>206.81399999999999</v>
      </c>
      <c r="M13" s="321">
        <v>-0.44726179078784944</v>
      </c>
      <c r="N13" s="234">
        <v>219.52500000000001</v>
      </c>
      <c r="O13" s="320">
        <v>223.52099999999999</v>
      </c>
      <c r="P13" s="321">
        <v>-1.7877514864375075</v>
      </c>
      <c r="Q13" s="234">
        <v>188.58199999999999</v>
      </c>
      <c r="R13" s="320">
        <v>188.87700000000001</v>
      </c>
      <c r="S13" s="304">
        <v>-0.15618630113778592</v>
      </c>
    </row>
    <row r="14" spans="3:19" ht="15" customHeight="1" thickBot="1" x14ac:dyDescent="0.25">
      <c r="C14" s="575"/>
      <c r="D14" s="135" t="s">
        <v>47</v>
      </c>
      <c r="E14" s="239">
        <v>264.38400000000001</v>
      </c>
      <c r="F14" s="246">
        <v>265.41500000000002</v>
      </c>
      <c r="G14" s="305">
        <v>-0.38844827911007512</v>
      </c>
      <c r="H14" s="235" t="s">
        <v>92</v>
      </c>
      <c r="I14" s="322" t="s">
        <v>92</v>
      </c>
      <c r="J14" s="323" t="s">
        <v>198</v>
      </c>
      <c r="K14" s="235" t="s">
        <v>27</v>
      </c>
      <c r="L14" s="322" t="s">
        <v>27</v>
      </c>
      <c r="M14" s="323" t="s">
        <v>27</v>
      </c>
      <c r="N14" s="235" t="s">
        <v>92</v>
      </c>
      <c r="O14" s="322" t="s">
        <v>92</v>
      </c>
      <c r="P14" s="323" t="s">
        <v>198</v>
      </c>
      <c r="Q14" s="235" t="s">
        <v>27</v>
      </c>
      <c r="R14" s="322" t="s">
        <v>27</v>
      </c>
      <c r="S14" s="305" t="s">
        <v>27</v>
      </c>
    </row>
    <row r="15" spans="3:19" ht="15" customHeight="1" thickBot="1" x14ac:dyDescent="0.25">
      <c r="C15" s="576"/>
      <c r="D15" s="396" t="s">
        <v>24</v>
      </c>
      <c r="E15" s="306">
        <v>197.68395025358839</v>
      </c>
      <c r="F15" s="307">
        <v>197.06617150028592</v>
      </c>
      <c r="G15" s="308">
        <v>0.31348797644936122</v>
      </c>
      <c r="H15" s="248">
        <v>200.48085359528477</v>
      </c>
      <c r="I15" s="324">
        <v>200.13008729289899</v>
      </c>
      <c r="J15" s="325">
        <v>0.17526914974679303</v>
      </c>
      <c r="K15" s="248">
        <v>196.66522067804593</v>
      </c>
      <c r="L15" s="324">
        <v>197.18398281697472</v>
      </c>
      <c r="M15" s="325">
        <v>-0.26308533356398695</v>
      </c>
      <c r="N15" s="248">
        <v>180.46642947133401</v>
      </c>
      <c r="O15" s="324">
        <v>184.04497364003092</v>
      </c>
      <c r="P15" s="325">
        <v>-1.9443857106883535</v>
      </c>
      <c r="Q15" s="248">
        <v>187.00925399778544</v>
      </c>
      <c r="R15" s="324">
        <v>180.53924689331794</v>
      </c>
      <c r="S15" s="308">
        <v>3.5837122486118913</v>
      </c>
    </row>
    <row r="16" spans="3:19" ht="15.75" customHeight="1" x14ac:dyDescent="0.2">
      <c r="C16" s="553" t="s">
        <v>25</v>
      </c>
      <c r="D16" s="132" t="s">
        <v>43</v>
      </c>
      <c r="E16" s="309">
        <v>193.46899999999999</v>
      </c>
      <c r="F16" s="310">
        <v>193.01</v>
      </c>
      <c r="G16" s="301">
        <v>0.23781151235687434</v>
      </c>
      <c r="H16" s="247">
        <v>197.535</v>
      </c>
      <c r="I16" s="318">
        <v>197.22200000000001</v>
      </c>
      <c r="J16" s="319">
        <v>0.15870440417397053</v>
      </c>
      <c r="K16" s="247">
        <v>186.262</v>
      </c>
      <c r="L16" s="318">
        <v>185.73400000000001</v>
      </c>
      <c r="M16" s="319">
        <v>0.28427751515607885</v>
      </c>
      <c r="N16" s="247" t="s">
        <v>27</v>
      </c>
      <c r="O16" s="318" t="s">
        <v>27</v>
      </c>
      <c r="P16" s="319" t="s">
        <v>27</v>
      </c>
      <c r="Q16" s="247" t="s">
        <v>27</v>
      </c>
      <c r="R16" s="318" t="s">
        <v>27</v>
      </c>
      <c r="S16" s="301" t="s">
        <v>27</v>
      </c>
    </row>
    <row r="17" spans="3:19" ht="15" customHeight="1" x14ac:dyDescent="0.2">
      <c r="C17" s="568"/>
      <c r="D17" s="136" t="s">
        <v>44</v>
      </c>
      <c r="E17" s="238">
        <v>205.55799999999999</v>
      </c>
      <c r="F17" s="243">
        <v>208.98</v>
      </c>
      <c r="G17" s="304">
        <v>-1.6374772705522047</v>
      </c>
      <c r="H17" s="234">
        <v>206.471</v>
      </c>
      <c r="I17" s="320">
        <v>210.22</v>
      </c>
      <c r="J17" s="321">
        <v>-1.7833698030634548</v>
      </c>
      <c r="K17" s="234">
        <v>203.89699999999999</v>
      </c>
      <c r="L17" s="320">
        <v>206.71700000000001</v>
      </c>
      <c r="M17" s="321">
        <v>-1.3641838842475564</v>
      </c>
      <c r="N17" s="234" t="s">
        <v>27</v>
      </c>
      <c r="O17" s="320" t="s">
        <v>27</v>
      </c>
      <c r="P17" s="321" t="s">
        <v>27</v>
      </c>
      <c r="Q17" s="234" t="s">
        <v>27</v>
      </c>
      <c r="R17" s="320" t="s">
        <v>27</v>
      </c>
      <c r="S17" s="304" t="s">
        <v>27</v>
      </c>
    </row>
    <row r="18" spans="3:19" ht="15" customHeight="1" x14ac:dyDescent="0.2">
      <c r="C18" s="568"/>
      <c r="D18" s="136" t="s">
        <v>45</v>
      </c>
      <c r="E18" s="238">
        <v>213.55</v>
      </c>
      <c r="F18" s="243">
        <v>212.053</v>
      </c>
      <c r="G18" s="304">
        <v>0.70595558657506108</v>
      </c>
      <c r="H18" s="234">
        <v>215.345</v>
      </c>
      <c r="I18" s="320">
        <v>214.30099999999999</v>
      </c>
      <c r="J18" s="321">
        <v>0.48716524887891849</v>
      </c>
      <c r="K18" s="234">
        <v>201.83600000000001</v>
      </c>
      <c r="L18" s="320">
        <v>205.905</v>
      </c>
      <c r="M18" s="321">
        <v>-1.9761540516257441</v>
      </c>
      <c r="N18" s="234" t="s">
        <v>92</v>
      </c>
      <c r="O18" s="320" t="s">
        <v>92</v>
      </c>
      <c r="P18" s="321" t="s">
        <v>198</v>
      </c>
      <c r="Q18" s="234" t="s">
        <v>27</v>
      </c>
      <c r="R18" s="320" t="s">
        <v>27</v>
      </c>
      <c r="S18" s="304" t="s">
        <v>27</v>
      </c>
    </row>
    <row r="19" spans="3:19" ht="15" customHeight="1" x14ac:dyDescent="0.2">
      <c r="C19" s="568"/>
      <c r="D19" s="136" t="s">
        <v>46</v>
      </c>
      <c r="E19" s="238">
        <v>217.10900000000001</v>
      </c>
      <c r="F19" s="243">
        <v>216.756</v>
      </c>
      <c r="G19" s="304">
        <v>0.16285593017033376</v>
      </c>
      <c r="H19" s="234">
        <v>221.501</v>
      </c>
      <c r="I19" s="320">
        <v>219.607</v>
      </c>
      <c r="J19" s="321">
        <v>0.86244973976239614</v>
      </c>
      <c r="K19" s="234">
        <v>211.15199999999999</v>
      </c>
      <c r="L19" s="320">
        <v>211.71899999999999</v>
      </c>
      <c r="M19" s="321">
        <v>-0.26780780185056952</v>
      </c>
      <c r="N19" s="234" t="s">
        <v>27</v>
      </c>
      <c r="O19" s="320" t="s">
        <v>27</v>
      </c>
      <c r="P19" s="321" t="s">
        <v>27</v>
      </c>
      <c r="Q19" s="234" t="s">
        <v>92</v>
      </c>
      <c r="R19" s="320" t="s">
        <v>92</v>
      </c>
      <c r="S19" s="304" t="s">
        <v>198</v>
      </c>
    </row>
    <row r="20" spans="3:19" ht="15" customHeight="1" thickBot="1" x14ac:dyDescent="0.25">
      <c r="C20" s="568"/>
      <c r="D20" s="136" t="s">
        <v>47</v>
      </c>
      <c r="E20" s="239">
        <v>223.58099999999999</v>
      </c>
      <c r="F20" s="246">
        <v>227.59899999999999</v>
      </c>
      <c r="G20" s="305">
        <v>-1.7653856124148177</v>
      </c>
      <c r="H20" s="235">
        <v>223.82900000000001</v>
      </c>
      <c r="I20" s="322">
        <v>227.77600000000001</v>
      </c>
      <c r="J20" s="323">
        <v>-1.7328427929193604</v>
      </c>
      <c r="K20" s="235">
        <v>209.79</v>
      </c>
      <c r="L20" s="322">
        <v>226.74</v>
      </c>
      <c r="M20" s="323">
        <v>-7.4755226250330846</v>
      </c>
      <c r="N20" s="235" t="s">
        <v>92</v>
      </c>
      <c r="O20" s="322" t="s">
        <v>92</v>
      </c>
      <c r="P20" s="323" t="s">
        <v>198</v>
      </c>
      <c r="Q20" s="235" t="s">
        <v>27</v>
      </c>
      <c r="R20" s="322" t="s">
        <v>27</v>
      </c>
      <c r="S20" s="305" t="s">
        <v>27</v>
      </c>
    </row>
    <row r="21" spans="3:19" ht="15" customHeight="1" thickBot="1" x14ac:dyDescent="0.25">
      <c r="C21" s="578"/>
      <c r="D21" s="396" t="s">
        <v>24</v>
      </c>
      <c r="E21" s="306">
        <v>214.1721193961335</v>
      </c>
      <c r="F21" s="307">
        <v>214.7030694203786</v>
      </c>
      <c r="G21" s="308">
        <v>-0.24729503200791483</v>
      </c>
      <c r="H21" s="248">
        <v>216.98618245729202</v>
      </c>
      <c r="I21" s="324">
        <v>217.20676720674473</v>
      </c>
      <c r="J21" s="325">
        <v>-0.10155519199029006</v>
      </c>
      <c r="K21" s="248">
        <v>208.79934348955027</v>
      </c>
      <c r="L21" s="324">
        <v>209.79666008335028</v>
      </c>
      <c r="M21" s="325">
        <v>-0.47537296037209709</v>
      </c>
      <c r="N21" s="326" t="s">
        <v>92</v>
      </c>
      <c r="O21" s="327" t="s">
        <v>92</v>
      </c>
      <c r="P21" s="328" t="s">
        <v>198</v>
      </c>
      <c r="Q21" s="326" t="s">
        <v>92</v>
      </c>
      <c r="R21" s="327" t="s">
        <v>92</v>
      </c>
      <c r="S21" s="329" t="s">
        <v>198</v>
      </c>
    </row>
    <row r="22" spans="3:19" ht="15.75" customHeight="1" x14ac:dyDescent="0.2">
      <c r="C22" s="553" t="s">
        <v>48</v>
      </c>
      <c r="D22" s="137" t="s">
        <v>43</v>
      </c>
      <c r="E22" s="309">
        <v>256.31299999999999</v>
      </c>
      <c r="F22" s="310">
        <v>258.90600000000001</v>
      </c>
      <c r="G22" s="301">
        <v>-1.0015217878303391</v>
      </c>
      <c r="H22" s="247" t="s">
        <v>92</v>
      </c>
      <c r="I22" s="318" t="s">
        <v>92</v>
      </c>
      <c r="J22" s="319" t="s">
        <v>198</v>
      </c>
      <c r="K22" s="247" t="s">
        <v>92</v>
      </c>
      <c r="L22" s="318" t="s">
        <v>92</v>
      </c>
      <c r="M22" s="319" t="s">
        <v>198</v>
      </c>
      <c r="N22" s="247" t="s">
        <v>27</v>
      </c>
      <c r="O22" s="318" t="s">
        <v>27</v>
      </c>
      <c r="P22" s="319" t="s">
        <v>27</v>
      </c>
      <c r="Q22" s="247" t="s">
        <v>27</v>
      </c>
      <c r="R22" s="318" t="s">
        <v>27</v>
      </c>
      <c r="S22" s="301" t="s">
        <v>27</v>
      </c>
    </row>
    <row r="23" spans="3:19" ht="15" customHeight="1" x14ac:dyDescent="0.2">
      <c r="C23" s="568"/>
      <c r="D23" s="136" t="s">
        <v>44</v>
      </c>
      <c r="E23" s="239">
        <v>482.30200000000002</v>
      </c>
      <c r="F23" s="246">
        <v>470.68</v>
      </c>
      <c r="G23" s="305">
        <v>2.4691935072660862</v>
      </c>
      <c r="H23" s="234" t="s">
        <v>92</v>
      </c>
      <c r="I23" s="320" t="s">
        <v>92</v>
      </c>
      <c r="J23" s="321" t="s">
        <v>198</v>
      </c>
      <c r="K23" s="234" t="s">
        <v>92</v>
      </c>
      <c r="L23" s="320" t="s">
        <v>92</v>
      </c>
      <c r="M23" s="321" t="s">
        <v>198</v>
      </c>
      <c r="N23" s="235">
        <v>295.26600000000002</v>
      </c>
      <c r="O23" s="322">
        <v>287.68200000000002</v>
      </c>
      <c r="P23" s="323">
        <v>2.6362441862890282</v>
      </c>
      <c r="Q23" s="235" t="s">
        <v>92</v>
      </c>
      <c r="R23" s="322" t="s">
        <v>92</v>
      </c>
      <c r="S23" s="305" t="s">
        <v>198</v>
      </c>
    </row>
    <row r="24" spans="3:19" ht="15" customHeight="1" x14ac:dyDescent="0.2">
      <c r="C24" s="568"/>
      <c r="D24" s="136" t="s">
        <v>45</v>
      </c>
      <c r="E24" s="239">
        <v>389.32400000000001</v>
      </c>
      <c r="F24" s="246">
        <v>395.18400000000003</v>
      </c>
      <c r="G24" s="305">
        <v>-1.4828535568241663</v>
      </c>
      <c r="H24" s="235">
        <v>449.92399999999998</v>
      </c>
      <c r="I24" s="322">
        <v>478.649</v>
      </c>
      <c r="J24" s="323">
        <v>-6.0012660634410651</v>
      </c>
      <c r="K24" s="235" t="s">
        <v>92</v>
      </c>
      <c r="L24" s="322" t="s">
        <v>92</v>
      </c>
      <c r="M24" s="323" t="s">
        <v>198</v>
      </c>
      <c r="N24" s="235">
        <v>370.303</v>
      </c>
      <c r="O24" s="322">
        <v>366.04300000000001</v>
      </c>
      <c r="P24" s="323">
        <v>1.1637976958991132</v>
      </c>
      <c r="Q24" s="235" t="s">
        <v>92</v>
      </c>
      <c r="R24" s="322" t="s">
        <v>92</v>
      </c>
      <c r="S24" s="305" t="s">
        <v>198</v>
      </c>
    </row>
    <row r="25" spans="3:19" ht="15" customHeight="1" x14ac:dyDescent="0.2">
      <c r="C25" s="568"/>
      <c r="D25" s="136" t="s">
        <v>46</v>
      </c>
      <c r="E25" s="239">
        <v>474.83199999999999</v>
      </c>
      <c r="F25" s="246">
        <v>468.86</v>
      </c>
      <c r="G25" s="305">
        <v>1.2737277652177579</v>
      </c>
      <c r="H25" s="235" t="s">
        <v>27</v>
      </c>
      <c r="I25" s="322" t="s">
        <v>27</v>
      </c>
      <c r="J25" s="323" t="s">
        <v>27</v>
      </c>
      <c r="K25" s="234" t="s">
        <v>92</v>
      </c>
      <c r="L25" s="320" t="s">
        <v>92</v>
      </c>
      <c r="M25" s="321" t="s">
        <v>198</v>
      </c>
      <c r="N25" s="235" t="s">
        <v>27</v>
      </c>
      <c r="O25" s="322" t="s">
        <v>27</v>
      </c>
      <c r="P25" s="323" t="s">
        <v>27</v>
      </c>
      <c r="Q25" s="235" t="s">
        <v>92</v>
      </c>
      <c r="R25" s="322" t="s">
        <v>92</v>
      </c>
      <c r="S25" s="305" t="s">
        <v>198</v>
      </c>
    </row>
    <row r="26" spans="3:19" ht="15" customHeight="1" thickBot="1" x14ac:dyDescent="0.25">
      <c r="C26" s="568"/>
      <c r="D26" s="136" t="s">
        <v>47</v>
      </c>
      <c r="E26" s="239">
        <v>424.55399999999997</v>
      </c>
      <c r="F26" s="246">
        <v>404.91800000000001</v>
      </c>
      <c r="G26" s="305">
        <v>4.8493769108807134</v>
      </c>
      <c r="H26" s="235" t="s">
        <v>92</v>
      </c>
      <c r="I26" s="322" t="s">
        <v>92</v>
      </c>
      <c r="J26" s="323" t="s">
        <v>198</v>
      </c>
      <c r="K26" s="235" t="s">
        <v>92</v>
      </c>
      <c r="L26" s="322" t="s">
        <v>92</v>
      </c>
      <c r="M26" s="323" t="s">
        <v>198</v>
      </c>
      <c r="N26" s="235">
        <v>482.28399999999999</v>
      </c>
      <c r="O26" s="322">
        <v>501.68799999999999</v>
      </c>
      <c r="P26" s="323">
        <v>-3.8677425013155582</v>
      </c>
      <c r="Q26" s="235" t="s">
        <v>27</v>
      </c>
      <c r="R26" s="322" t="s">
        <v>27</v>
      </c>
      <c r="S26" s="305" t="s">
        <v>27</v>
      </c>
    </row>
    <row r="27" spans="3:19" ht="15" customHeight="1" thickBot="1" x14ac:dyDescent="0.25">
      <c r="C27" s="577"/>
      <c r="D27" s="396" t="s">
        <v>24</v>
      </c>
      <c r="E27" s="306">
        <v>438.11147466835939</v>
      </c>
      <c r="F27" s="307">
        <v>433.58854600679831</v>
      </c>
      <c r="G27" s="308">
        <v>1.0431384092628142</v>
      </c>
      <c r="H27" s="248">
        <v>408.90779675062328</v>
      </c>
      <c r="I27" s="324">
        <v>417.13773285819923</v>
      </c>
      <c r="J27" s="325">
        <v>-1.9729541250524119</v>
      </c>
      <c r="K27" s="248">
        <v>420.77194152677669</v>
      </c>
      <c r="L27" s="324">
        <v>403.80952349420107</v>
      </c>
      <c r="M27" s="325">
        <v>4.2005988085170065</v>
      </c>
      <c r="N27" s="248">
        <v>379.65407699269571</v>
      </c>
      <c r="O27" s="324">
        <v>375.49013214563593</v>
      </c>
      <c r="P27" s="325">
        <v>1.1089358922073542</v>
      </c>
      <c r="Q27" s="248">
        <v>473.91469794226464</v>
      </c>
      <c r="R27" s="324">
        <v>467.35497038687242</v>
      </c>
      <c r="S27" s="308">
        <v>1.4035857048791263</v>
      </c>
    </row>
    <row r="28" spans="3:19" ht="15.75" customHeight="1" x14ac:dyDescent="0.2">
      <c r="C28" s="553" t="s">
        <v>49</v>
      </c>
      <c r="D28" s="137" t="s">
        <v>43</v>
      </c>
      <c r="E28" s="309">
        <v>363.93</v>
      </c>
      <c r="F28" s="310">
        <v>356.81900000000002</v>
      </c>
      <c r="G28" s="301">
        <v>1.9928871500676786</v>
      </c>
      <c r="H28" s="247">
        <v>363.93</v>
      </c>
      <c r="I28" s="318">
        <v>356.81900000000002</v>
      </c>
      <c r="J28" s="319">
        <v>1.9928871500676786</v>
      </c>
      <c r="K28" s="247" t="s">
        <v>27</v>
      </c>
      <c r="L28" s="318" t="s">
        <v>27</v>
      </c>
      <c r="M28" s="319" t="s">
        <v>27</v>
      </c>
      <c r="N28" s="247" t="s">
        <v>27</v>
      </c>
      <c r="O28" s="318" t="s">
        <v>27</v>
      </c>
      <c r="P28" s="319" t="s">
        <v>27</v>
      </c>
      <c r="Q28" s="247" t="s">
        <v>27</v>
      </c>
      <c r="R28" s="318" t="s">
        <v>27</v>
      </c>
      <c r="S28" s="301" t="s">
        <v>27</v>
      </c>
    </row>
    <row r="29" spans="3:19" ht="15" customHeight="1" x14ac:dyDescent="0.2">
      <c r="C29" s="568"/>
      <c r="D29" s="136" t="s">
        <v>44</v>
      </c>
      <c r="E29" s="239">
        <v>279.29199999999997</v>
      </c>
      <c r="F29" s="246">
        <v>282.36799999999999</v>
      </c>
      <c r="G29" s="305">
        <v>-1.0893585675430721</v>
      </c>
      <c r="H29" s="235">
        <v>259.00400000000002</v>
      </c>
      <c r="I29" s="322">
        <v>267.95800000000003</v>
      </c>
      <c r="J29" s="323">
        <v>-3.3415684547578381</v>
      </c>
      <c r="K29" s="235">
        <v>279.36500000000001</v>
      </c>
      <c r="L29" s="322">
        <v>279.06900000000002</v>
      </c>
      <c r="M29" s="323">
        <v>0.10606695835079936</v>
      </c>
      <c r="N29" s="235">
        <v>316.19099999999997</v>
      </c>
      <c r="O29" s="322">
        <v>319.16300000000001</v>
      </c>
      <c r="P29" s="323">
        <v>-0.93118563241980956</v>
      </c>
      <c r="Q29" s="235">
        <v>341.61500000000001</v>
      </c>
      <c r="R29" s="322">
        <v>348.31900000000002</v>
      </c>
      <c r="S29" s="305">
        <v>-1.9246724984855856</v>
      </c>
    </row>
    <row r="30" spans="3:19" ht="15" customHeight="1" x14ac:dyDescent="0.2">
      <c r="C30" s="568"/>
      <c r="D30" s="136" t="s">
        <v>45</v>
      </c>
      <c r="E30" s="239">
        <v>274.99400000000003</v>
      </c>
      <c r="F30" s="246">
        <v>278.69499999999999</v>
      </c>
      <c r="G30" s="305">
        <v>-1.327975026462608</v>
      </c>
      <c r="H30" s="235">
        <v>338.07100000000003</v>
      </c>
      <c r="I30" s="322">
        <v>332.96800000000002</v>
      </c>
      <c r="J30" s="323">
        <v>1.5325797073592682</v>
      </c>
      <c r="K30" s="235">
        <v>209.27600000000001</v>
      </c>
      <c r="L30" s="322">
        <v>214.23699999999999</v>
      </c>
      <c r="M30" s="323">
        <v>-2.3156597599854294</v>
      </c>
      <c r="N30" s="235">
        <v>283.97399999999999</v>
      </c>
      <c r="O30" s="322">
        <v>280.79700000000003</v>
      </c>
      <c r="P30" s="323">
        <v>1.1314223442558018</v>
      </c>
      <c r="Q30" s="235">
        <v>273.54899999999998</v>
      </c>
      <c r="R30" s="322">
        <v>271.084</v>
      </c>
      <c r="S30" s="305">
        <v>0.90931224269967059</v>
      </c>
    </row>
    <row r="31" spans="3:19" ht="15" customHeight="1" x14ac:dyDescent="0.2">
      <c r="C31" s="568"/>
      <c r="D31" s="136" t="s">
        <v>46</v>
      </c>
      <c r="E31" s="239" t="s">
        <v>27</v>
      </c>
      <c r="F31" s="246" t="s">
        <v>92</v>
      </c>
      <c r="G31" s="305" t="s">
        <v>27</v>
      </c>
      <c r="H31" s="235" t="s">
        <v>27</v>
      </c>
      <c r="I31" s="322" t="s">
        <v>27</v>
      </c>
      <c r="J31" s="323" t="s">
        <v>27</v>
      </c>
      <c r="K31" s="235" t="s">
        <v>27</v>
      </c>
      <c r="L31" s="322" t="s">
        <v>27</v>
      </c>
      <c r="M31" s="323" t="s">
        <v>27</v>
      </c>
      <c r="N31" s="235" t="s">
        <v>27</v>
      </c>
      <c r="O31" s="322">
        <v>440.48</v>
      </c>
      <c r="P31" s="323" t="s">
        <v>27</v>
      </c>
      <c r="Q31" s="235" t="s">
        <v>27</v>
      </c>
      <c r="R31" s="322" t="s">
        <v>27</v>
      </c>
      <c r="S31" s="305" t="s">
        <v>27</v>
      </c>
    </row>
    <row r="32" spans="3:19" ht="15" customHeight="1" thickBot="1" x14ac:dyDescent="0.25">
      <c r="C32" s="568"/>
      <c r="D32" s="136" t="s">
        <v>47</v>
      </c>
      <c r="E32" s="239" t="s">
        <v>27</v>
      </c>
      <c r="F32" s="246" t="s">
        <v>27</v>
      </c>
      <c r="G32" s="305" t="s">
        <v>27</v>
      </c>
      <c r="H32" s="235" t="s">
        <v>27</v>
      </c>
      <c r="I32" s="322" t="s">
        <v>27</v>
      </c>
      <c r="J32" s="323" t="s">
        <v>27</v>
      </c>
      <c r="K32" s="235" t="s">
        <v>27</v>
      </c>
      <c r="L32" s="322" t="s">
        <v>27</v>
      </c>
      <c r="M32" s="323" t="s">
        <v>27</v>
      </c>
      <c r="N32" s="235" t="s">
        <v>27</v>
      </c>
      <c r="O32" s="322" t="s">
        <v>27</v>
      </c>
      <c r="P32" s="323" t="s">
        <v>27</v>
      </c>
      <c r="Q32" s="235" t="s">
        <v>27</v>
      </c>
      <c r="R32" s="322" t="s">
        <v>27</v>
      </c>
      <c r="S32" s="305" t="s">
        <v>27</v>
      </c>
    </row>
    <row r="33" spans="3:19" ht="15" customHeight="1" thickBot="1" x14ac:dyDescent="0.25">
      <c r="C33" s="577"/>
      <c r="D33" s="396" t="s">
        <v>24</v>
      </c>
      <c r="E33" s="306">
        <v>277.88985066393479</v>
      </c>
      <c r="F33" s="307">
        <v>281.59944588456665</v>
      </c>
      <c r="G33" s="308">
        <v>-1.31733044039884</v>
      </c>
      <c r="H33" s="248">
        <v>293.5246031707801</v>
      </c>
      <c r="I33" s="324">
        <v>304.98237516863861</v>
      </c>
      <c r="J33" s="325">
        <v>-3.756863652046448</v>
      </c>
      <c r="K33" s="248">
        <v>253.19067425725598</v>
      </c>
      <c r="L33" s="324">
        <v>256.00853183075276</v>
      </c>
      <c r="M33" s="325">
        <v>-1.1006889314765753</v>
      </c>
      <c r="N33" s="248">
        <v>287.67938573372322</v>
      </c>
      <c r="O33" s="324">
        <v>285.05380711738729</v>
      </c>
      <c r="P33" s="325">
        <v>0.92108175747138721</v>
      </c>
      <c r="Q33" s="248">
        <v>285.52159610834826</v>
      </c>
      <c r="R33" s="324">
        <v>282.72633249581241</v>
      </c>
      <c r="S33" s="308">
        <v>0.9886817361015533</v>
      </c>
    </row>
    <row r="34" spans="3:19" ht="15.75" customHeight="1" x14ac:dyDescent="0.2">
      <c r="C34" s="553" t="s">
        <v>50</v>
      </c>
      <c r="D34" s="397" t="s">
        <v>51</v>
      </c>
      <c r="E34" s="237">
        <v>618.80399999999997</v>
      </c>
      <c r="F34" s="242">
        <v>619.69500000000005</v>
      </c>
      <c r="G34" s="311">
        <v>-0.14378040810399895</v>
      </c>
      <c r="H34" s="233">
        <v>647.24099999999999</v>
      </c>
      <c r="I34" s="330">
        <v>648.33199999999999</v>
      </c>
      <c r="J34" s="331">
        <v>-0.16827798103440955</v>
      </c>
      <c r="K34" s="233">
        <v>560.84900000000005</v>
      </c>
      <c r="L34" s="330">
        <v>555.01700000000005</v>
      </c>
      <c r="M34" s="331">
        <v>1.0507786247988786</v>
      </c>
      <c r="N34" s="233">
        <v>680.68600000000004</v>
      </c>
      <c r="O34" s="330">
        <v>680.74199999999996</v>
      </c>
      <c r="P34" s="331">
        <v>-8.2263177532642812E-3</v>
      </c>
      <c r="Q34" s="233">
        <v>556.39599999999996</v>
      </c>
      <c r="R34" s="330">
        <v>548.17499999999995</v>
      </c>
      <c r="S34" s="311">
        <v>1.4997035618187631</v>
      </c>
    </row>
    <row r="35" spans="3:19" ht="15.75" customHeight="1" thickBot="1" x14ac:dyDescent="0.25">
      <c r="C35" s="554"/>
      <c r="D35" s="132" t="s">
        <v>52</v>
      </c>
      <c r="E35" s="312">
        <v>976.19299999999998</v>
      </c>
      <c r="F35" s="313">
        <v>982.84199999999998</v>
      </c>
      <c r="G35" s="314">
        <v>-0.67650751595882153</v>
      </c>
      <c r="H35" s="236">
        <v>1001.027</v>
      </c>
      <c r="I35" s="332">
        <v>1024.5050000000001</v>
      </c>
      <c r="J35" s="333">
        <v>-2.2916432813895553</v>
      </c>
      <c r="K35" s="236">
        <v>944.10699999999997</v>
      </c>
      <c r="L35" s="332">
        <v>936.24800000000005</v>
      </c>
      <c r="M35" s="333">
        <v>0.83941434320820152</v>
      </c>
      <c r="N35" s="236">
        <v>838.35699999999997</v>
      </c>
      <c r="O35" s="332">
        <v>773.41499999999996</v>
      </c>
      <c r="P35" s="333">
        <v>8.3967856842704123</v>
      </c>
      <c r="Q35" s="236">
        <v>993.24</v>
      </c>
      <c r="R35" s="332">
        <v>980.16700000000003</v>
      </c>
      <c r="S35" s="314">
        <v>1.3337523095554102</v>
      </c>
    </row>
    <row r="36" spans="3:19" ht="15" customHeight="1" thickBot="1" x14ac:dyDescent="0.25">
      <c r="C36" s="577"/>
      <c r="D36" s="396" t="s">
        <v>24</v>
      </c>
      <c r="E36" s="315">
        <v>719.42202881060041</v>
      </c>
      <c r="F36" s="316">
        <v>712.63454675417745</v>
      </c>
      <c r="G36" s="317">
        <v>0.9524492023769785</v>
      </c>
      <c r="H36" s="248">
        <v>724.89892593164905</v>
      </c>
      <c r="I36" s="324">
        <v>724.53745491530606</v>
      </c>
      <c r="J36" s="325">
        <v>4.9889900638089554E-2</v>
      </c>
      <c r="K36" s="248">
        <v>741.93824391374062</v>
      </c>
      <c r="L36" s="324">
        <v>706.81332536814159</v>
      </c>
      <c r="M36" s="325">
        <v>4.969475996693232</v>
      </c>
      <c r="N36" s="248">
        <v>720.57784078913221</v>
      </c>
      <c r="O36" s="324">
        <v>698.66373308273171</v>
      </c>
      <c r="P36" s="325">
        <v>3.1365743874679635</v>
      </c>
      <c r="Q36" s="248">
        <v>692.32324862366602</v>
      </c>
      <c r="R36" s="324">
        <v>687.82607150062142</v>
      </c>
      <c r="S36" s="308">
        <v>0.65382475445182819</v>
      </c>
    </row>
    <row r="37" spans="3:19" ht="15" customHeight="1" x14ac:dyDescent="0.2">
      <c r="J37" s="113"/>
    </row>
    <row r="38" spans="3:19" ht="18.75" x14ac:dyDescent="0.25">
      <c r="D38" s="70"/>
    </row>
    <row r="39" spans="3:19" ht="21" x14ac:dyDescent="0.25">
      <c r="D39" s="26"/>
    </row>
    <row r="43" spans="3:19" ht="18" x14ac:dyDescent="0.25">
      <c r="G43" s="114"/>
      <c r="K43" s="113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T16" sqref="T16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253</v>
      </c>
      <c r="C2" s="159"/>
      <c r="D2" s="159"/>
      <c r="E2" s="159"/>
      <c r="F2" s="159"/>
      <c r="G2" s="159"/>
      <c r="H2" s="159"/>
    </row>
    <row r="3" spans="2:15" ht="15.75" x14ac:dyDescent="0.25">
      <c r="B3" s="25"/>
      <c r="C3" s="159"/>
      <c r="D3" s="159"/>
      <c r="E3" s="159"/>
      <c r="F3" s="159"/>
      <c r="G3" s="159"/>
      <c r="H3" s="159"/>
    </row>
    <row r="4" spans="2:15" ht="16.5" thickBot="1" x14ac:dyDescent="0.3">
      <c r="B4" s="25"/>
      <c r="C4" s="159"/>
      <c r="D4" s="159"/>
      <c r="E4" s="159"/>
      <c r="F4" s="159"/>
      <c r="G4" s="159"/>
      <c r="H4" s="159"/>
    </row>
    <row r="5" spans="2:15" ht="16.5" thickBot="1" x14ac:dyDescent="0.3">
      <c r="B5" s="25"/>
      <c r="C5" s="159"/>
      <c r="D5" s="159"/>
      <c r="E5" s="579" t="s">
        <v>0</v>
      </c>
      <c r="F5" s="580"/>
      <c r="G5" s="585" t="s">
        <v>1</v>
      </c>
      <c r="H5" s="586"/>
      <c r="I5" s="586"/>
      <c r="J5" s="586"/>
      <c r="K5" s="587"/>
    </row>
    <row r="6" spans="2:15" ht="16.5" customHeight="1" thickBot="1" x14ac:dyDescent="0.3">
      <c r="B6" s="25"/>
      <c r="C6" s="159"/>
      <c r="D6" s="159"/>
      <c r="E6" s="581"/>
      <c r="F6" s="582"/>
      <c r="G6" s="509" t="s">
        <v>26</v>
      </c>
      <c r="H6" s="510"/>
      <c r="I6" s="588" t="s">
        <v>286</v>
      </c>
      <c r="J6" s="590">
        <v>44197</v>
      </c>
      <c r="K6" s="591"/>
    </row>
    <row r="7" spans="2:15" ht="39.75" customHeight="1" thickBot="1" x14ac:dyDescent="0.3">
      <c r="B7" s="25"/>
      <c r="C7" s="159"/>
      <c r="D7" s="159"/>
      <c r="E7" s="583"/>
      <c r="F7" s="584"/>
      <c r="G7" s="511" t="s">
        <v>287</v>
      </c>
      <c r="H7" s="512" t="s">
        <v>280</v>
      </c>
      <c r="I7" s="589"/>
      <c r="J7" s="513" t="s">
        <v>288</v>
      </c>
      <c r="K7" s="514" t="s">
        <v>289</v>
      </c>
    </row>
    <row r="8" spans="2:15" ht="47.25" customHeight="1" thickBot="1" x14ac:dyDescent="0.3">
      <c r="B8" s="25"/>
      <c r="C8" s="159"/>
      <c r="D8" s="159"/>
      <c r="E8" s="592" t="s">
        <v>180</v>
      </c>
      <c r="F8" s="593"/>
      <c r="G8" s="515">
        <v>149.29</v>
      </c>
      <c r="H8" s="516">
        <v>155.24</v>
      </c>
      <c r="I8" s="517">
        <f>(G8-H8)/H8*100</f>
        <v>-3.8327750579747599</v>
      </c>
      <c r="J8" s="518">
        <v>3.37</v>
      </c>
      <c r="K8" s="519">
        <v>4.2</v>
      </c>
    </row>
    <row r="9" spans="2:15" ht="15.75" x14ac:dyDescent="0.25">
      <c r="B9" s="25"/>
      <c r="C9" s="159"/>
      <c r="D9" s="159"/>
      <c r="E9" s="159"/>
      <c r="F9" s="159"/>
      <c r="G9" s="159"/>
      <c r="H9" s="159"/>
    </row>
    <row r="10" spans="2:15" ht="15.75" x14ac:dyDescent="0.25">
      <c r="B10" s="25"/>
      <c r="C10" s="159"/>
      <c r="D10" s="159"/>
      <c r="E10" s="159"/>
      <c r="F10" s="159"/>
      <c r="G10" s="159"/>
      <c r="H10" s="159"/>
    </row>
    <row r="11" spans="2:15" ht="15.75" x14ac:dyDescent="0.25">
      <c r="B11" s="25"/>
      <c r="C11" s="159"/>
      <c r="D11" s="159"/>
      <c r="E11" s="159"/>
      <c r="F11" s="159"/>
      <c r="G11" s="159"/>
      <c r="H11" s="159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597" t="s">
        <v>0</v>
      </c>
      <c r="C14" s="598"/>
      <c r="D14" s="468" t="s">
        <v>9</v>
      </c>
      <c r="E14" s="468"/>
      <c r="F14" s="468"/>
      <c r="G14" s="469"/>
      <c r="H14" s="469"/>
      <c r="I14" s="469"/>
      <c r="J14" s="469"/>
      <c r="K14" s="469"/>
      <c r="L14" s="469"/>
      <c r="M14" s="469"/>
      <c r="N14" s="469"/>
      <c r="O14" s="470"/>
    </row>
    <row r="15" spans="2:15" ht="15" customHeight="1" thickBot="1" x14ac:dyDescent="0.25">
      <c r="B15" s="581"/>
      <c r="C15" s="599"/>
      <c r="D15" s="471" t="s">
        <v>10</v>
      </c>
      <c r="E15" s="468"/>
      <c r="F15" s="468"/>
      <c r="G15" s="471" t="s">
        <v>11</v>
      </c>
      <c r="H15" s="468"/>
      <c r="I15" s="468"/>
      <c r="J15" s="471" t="s">
        <v>12</v>
      </c>
      <c r="K15" s="469"/>
      <c r="L15" s="469"/>
      <c r="M15" s="471" t="s">
        <v>13</v>
      </c>
      <c r="N15" s="469"/>
      <c r="O15" s="470"/>
    </row>
    <row r="16" spans="2:15" ht="31.5" customHeight="1" thickBot="1" x14ac:dyDescent="0.3">
      <c r="B16" s="581"/>
      <c r="C16" s="599"/>
      <c r="D16" s="411" t="s">
        <v>26</v>
      </c>
      <c r="E16" s="412"/>
      <c r="F16" s="472" t="s">
        <v>141</v>
      </c>
      <c r="G16" s="411" t="s">
        <v>26</v>
      </c>
      <c r="H16" s="412"/>
      <c r="I16" s="472" t="s">
        <v>141</v>
      </c>
      <c r="J16" s="411" t="s">
        <v>26</v>
      </c>
      <c r="K16" s="412"/>
      <c r="L16" s="472" t="s">
        <v>141</v>
      </c>
      <c r="M16" s="411" t="s">
        <v>26</v>
      </c>
      <c r="N16" s="412"/>
      <c r="O16" s="473" t="s">
        <v>141</v>
      </c>
    </row>
    <row r="17" spans="2:15" ht="19.5" customHeight="1" thickBot="1" x14ac:dyDescent="0.25">
      <c r="B17" s="600"/>
      <c r="C17" s="601"/>
      <c r="D17" s="413" t="s">
        <v>287</v>
      </c>
      <c r="E17" s="413" t="s">
        <v>280</v>
      </c>
      <c r="F17" s="154" t="s">
        <v>14</v>
      </c>
      <c r="G17" s="413" t="s">
        <v>287</v>
      </c>
      <c r="H17" s="413" t="s">
        <v>280</v>
      </c>
      <c r="I17" s="154" t="s">
        <v>14</v>
      </c>
      <c r="J17" s="413" t="s">
        <v>287</v>
      </c>
      <c r="K17" s="413" t="s">
        <v>280</v>
      </c>
      <c r="L17" s="154" t="s">
        <v>14</v>
      </c>
      <c r="M17" s="413" t="s">
        <v>287</v>
      </c>
      <c r="N17" s="413" t="s">
        <v>280</v>
      </c>
      <c r="O17" s="155" t="s">
        <v>14</v>
      </c>
    </row>
    <row r="18" spans="2:15" ht="36" customHeight="1" thickBot="1" x14ac:dyDescent="0.25">
      <c r="B18" s="602" t="s">
        <v>183</v>
      </c>
      <c r="C18" s="603"/>
      <c r="D18" s="414">
        <v>152.61000000000001</v>
      </c>
      <c r="E18" s="414">
        <v>160.97</v>
      </c>
      <c r="F18" s="415">
        <v>-5.1935143194383953</v>
      </c>
      <c r="G18" s="416">
        <v>142.63999999999999</v>
      </c>
      <c r="H18" s="416">
        <v>143.47999999999999</v>
      </c>
      <c r="I18" s="415">
        <v>-0.58544744912183122</v>
      </c>
      <c r="J18" s="416">
        <v>145.77000000000001</v>
      </c>
      <c r="K18" s="416">
        <v>151.44</v>
      </c>
      <c r="L18" s="415">
        <v>-3.744057052297932</v>
      </c>
      <c r="M18" s="416">
        <v>147.29</v>
      </c>
      <c r="N18" s="416">
        <v>149.13999999999999</v>
      </c>
      <c r="O18" s="417">
        <v>-1.2404452192570703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49"/>
      <c r="J22" s="50" t="s">
        <v>1</v>
      </c>
      <c r="K22" s="51"/>
      <c r="L22" s="51"/>
      <c r="M22" s="51"/>
      <c r="N22" s="52"/>
    </row>
    <row r="23" spans="2:15" ht="32.25" customHeight="1" thickBot="1" x14ac:dyDescent="0.3">
      <c r="I23" s="53" t="s">
        <v>0</v>
      </c>
      <c r="J23" s="594" t="s">
        <v>290</v>
      </c>
      <c r="K23" s="594" t="s">
        <v>291</v>
      </c>
      <c r="L23" s="594" t="s">
        <v>292</v>
      </c>
      <c r="M23" s="54" t="s">
        <v>293</v>
      </c>
      <c r="N23" s="55"/>
    </row>
    <row r="24" spans="2:15" ht="19.5" customHeight="1" thickBot="1" x14ac:dyDescent="0.25">
      <c r="I24" s="56"/>
      <c r="J24" s="595"/>
      <c r="K24" s="596"/>
      <c r="L24" s="595"/>
      <c r="M24" s="57" t="s">
        <v>284</v>
      </c>
      <c r="N24" s="58" t="s">
        <v>264</v>
      </c>
    </row>
    <row r="25" spans="2:15" ht="52.5" customHeight="1" thickBot="1" x14ac:dyDescent="0.3">
      <c r="I25" s="59" t="s">
        <v>139</v>
      </c>
      <c r="J25" s="294">
        <v>149.29</v>
      </c>
      <c r="K25" s="295">
        <v>139.18</v>
      </c>
      <c r="L25" s="296">
        <v>139.47</v>
      </c>
      <c r="M25" s="249">
        <v>7.2639747090099043</v>
      </c>
      <c r="N25" s="250">
        <v>7.0409407040940657</v>
      </c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606" t="s">
        <v>83</v>
      </c>
      <c r="C5" s="606" t="s">
        <v>1</v>
      </c>
      <c r="D5" s="606"/>
      <c r="E5" s="606"/>
      <c r="F5" s="606"/>
      <c r="G5" s="606"/>
      <c r="H5" s="606"/>
    </row>
    <row r="6" spans="1:8" ht="13.5" customHeight="1" thickBot="1" x14ac:dyDescent="0.25">
      <c r="B6" s="606"/>
      <c r="C6" s="606"/>
      <c r="D6" s="606"/>
      <c r="E6" s="606"/>
      <c r="F6" s="606"/>
      <c r="G6" s="606"/>
      <c r="H6" s="606"/>
    </row>
    <row r="7" spans="1:8" ht="23.25" customHeight="1" thickBot="1" x14ac:dyDescent="0.25">
      <c r="B7" s="606"/>
      <c r="C7" s="607" t="s">
        <v>84</v>
      </c>
      <c r="D7" s="607"/>
      <c r="E7" s="608" t="s">
        <v>196</v>
      </c>
      <c r="F7" s="609" t="s">
        <v>85</v>
      </c>
      <c r="G7" s="609"/>
      <c r="H7" s="610" t="s">
        <v>277</v>
      </c>
    </row>
    <row r="8" spans="1:8" ht="15.75" thickBot="1" x14ac:dyDescent="0.25">
      <c r="B8" s="606"/>
      <c r="C8" s="522" t="s">
        <v>319</v>
      </c>
      <c r="D8" s="520" t="s">
        <v>296</v>
      </c>
      <c r="E8" s="521" t="s">
        <v>14</v>
      </c>
      <c r="F8" s="522" t="s">
        <v>319</v>
      </c>
      <c r="G8" s="611" t="s">
        <v>296</v>
      </c>
      <c r="H8" s="155" t="s">
        <v>14</v>
      </c>
    </row>
    <row r="9" spans="1:8" ht="27.75" customHeight="1" thickBot="1" x14ac:dyDescent="0.25">
      <c r="B9" s="612" t="s">
        <v>86</v>
      </c>
      <c r="C9" s="613">
        <v>1695.07</v>
      </c>
      <c r="D9" s="614">
        <v>1609.09</v>
      </c>
      <c r="E9" s="615">
        <v>5.3433928493744922</v>
      </c>
      <c r="F9" s="616">
        <v>369.74095208180643</v>
      </c>
      <c r="G9" s="617">
        <v>354.11623341754768</v>
      </c>
      <c r="H9" s="618">
        <v>4.4123135823133071</v>
      </c>
    </row>
    <row r="10" spans="1:8" ht="33.75" customHeight="1" thickBot="1" x14ac:dyDescent="0.25">
      <c r="B10" s="612" t="s">
        <v>151</v>
      </c>
      <c r="C10" s="523">
        <v>1746.74</v>
      </c>
      <c r="D10" s="524">
        <v>1736.65</v>
      </c>
      <c r="E10" s="615">
        <v>0.5810036564650285</v>
      </c>
      <c r="F10" s="616">
        <v>381.01158691934523</v>
      </c>
      <c r="G10" s="617">
        <v>382.18866363260241</v>
      </c>
      <c r="H10" s="618">
        <v>-0.30798315734155363</v>
      </c>
    </row>
    <row r="11" spans="1:8" ht="28.5" customHeight="1" thickBot="1" x14ac:dyDescent="0.25">
      <c r="B11" s="619" t="s">
        <v>87</v>
      </c>
      <c r="C11" s="613">
        <v>1018.18</v>
      </c>
      <c r="D11" s="614">
        <v>1021.26</v>
      </c>
      <c r="E11" s="615">
        <v>-0.30158823414214214</v>
      </c>
      <c r="F11" s="616">
        <v>222.09280005584057</v>
      </c>
      <c r="G11" s="617">
        <v>224.75109816107536</v>
      </c>
      <c r="H11" s="618">
        <v>-1.1827742453697083</v>
      </c>
    </row>
    <row r="12" spans="1:8" ht="22.5" customHeight="1" thickBot="1" x14ac:dyDescent="0.25">
      <c r="B12" s="619" t="s">
        <v>88</v>
      </c>
      <c r="C12" s="620">
        <v>1271.21</v>
      </c>
      <c r="D12" s="621">
        <v>1294.31</v>
      </c>
      <c r="E12" s="615">
        <v>-1.7847347235206332</v>
      </c>
      <c r="F12" s="616">
        <v>277.28553729103407</v>
      </c>
      <c r="G12" s="617">
        <v>284.84185600225351</v>
      </c>
      <c r="H12" s="618">
        <v>-2.6528119207170353</v>
      </c>
    </row>
    <row r="13" spans="1:8" ht="23.25" customHeight="1" thickBot="1" x14ac:dyDescent="0.25">
      <c r="B13" s="619" t="s">
        <v>89</v>
      </c>
      <c r="C13" s="616">
        <v>1403.12</v>
      </c>
      <c r="D13" s="622">
        <v>1398.14</v>
      </c>
      <c r="E13" s="615">
        <v>0.35618750625829965</v>
      </c>
      <c r="F13" s="616">
        <v>306.05870240463474</v>
      </c>
      <c r="G13" s="617">
        <v>307.69196911944647</v>
      </c>
      <c r="H13" s="618">
        <v>-0.53081226639935108</v>
      </c>
    </row>
    <row r="14" spans="1:8" ht="34.5" customHeight="1" thickBot="1" x14ac:dyDescent="0.25">
      <c r="B14" s="619" t="s">
        <v>90</v>
      </c>
      <c r="C14" s="526">
        <v>1458.15</v>
      </c>
      <c r="D14" s="527">
        <v>1443.21</v>
      </c>
      <c r="E14" s="615">
        <v>1.0351923836447956</v>
      </c>
      <c r="F14" s="616">
        <v>318.06224479112137</v>
      </c>
      <c r="G14" s="617">
        <v>317.61063037526736</v>
      </c>
      <c r="H14" s="618">
        <v>0.14219121548935967</v>
      </c>
    </row>
    <row r="15" spans="1:8" ht="30.75" customHeight="1" thickBot="1" x14ac:dyDescent="0.25">
      <c r="B15" s="623" t="s">
        <v>91</v>
      </c>
      <c r="C15" s="623"/>
      <c r="D15" s="623"/>
      <c r="E15" s="623"/>
      <c r="F15" s="525">
        <v>4.5844800000000001</v>
      </c>
      <c r="G15" s="525">
        <v>4.5439600000000002</v>
      </c>
      <c r="H15" s="624" t="s">
        <v>278</v>
      </c>
    </row>
    <row r="16" spans="1:8" ht="19.5" thickBot="1" x14ac:dyDescent="0.25">
      <c r="B16" s="623"/>
      <c r="C16" s="623"/>
      <c r="D16" s="623"/>
      <c r="E16" s="623"/>
      <c r="F16" s="525">
        <v>4.5844800000000001</v>
      </c>
      <c r="G16" s="525">
        <v>4.5439600000000002</v>
      </c>
      <c r="H16" s="625">
        <v>0.89173320187677463</v>
      </c>
    </row>
    <row r="19" spans="2:4" ht="21" x14ac:dyDescent="0.25">
      <c r="B19" s="451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showGridLines="0" workbookViewId="0">
      <selection activeCell="R10" sqref="R10"/>
    </sheetView>
  </sheetViews>
  <sheetFormatPr defaultRowHeight="12.75" x14ac:dyDescent="0.2"/>
  <cols>
    <col min="1" max="1" width="9.140625" style="156"/>
    <col min="2" max="2" width="23.28515625" style="156" customWidth="1"/>
    <col min="3" max="3" width="10.7109375" style="156" customWidth="1"/>
    <col min="4" max="4" width="10.28515625" style="156" customWidth="1"/>
    <col min="5" max="16384" width="9.140625" style="156"/>
  </cols>
  <sheetData>
    <row r="2" spans="2:13" ht="15.75" x14ac:dyDescent="0.25">
      <c r="B2" s="69" t="s">
        <v>173</v>
      </c>
      <c r="G2" s="157"/>
    </row>
    <row r="5" spans="2:13" ht="13.5" thickBot="1" x14ac:dyDescent="0.25"/>
    <row r="6" spans="2:13" ht="22.5" customHeight="1" thickBot="1" x14ac:dyDescent="0.25">
      <c r="B6" s="626" t="s">
        <v>83</v>
      </c>
      <c r="C6" s="627" t="s">
        <v>160</v>
      </c>
      <c r="D6" s="627"/>
      <c r="E6" s="627"/>
      <c r="F6" s="627"/>
      <c r="G6" s="627"/>
      <c r="H6" s="627"/>
      <c r="I6" s="628" t="s">
        <v>161</v>
      </c>
      <c r="J6" s="628"/>
      <c r="K6" s="628"/>
      <c r="L6" s="628"/>
      <c r="M6" s="628"/>
    </row>
    <row r="7" spans="2:13" ht="38.25" customHeight="1" thickBot="1" x14ac:dyDescent="0.25">
      <c r="B7" s="626"/>
      <c r="C7" s="474" t="s">
        <v>320</v>
      </c>
      <c r="D7" s="475" t="s">
        <v>281</v>
      </c>
      <c r="E7" s="475" t="s">
        <v>162</v>
      </c>
      <c r="F7" s="476" t="s">
        <v>163</v>
      </c>
      <c r="G7" s="475" t="s">
        <v>164</v>
      </c>
      <c r="H7" s="477" t="s">
        <v>165</v>
      </c>
      <c r="I7" s="478" t="s">
        <v>282</v>
      </c>
      <c r="J7" s="475" t="s">
        <v>166</v>
      </c>
      <c r="K7" s="476" t="s">
        <v>163</v>
      </c>
      <c r="L7" s="475" t="s">
        <v>167</v>
      </c>
      <c r="M7" s="475" t="s">
        <v>168</v>
      </c>
    </row>
    <row r="8" spans="2:13" ht="30" customHeight="1" thickBot="1" x14ac:dyDescent="0.25">
      <c r="B8" s="479" t="s">
        <v>294</v>
      </c>
      <c r="C8" s="480">
        <v>149.29</v>
      </c>
      <c r="D8" s="481"/>
      <c r="E8" s="481">
        <v>155.24</v>
      </c>
      <c r="F8" s="482">
        <v>139.18</v>
      </c>
      <c r="G8" s="481">
        <v>139.18</v>
      </c>
      <c r="H8" s="483">
        <v>139.47</v>
      </c>
      <c r="I8" s="484"/>
      <c r="J8" s="485">
        <v>96.167224942025243</v>
      </c>
      <c r="K8" s="486">
        <v>107.26397470900991</v>
      </c>
      <c r="L8" s="485">
        <v>107.26397470900991</v>
      </c>
      <c r="M8" s="485">
        <v>107.04094070409407</v>
      </c>
    </row>
    <row r="9" spans="2:13" ht="30" customHeight="1" thickBot="1" x14ac:dyDescent="0.25">
      <c r="B9" s="479" t="s">
        <v>169</v>
      </c>
      <c r="C9" s="528">
        <v>1018.18</v>
      </c>
      <c r="D9" s="529">
        <v>1021.26</v>
      </c>
      <c r="E9" s="530">
        <v>989.79</v>
      </c>
      <c r="F9" s="487">
        <v>982.58</v>
      </c>
      <c r="G9" s="488">
        <v>1116.98</v>
      </c>
      <c r="H9" s="489">
        <v>767.25</v>
      </c>
      <c r="I9" s="490">
        <v>99.69841176585787</v>
      </c>
      <c r="J9" s="485">
        <v>102.86828519180837</v>
      </c>
      <c r="K9" s="486">
        <v>103.6231146573307</v>
      </c>
      <c r="L9" s="485">
        <v>91.154720764919688</v>
      </c>
      <c r="M9" s="485">
        <v>132.7051156728576</v>
      </c>
    </row>
    <row r="10" spans="2:13" ht="30" customHeight="1" thickBot="1" x14ac:dyDescent="0.25">
      <c r="B10" s="479" t="s">
        <v>170</v>
      </c>
      <c r="C10" s="528">
        <v>1271.21</v>
      </c>
      <c r="D10" s="529">
        <v>1294.31</v>
      </c>
      <c r="E10" s="530">
        <v>1236.5899999999999</v>
      </c>
      <c r="F10" s="487">
        <v>1189.03</v>
      </c>
      <c r="G10" s="488">
        <v>1274.6500000000001</v>
      </c>
      <c r="H10" s="489">
        <v>1167.6199999999999</v>
      </c>
      <c r="I10" s="490">
        <v>98.215265276479357</v>
      </c>
      <c r="J10" s="485">
        <v>102.79963447868737</v>
      </c>
      <c r="K10" s="486">
        <v>106.91151610977015</v>
      </c>
      <c r="L10" s="485">
        <v>99.730121994272935</v>
      </c>
      <c r="M10" s="485">
        <v>108.87189325294189</v>
      </c>
    </row>
    <row r="11" spans="2:13" ht="30" customHeight="1" thickBot="1" x14ac:dyDescent="0.25">
      <c r="B11" s="479" t="s">
        <v>171</v>
      </c>
      <c r="C11" s="491">
        <v>1695.07</v>
      </c>
      <c r="D11" s="492">
        <v>1609.09</v>
      </c>
      <c r="E11" s="493">
        <v>1524.43</v>
      </c>
      <c r="F11" s="487">
        <v>1470.11</v>
      </c>
      <c r="G11" s="488">
        <v>1442</v>
      </c>
      <c r="H11" s="489">
        <v>1770.82</v>
      </c>
      <c r="I11" s="490">
        <v>105.3433928493745</v>
      </c>
      <c r="J11" s="485">
        <v>111.19369206851084</v>
      </c>
      <c r="K11" s="486">
        <v>115.30225629374674</v>
      </c>
      <c r="L11" s="485">
        <v>117.5499306518724</v>
      </c>
      <c r="M11" s="485">
        <v>95.722320732767869</v>
      </c>
    </row>
    <row r="12" spans="2:13" ht="30" customHeight="1" thickBot="1" x14ac:dyDescent="0.25">
      <c r="B12" s="479" t="s">
        <v>172</v>
      </c>
      <c r="C12" s="491">
        <v>1746.74</v>
      </c>
      <c r="D12" s="492">
        <v>1736.65</v>
      </c>
      <c r="E12" s="493">
        <v>1652.52</v>
      </c>
      <c r="F12" s="487">
        <v>1624.22</v>
      </c>
      <c r="G12" s="488">
        <v>1658.4</v>
      </c>
      <c r="H12" s="489">
        <v>1904.72</v>
      </c>
      <c r="I12" s="490">
        <v>100.58100365646503</v>
      </c>
      <c r="J12" s="485">
        <v>105.70159513954445</v>
      </c>
      <c r="K12" s="486">
        <v>107.54331309797934</v>
      </c>
      <c r="L12" s="485">
        <v>105.3268210323203</v>
      </c>
      <c r="M12" s="485">
        <v>91.705867529085637</v>
      </c>
    </row>
    <row r="13" spans="2:13" ht="30" customHeight="1" thickBot="1" x14ac:dyDescent="0.25">
      <c r="B13" s="479" t="s">
        <v>89</v>
      </c>
      <c r="C13" s="531">
        <v>1403.12</v>
      </c>
      <c r="D13" s="532">
        <v>1398.14</v>
      </c>
      <c r="E13" s="533">
        <v>1323.06</v>
      </c>
      <c r="F13" s="487">
        <v>1376.86</v>
      </c>
      <c r="G13" s="488">
        <v>1367.04</v>
      </c>
      <c r="H13" s="489">
        <v>1313.75</v>
      </c>
      <c r="I13" s="490">
        <v>100.35618750625831</v>
      </c>
      <c r="J13" s="485">
        <v>106.05112390972442</v>
      </c>
      <c r="K13" s="486">
        <v>101.90723820867773</v>
      </c>
      <c r="L13" s="485">
        <v>102.63927902621722</v>
      </c>
      <c r="M13" s="485">
        <v>106.80266412940057</v>
      </c>
    </row>
    <row r="14" spans="2:13" ht="30" customHeight="1" thickBot="1" x14ac:dyDescent="0.25">
      <c r="B14" s="479" t="s">
        <v>90</v>
      </c>
      <c r="C14" s="494">
        <v>1458.15</v>
      </c>
      <c r="D14" s="495">
        <v>1443.21</v>
      </c>
      <c r="E14" s="496">
        <v>1429.07</v>
      </c>
      <c r="F14" s="487">
        <v>1450.35</v>
      </c>
      <c r="G14" s="488">
        <v>1404.63</v>
      </c>
      <c r="H14" s="489">
        <v>1312.22</v>
      </c>
      <c r="I14" s="490">
        <v>101.03519238364478</v>
      </c>
      <c r="J14" s="485">
        <v>102.03488982345162</v>
      </c>
      <c r="K14" s="486">
        <v>100.53780122039508</v>
      </c>
      <c r="L14" s="485">
        <v>103.81025608167275</v>
      </c>
      <c r="M14" s="485">
        <v>111.12084863818566</v>
      </c>
    </row>
    <row r="16" spans="2:13" x14ac:dyDescent="0.2">
      <c r="B16"/>
      <c r="C16"/>
      <c r="D16"/>
    </row>
    <row r="17" spans="2:3" x14ac:dyDescent="0.2">
      <c r="B17" s="177"/>
      <c r="C17" s="177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L6" sqref="L6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69" t="s">
        <v>159</v>
      </c>
    </row>
    <row r="4" spans="1:18" ht="15.75" x14ac:dyDescent="0.25">
      <c r="A4" s="69" t="s">
        <v>283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S45" sqref="S45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75" t="s">
        <v>221</v>
      </c>
    </row>
    <row r="5" spans="3:15" ht="15.75" x14ac:dyDescent="0.25">
      <c r="C5" s="276" t="s">
        <v>222</v>
      </c>
    </row>
    <row r="6" spans="3:15" ht="15.75" x14ac:dyDescent="0.25">
      <c r="C6" s="276" t="s">
        <v>269</v>
      </c>
    </row>
    <row r="7" spans="3:15" ht="18.75" x14ac:dyDescent="0.3">
      <c r="C7" s="277" t="s">
        <v>249</v>
      </c>
    </row>
    <row r="8" spans="3:15" ht="18.75" x14ac:dyDescent="0.3">
      <c r="C8" s="277" t="s">
        <v>223</v>
      </c>
    </row>
    <row r="9" spans="3:15" ht="15" x14ac:dyDescent="0.25">
      <c r="C9" s="278"/>
    </row>
    <row r="10" spans="3:15" ht="15" x14ac:dyDescent="0.25">
      <c r="C10" s="279" t="s">
        <v>224</v>
      </c>
    </row>
    <row r="12" spans="3:15" ht="15" x14ac:dyDescent="0.25">
      <c r="C12" s="280" t="s">
        <v>295</v>
      </c>
    </row>
    <row r="13" spans="3:15" ht="16.5" thickBot="1" x14ac:dyDescent="0.3">
      <c r="E13" s="281" t="s">
        <v>225</v>
      </c>
      <c r="G13" s="282"/>
      <c r="H13" s="283"/>
    </row>
    <row r="14" spans="3:15" ht="15.75" thickBot="1" x14ac:dyDescent="0.3">
      <c r="C14" s="497" t="s">
        <v>226</v>
      </c>
      <c r="D14" s="498" t="s">
        <v>227</v>
      </c>
      <c r="E14" s="499" t="s">
        <v>228</v>
      </c>
      <c r="F14" s="499" t="s">
        <v>229</v>
      </c>
      <c r="G14" s="499" t="s">
        <v>230</v>
      </c>
      <c r="H14" s="499" t="s">
        <v>231</v>
      </c>
      <c r="I14" s="499" t="s">
        <v>232</v>
      </c>
      <c r="J14" s="499" t="s">
        <v>233</v>
      </c>
      <c r="K14" s="499" t="s">
        <v>234</v>
      </c>
      <c r="L14" s="499" t="s">
        <v>235</v>
      </c>
      <c r="M14" s="499" t="s">
        <v>236</v>
      </c>
      <c r="N14" s="499" t="s">
        <v>237</v>
      </c>
      <c r="O14" s="500" t="s">
        <v>238</v>
      </c>
    </row>
    <row r="15" spans="3:15" ht="15.75" thickBot="1" x14ac:dyDescent="0.3">
      <c r="C15" s="284" t="s">
        <v>239</v>
      </c>
      <c r="D15" s="285"/>
      <c r="E15" s="285"/>
      <c r="F15" s="285"/>
      <c r="G15" s="285"/>
      <c r="H15" s="285"/>
      <c r="I15" s="285"/>
      <c r="J15" s="285"/>
      <c r="K15" s="285"/>
      <c r="L15" s="285"/>
      <c r="M15" s="285"/>
      <c r="N15" s="285"/>
      <c r="O15" s="286"/>
    </row>
    <row r="16" spans="3:15" ht="15.75" x14ac:dyDescent="0.25">
      <c r="C16" s="501" t="s">
        <v>240</v>
      </c>
      <c r="D16" s="502">
        <v>410.55031969879741</v>
      </c>
      <c r="E16" s="502">
        <v>405.92528932823404</v>
      </c>
      <c r="F16" s="502">
        <v>415.06587182503171</v>
      </c>
      <c r="G16" s="502">
        <v>415.78302153853031</v>
      </c>
      <c r="H16" s="502">
        <v>418.52051394641336</v>
      </c>
      <c r="I16" s="502">
        <v>420.92412497491244</v>
      </c>
      <c r="J16" s="502">
        <v>422.19084679763165</v>
      </c>
      <c r="K16" s="502">
        <v>425.93323237306373</v>
      </c>
      <c r="L16" s="502">
        <v>435.7515632080013</v>
      </c>
      <c r="M16" s="502">
        <v>429.60671679837998</v>
      </c>
      <c r="N16" s="502">
        <v>433.91962032017744</v>
      </c>
      <c r="O16" s="503">
        <v>445.27368131830997</v>
      </c>
    </row>
    <row r="17" spans="3:15" ht="15.75" x14ac:dyDescent="0.25">
      <c r="C17" s="292" t="s">
        <v>241</v>
      </c>
      <c r="D17" s="287">
        <v>430.47673989241491</v>
      </c>
      <c r="E17" s="287">
        <v>434.31869010571103</v>
      </c>
      <c r="F17" s="287">
        <v>424.76270764279673</v>
      </c>
      <c r="G17" s="287">
        <v>442.42112445636445</v>
      </c>
      <c r="H17" s="287">
        <v>438.71382021325684</v>
      </c>
      <c r="I17" s="287">
        <v>440.11127284111825</v>
      </c>
      <c r="J17" s="287">
        <v>443.65889578942466</v>
      </c>
      <c r="K17" s="287">
        <v>454.58917507394762</v>
      </c>
      <c r="L17" s="287">
        <v>438.99378313760712</v>
      </c>
      <c r="M17" s="287">
        <v>441.27738992724386</v>
      </c>
      <c r="N17" s="287">
        <v>438.65388942660439</v>
      </c>
      <c r="O17" s="288">
        <v>432.96931457738259</v>
      </c>
    </row>
    <row r="18" spans="3:15" ht="15.75" x14ac:dyDescent="0.25">
      <c r="C18" s="292" t="s">
        <v>242</v>
      </c>
      <c r="D18" s="287">
        <v>420.13210152512676</v>
      </c>
      <c r="E18" s="287">
        <v>425.96761396416781</v>
      </c>
      <c r="F18" s="287">
        <v>426.30105521121209</v>
      </c>
      <c r="G18" s="287">
        <v>430.27096185971311</v>
      </c>
      <c r="H18" s="287">
        <v>439.25979933305257</v>
      </c>
      <c r="I18" s="287">
        <v>429.11427739320129</v>
      </c>
      <c r="J18" s="287">
        <v>439.39069368261534</v>
      </c>
      <c r="K18" s="287">
        <v>447.05</v>
      </c>
      <c r="L18" s="399">
        <v>423.88</v>
      </c>
      <c r="M18" s="287">
        <v>432.85</v>
      </c>
      <c r="N18" s="287">
        <v>449.35</v>
      </c>
      <c r="O18" s="288">
        <v>454.03</v>
      </c>
    </row>
    <row r="19" spans="3:15" ht="15.75" x14ac:dyDescent="0.25">
      <c r="C19" s="292">
        <v>2020</v>
      </c>
      <c r="D19" s="287">
        <v>467.76</v>
      </c>
      <c r="E19" s="287">
        <v>465.46</v>
      </c>
      <c r="F19" s="287">
        <v>435.28</v>
      </c>
      <c r="G19" s="287">
        <v>414.51</v>
      </c>
      <c r="H19" s="287">
        <v>432.06</v>
      </c>
      <c r="I19" s="287">
        <v>423.48</v>
      </c>
      <c r="J19" s="287">
        <v>418.96</v>
      </c>
      <c r="K19" s="287">
        <v>416.49</v>
      </c>
      <c r="L19" s="399">
        <v>413.32</v>
      </c>
      <c r="M19" s="287">
        <v>413.92</v>
      </c>
      <c r="N19" s="287">
        <v>403.31</v>
      </c>
      <c r="O19" s="288">
        <v>417.51</v>
      </c>
    </row>
    <row r="20" spans="3:15" ht="16.5" thickBot="1" x14ac:dyDescent="0.3">
      <c r="C20" s="293">
        <v>2021</v>
      </c>
      <c r="D20" s="289">
        <v>427.49</v>
      </c>
      <c r="E20" s="289">
        <v>428.45</v>
      </c>
      <c r="F20" s="289"/>
      <c r="G20" s="289"/>
      <c r="H20" s="289"/>
      <c r="I20" s="289"/>
      <c r="J20" s="289"/>
      <c r="K20" s="289"/>
      <c r="L20" s="290"/>
      <c r="M20" s="289"/>
      <c r="N20" s="289"/>
      <c r="O20" s="291"/>
    </row>
    <row r="21" spans="3:15" ht="16.5" thickBot="1" x14ac:dyDescent="0.3">
      <c r="C21" s="400" t="s">
        <v>243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6"/>
    </row>
    <row r="22" spans="3:15" ht="15.75" x14ac:dyDescent="0.25">
      <c r="C22" s="501" t="s">
        <v>240</v>
      </c>
      <c r="D22" s="502">
        <v>264.22742766883761</v>
      </c>
      <c r="E22" s="502">
        <v>261.62567290497998</v>
      </c>
      <c r="F22" s="502">
        <v>261.28898624261666</v>
      </c>
      <c r="G22" s="502">
        <v>265.38613274501455</v>
      </c>
      <c r="H22" s="502">
        <v>265.71767956715814</v>
      </c>
      <c r="I22" s="502">
        <v>265.33812232275858</v>
      </c>
      <c r="J22" s="502">
        <v>266.42231622832736</v>
      </c>
      <c r="K22" s="502">
        <v>263.11677423325443</v>
      </c>
      <c r="L22" s="502">
        <v>264.59488373323165</v>
      </c>
      <c r="M22" s="502">
        <v>266.93771630917144</v>
      </c>
      <c r="N22" s="502">
        <v>269.68730506228809</v>
      </c>
      <c r="O22" s="503">
        <v>268.29357100115919</v>
      </c>
    </row>
    <row r="23" spans="3:15" ht="15.75" x14ac:dyDescent="0.25">
      <c r="C23" s="292" t="s">
        <v>241</v>
      </c>
      <c r="D23" s="287">
        <v>268.85859894219772</v>
      </c>
      <c r="E23" s="287">
        <v>270.3032014665207</v>
      </c>
      <c r="F23" s="287">
        <v>269.71744215436058</v>
      </c>
      <c r="G23" s="287">
        <v>270.19519274180578</v>
      </c>
      <c r="H23" s="287">
        <v>267.62641594088478</v>
      </c>
      <c r="I23" s="287">
        <v>266.47931675608049</v>
      </c>
      <c r="J23" s="287">
        <v>267.46056337523163</v>
      </c>
      <c r="K23" s="287">
        <v>269.23633277556166</v>
      </c>
      <c r="L23" s="287">
        <v>270.87046599314772</v>
      </c>
      <c r="M23" s="287">
        <v>272.08234522250251</v>
      </c>
      <c r="N23" s="287">
        <v>276.03606759499712</v>
      </c>
      <c r="O23" s="288">
        <v>274.17552913068732</v>
      </c>
    </row>
    <row r="24" spans="3:15" ht="15.75" x14ac:dyDescent="0.25">
      <c r="C24" s="292" t="s">
        <v>242</v>
      </c>
      <c r="D24" s="287">
        <v>275.78930697349125</v>
      </c>
      <c r="E24" s="287">
        <v>274.1046753603286</v>
      </c>
      <c r="F24" s="287">
        <v>279.53787847007874</v>
      </c>
      <c r="G24" s="287">
        <v>277.14036033174909</v>
      </c>
      <c r="H24" s="287">
        <v>275.2848814044396</v>
      </c>
      <c r="I24" s="287">
        <v>275.38057847125026</v>
      </c>
      <c r="J24" s="287">
        <v>272.13539581574298</v>
      </c>
      <c r="K24" s="287">
        <v>279.41000000000003</v>
      </c>
      <c r="L24" s="287">
        <v>272.36</v>
      </c>
      <c r="M24" s="287">
        <v>273.02999999999997</v>
      </c>
      <c r="N24" s="287">
        <v>280.95999999999998</v>
      </c>
      <c r="O24" s="288">
        <v>276.52999999999997</v>
      </c>
    </row>
    <row r="25" spans="3:15" ht="15.75" x14ac:dyDescent="0.25">
      <c r="C25" s="292">
        <v>2020</v>
      </c>
      <c r="D25" s="287">
        <v>275.81</v>
      </c>
      <c r="E25" s="287">
        <v>275.02</v>
      </c>
      <c r="F25" s="287">
        <v>279.36</v>
      </c>
      <c r="G25" s="287">
        <v>276.27</v>
      </c>
      <c r="H25" s="287">
        <v>277.87</v>
      </c>
      <c r="I25" s="287">
        <v>276.22000000000003</v>
      </c>
      <c r="J25" s="287">
        <v>274.87</v>
      </c>
      <c r="K25" s="287">
        <v>274.04000000000002</v>
      </c>
      <c r="L25" s="287">
        <v>272.89999999999998</v>
      </c>
      <c r="M25" s="287">
        <v>277.8</v>
      </c>
      <c r="N25" s="287">
        <v>281.54000000000002</v>
      </c>
      <c r="O25" s="288">
        <v>275.39</v>
      </c>
    </row>
    <row r="26" spans="3:15" ht="16.5" thickBot="1" x14ac:dyDescent="0.3">
      <c r="C26" s="293">
        <v>2021</v>
      </c>
      <c r="D26" s="289">
        <v>279.97000000000003</v>
      </c>
      <c r="E26" s="289">
        <v>281.91000000000003</v>
      </c>
      <c r="F26" s="289"/>
      <c r="G26" s="289"/>
      <c r="H26" s="289"/>
      <c r="I26" s="289"/>
      <c r="J26" s="289"/>
      <c r="K26" s="289"/>
      <c r="L26" s="289"/>
      <c r="M26" s="289"/>
      <c r="N26" s="289"/>
      <c r="O26" s="291"/>
    </row>
    <row r="27" spans="3:15" ht="16.5" thickBot="1" x14ac:dyDescent="0.3">
      <c r="C27" s="400" t="s">
        <v>244</v>
      </c>
      <c r="D27" s="285"/>
      <c r="E27" s="285"/>
      <c r="F27" s="285"/>
      <c r="G27" s="285"/>
      <c r="H27" s="285"/>
      <c r="I27" s="285"/>
      <c r="J27" s="285"/>
      <c r="K27" s="285"/>
      <c r="L27" s="285"/>
      <c r="M27" s="285"/>
      <c r="N27" s="285"/>
      <c r="O27" s="286"/>
    </row>
    <row r="28" spans="3:15" ht="15.75" x14ac:dyDescent="0.25">
      <c r="C28" s="501" t="s">
        <v>240</v>
      </c>
      <c r="D28" s="502">
        <v>193.30284025213072</v>
      </c>
      <c r="E28" s="502">
        <v>191.2687581090714</v>
      </c>
      <c r="F28" s="502">
        <v>191.31561937634595</v>
      </c>
      <c r="G28" s="502">
        <v>191.49550049668539</v>
      </c>
      <c r="H28" s="502">
        <v>191.57102023627996</v>
      </c>
      <c r="I28" s="502">
        <v>192.43881971648969</v>
      </c>
      <c r="J28" s="502">
        <v>193.8248127220584</v>
      </c>
      <c r="K28" s="502">
        <v>193.56522855967538</v>
      </c>
      <c r="L28" s="502">
        <v>196.58869687496284</v>
      </c>
      <c r="M28" s="502">
        <v>199.76489920472477</v>
      </c>
      <c r="N28" s="502">
        <v>198.3893113076804</v>
      </c>
      <c r="O28" s="503">
        <v>197.67041596404326</v>
      </c>
    </row>
    <row r="29" spans="3:15" ht="15.75" x14ac:dyDescent="0.25">
      <c r="C29" s="292" t="s">
        <v>241</v>
      </c>
      <c r="D29" s="287">
        <v>193.75098783518038</v>
      </c>
      <c r="E29" s="287">
        <v>191.19468977405847</v>
      </c>
      <c r="F29" s="287">
        <v>190.60503492712346</v>
      </c>
      <c r="G29" s="287">
        <v>189.42223428075786</v>
      </c>
      <c r="H29" s="287">
        <v>185.25437800957252</v>
      </c>
      <c r="I29" s="287">
        <v>185.66839797997162</v>
      </c>
      <c r="J29" s="287">
        <v>185.57986872090791</v>
      </c>
      <c r="K29" s="287">
        <v>185.31188244297863</v>
      </c>
      <c r="L29" s="287">
        <v>188.25464393272142</v>
      </c>
      <c r="M29" s="287">
        <v>190.17470442587663</v>
      </c>
      <c r="N29" s="287">
        <v>189.17402883303177</v>
      </c>
      <c r="O29" s="288">
        <v>188.60104796424042</v>
      </c>
    </row>
    <row r="30" spans="3:15" ht="15.75" x14ac:dyDescent="0.25">
      <c r="C30" s="292" t="s">
        <v>242</v>
      </c>
      <c r="D30" s="287">
        <v>188.51265670531021</v>
      </c>
      <c r="E30" s="287">
        <v>188.9030714067259</v>
      </c>
      <c r="F30" s="287">
        <v>188.55538851404037</v>
      </c>
      <c r="G30" s="287">
        <v>187.90929469010396</v>
      </c>
      <c r="H30" s="287">
        <v>189.52578250042413</v>
      </c>
      <c r="I30" s="287">
        <v>188.95285758845154</v>
      </c>
      <c r="J30" s="287">
        <v>189.88146101817767</v>
      </c>
      <c r="K30" s="287">
        <v>189.91</v>
      </c>
      <c r="L30" s="287">
        <v>191.32</v>
      </c>
      <c r="M30" s="287">
        <v>193.38</v>
      </c>
      <c r="N30" s="287">
        <v>196.65</v>
      </c>
      <c r="O30" s="288">
        <v>201.65</v>
      </c>
    </row>
    <row r="31" spans="3:15" ht="15.75" x14ac:dyDescent="0.25">
      <c r="C31" s="292">
        <v>2020</v>
      </c>
      <c r="D31" s="287">
        <v>203.95</v>
      </c>
      <c r="E31" s="287">
        <v>204.01</v>
      </c>
      <c r="F31" s="287">
        <v>208.37</v>
      </c>
      <c r="G31" s="287">
        <v>210.62</v>
      </c>
      <c r="H31" s="287">
        <v>207.99600000000001</v>
      </c>
      <c r="I31" s="287">
        <v>206.56</v>
      </c>
      <c r="J31" s="287">
        <v>207.25</v>
      </c>
      <c r="K31" s="287">
        <v>206.09</v>
      </c>
      <c r="L31" s="287">
        <v>208.38</v>
      </c>
      <c r="M31" s="287">
        <v>206.45</v>
      </c>
      <c r="N31" s="287">
        <v>212.4</v>
      </c>
      <c r="O31" s="288">
        <v>212.38</v>
      </c>
    </row>
    <row r="32" spans="3:15" ht="16.5" thickBot="1" x14ac:dyDescent="0.3">
      <c r="C32" s="293">
        <v>2021</v>
      </c>
      <c r="D32" s="289">
        <v>211.59</v>
      </c>
      <c r="E32" s="289">
        <v>214.01</v>
      </c>
      <c r="F32" s="289"/>
      <c r="G32" s="289"/>
      <c r="H32" s="289"/>
      <c r="I32" s="289"/>
      <c r="J32" s="289"/>
      <c r="K32" s="289"/>
      <c r="L32" s="289"/>
      <c r="M32" s="289"/>
      <c r="N32" s="289"/>
      <c r="O32" s="291"/>
    </row>
    <row r="33" spans="3:15" ht="16.5" thickBot="1" x14ac:dyDescent="0.3">
      <c r="C33" s="400" t="s">
        <v>245</v>
      </c>
      <c r="D33" s="285"/>
      <c r="E33" s="285"/>
      <c r="F33" s="285"/>
      <c r="G33" s="285"/>
      <c r="H33" s="285"/>
      <c r="I33" s="285"/>
      <c r="J33" s="285"/>
      <c r="K33" s="285"/>
      <c r="L33" s="285"/>
      <c r="M33" s="285"/>
      <c r="N33" s="285"/>
      <c r="O33" s="286"/>
    </row>
    <row r="34" spans="3:15" ht="15.75" x14ac:dyDescent="0.25">
      <c r="C34" s="501" t="s">
        <v>240</v>
      </c>
      <c r="D34" s="502">
        <v>620.52584524708288</v>
      </c>
      <c r="E34" s="502">
        <v>610.98846942632053</v>
      </c>
      <c r="F34" s="502">
        <v>613.48284188853813</v>
      </c>
      <c r="G34" s="502">
        <v>613.72476430462393</v>
      </c>
      <c r="H34" s="502">
        <v>606.72034722305284</v>
      </c>
      <c r="I34" s="502">
        <v>601.6106220020215</v>
      </c>
      <c r="J34" s="502">
        <v>617.94396754570255</v>
      </c>
      <c r="K34" s="502">
        <v>637.27880462292717</v>
      </c>
      <c r="L34" s="502">
        <v>678.50605906520252</v>
      </c>
      <c r="M34" s="502">
        <v>691.78485236566894</v>
      </c>
      <c r="N34" s="502">
        <v>699.93533272826176</v>
      </c>
      <c r="O34" s="503">
        <v>707.76936754012718</v>
      </c>
    </row>
    <row r="35" spans="3:15" ht="15.75" x14ac:dyDescent="0.25">
      <c r="C35" s="292" t="s">
        <v>241</v>
      </c>
      <c r="D35" s="287">
        <v>693.59473269323564</v>
      </c>
      <c r="E35" s="287">
        <v>675.99452876056159</v>
      </c>
      <c r="F35" s="287">
        <v>692.84041344814841</v>
      </c>
      <c r="G35" s="287">
        <v>686.21997775755028</v>
      </c>
      <c r="H35" s="287">
        <v>674.8464758009153</v>
      </c>
      <c r="I35" s="287">
        <v>675.83558814176456</v>
      </c>
      <c r="J35" s="287">
        <v>670.36666604428126</v>
      </c>
      <c r="K35" s="287">
        <v>679.13478468613857</v>
      </c>
      <c r="L35" s="287">
        <v>679.48913195885189</v>
      </c>
      <c r="M35" s="287">
        <v>683.30685175304302</v>
      </c>
      <c r="N35" s="287">
        <v>694.81644019086241</v>
      </c>
      <c r="O35" s="288">
        <v>698.72596905238629</v>
      </c>
    </row>
    <row r="36" spans="3:15" ht="15.75" x14ac:dyDescent="0.25">
      <c r="C36" s="292" t="s">
        <v>242</v>
      </c>
      <c r="D36" s="287">
        <v>672.166966006964</v>
      </c>
      <c r="E36" s="287">
        <v>664.31951179811972</v>
      </c>
      <c r="F36" s="287">
        <v>668.69821690266849</v>
      </c>
      <c r="G36" s="287">
        <v>683.29560596332999</v>
      </c>
      <c r="H36" s="287">
        <v>675.44964853925399</v>
      </c>
      <c r="I36" s="287">
        <v>661.87817139602919</v>
      </c>
      <c r="J36" s="287">
        <v>677.09800581977072</v>
      </c>
      <c r="K36" s="287">
        <v>683.9</v>
      </c>
      <c r="L36" s="287">
        <v>683.06</v>
      </c>
      <c r="M36" s="287">
        <v>696.78</v>
      </c>
      <c r="N36" s="287">
        <v>704.11</v>
      </c>
      <c r="O36" s="288">
        <v>710.06</v>
      </c>
    </row>
    <row r="37" spans="3:15" ht="15.75" x14ac:dyDescent="0.25">
      <c r="C37" s="292">
        <v>2020</v>
      </c>
      <c r="D37" s="287">
        <v>720.2</v>
      </c>
      <c r="E37" s="287">
        <v>710.55</v>
      </c>
      <c r="F37" s="287">
        <v>710.16</v>
      </c>
      <c r="G37" s="287">
        <v>704.52</v>
      </c>
      <c r="H37" s="287">
        <v>693.33</v>
      </c>
      <c r="I37" s="287">
        <v>687.52</v>
      </c>
      <c r="J37" s="287">
        <v>686.08</v>
      </c>
      <c r="K37" s="287">
        <v>682.48</v>
      </c>
      <c r="L37" s="287">
        <v>689</v>
      </c>
      <c r="M37" s="287">
        <v>695.07</v>
      </c>
      <c r="N37" s="287">
        <v>691.68</v>
      </c>
      <c r="O37" s="288">
        <v>708.89</v>
      </c>
    </row>
    <row r="38" spans="3:15" ht="16.5" thickBot="1" x14ac:dyDescent="0.3">
      <c r="C38" s="504">
        <v>2021</v>
      </c>
      <c r="D38" s="505">
        <v>700.68</v>
      </c>
      <c r="E38" s="505">
        <v>710.46</v>
      </c>
      <c r="F38" s="505"/>
      <c r="G38" s="505"/>
      <c r="H38" s="505"/>
      <c r="I38" s="505"/>
      <c r="J38" s="505"/>
      <c r="K38" s="505"/>
      <c r="L38" s="505"/>
      <c r="M38" s="505"/>
      <c r="N38" s="505"/>
      <c r="O38" s="506"/>
    </row>
    <row r="39" spans="3:15" ht="16.5" thickBot="1" x14ac:dyDescent="0.3">
      <c r="C39" s="401" t="s">
        <v>246</v>
      </c>
      <c r="D39" s="402"/>
      <c r="E39" s="402"/>
      <c r="F39" s="402"/>
      <c r="G39" s="402"/>
      <c r="H39" s="402"/>
      <c r="I39" s="402"/>
      <c r="J39" s="402"/>
      <c r="K39" s="402"/>
      <c r="L39" s="402"/>
      <c r="M39" s="402"/>
      <c r="N39" s="402"/>
      <c r="O39" s="403"/>
    </row>
    <row r="40" spans="3:15" ht="15.75" x14ac:dyDescent="0.25">
      <c r="C40" s="501" t="s">
        <v>240</v>
      </c>
      <c r="D40" s="502">
        <v>1926.1421840678215</v>
      </c>
      <c r="E40" s="502">
        <v>1773.7868616139083</v>
      </c>
      <c r="F40" s="502">
        <v>1808.8957992992707</v>
      </c>
      <c r="G40" s="502">
        <v>1844.6568611737403</v>
      </c>
      <c r="H40" s="502">
        <v>1922.2571546908466</v>
      </c>
      <c r="I40" s="502">
        <v>2078.5897925711802</v>
      </c>
      <c r="J40" s="502">
        <v>2325.7723170645709</v>
      </c>
      <c r="K40" s="502">
        <v>2537.6579416257568</v>
      </c>
      <c r="L40" s="502">
        <v>2703.9535927296647</v>
      </c>
      <c r="M40" s="502">
        <v>2585.3186243813607</v>
      </c>
      <c r="N40" s="502">
        <v>2366.8805661333772</v>
      </c>
      <c r="O40" s="503">
        <v>2262.8675436432918</v>
      </c>
    </row>
    <row r="41" spans="3:15" ht="15.75" x14ac:dyDescent="0.25">
      <c r="C41" s="292" t="s">
        <v>241</v>
      </c>
      <c r="D41" s="287">
        <v>1873.2002679661653</v>
      </c>
      <c r="E41" s="287">
        <v>1893.8193326719352</v>
      </c>
      <c r="F41" s="287">
        <v>2057.5096533110031</v>
      </c>
      <c r="G41" s="287">
        <v>2090.6877083454083</v>
      </c>
      <c r="H41" s="287">
        <v>2302.9194307484054</v>
      </c>
      <c r="I41" s="287">
        <v>2520.0592002636727</v>
      </c>
      <c r="J41" s="287">
        <v>2428.1960288736755</v>
      </c>
      <c r="K41" s="287">
        <v>2411.222343978005</v>
      </c>
      <c r="L41" s="287">
        <v>2458.9426482206609</v>
      </c>
      <c r="M41" s="287">
        <v>2271.8586469632287</v>
      </c>
      <c r="N41" s="287">
        <v>2164.5188294690201</v>
      </c>
      <c r="O41" s="288">
        <v>2144.3544219826263</v>
      </c>
    </row>
    <row r="42" spans="3:15" ht="15.75" x14ac:dyDescent="0.25">
      <c r="C42" s="292" t="s">
        <v>242</v>
      </c>
      <c r="D42" s="287">
        <v>2017.0063645368093</v>
      </c>
      <c r="E42" s="287">
        <v>1948.9945487324933</v>
      </c>
      <c r="F42" s="287">
        <v>1864.3118390555649</v>
      </c>
      <c r="G42" s="287">
        <v>1858.8882047137197</v>
      </c>
      <c r="H42" s="287">
        <v>1845.0357399097443</v>
      </c>
      <c r="I42" s="287">
        <v>1739.4288046926354</v>
      </c>
      <c r="J42" s="287">
        <v>1705.2552965441059</v>
      </c>
      <c r="K42" s="287">
        <v>1658.81</v>
      </c>
      <c r="L42" s="287">
        <v>1789.98</v>
      </c>
      <c r="M42" s="287">
        <v>1827.38</v>
      </c>
      <c r="N42" s="287">
        <v>1841.81</v>
      </c>
      <c r="O42" s="288">
        <v>1858.58</v>
      </c>
    </row>
    <row r="43" spans="3:15" ht="15.75" x14ac:dyDescent="0.25">
      <c r="C43" s="292">
        <v>2020</v>
      </c>
      <c r="D43" s="287">
        <v>1741.92</v>
      </c>
      <c r="E43" s="287">
        <v>1687.33</v>
      </c>
      <c r="F43" s="287">
        <v>1656.44</v>
      </c>
      <c r="G43" s="287">
        <v>1578.74</v>
      </c>
      <c r="H43" s="287">
        <v>1458.48</v>
      </c>
      <c r="I43" s="287">
        <v>1545.67</v>
      </c>
      <c r="J43" s="287">
        <v>1651.52</v>
      </c>
      <c r="K43" s="287">
        <v>1665.62</v>
      </c>
      <c r="L43" s="287">
        <v>1742.79</v>
      </c>
      <c r="M43" s="287">
        <v>1765.78</v>
      </c>
      <c r="N43" s="287">
        <v>1744.65</v>
      </c>
      <c r="O43" s="288">
        <v>1664.57</v>
      </c>
    </row>
    <row r="44" spans="3:15" ht="16.5" thickBot="1" x14ac:dyDescent="0.3">
      <c r="C44" s="504">
        <v>2021</v>
      </c>
      <c r="D44" s="505">
        <v>1636.89</v>
      </c>
      <c r="E44" s="505">
        <v>1663.75</v>
      </c>
      <c r="F44" s="505"/>
      <c r="G44" s="505"/>
      <c r="H44" s="505"/>
      <c r="I44" s="505"/>
      <c r="J44" s="505"/>
      <c r="K44" s="505"/>
      <c r="L44" s="505"/>
      <c r="M44" s="505"/>
      <c r="N44" s="505"/>
      <c r="O44" s="506"/>
    </row>
    <row r="45" spans="3:15" ht="16.5" thickBot="1" x14ac:dyDescent="0.3">
      <c r="C45" s="401" t="s">
        <v>247</v>
      </c>
      <c r="D45" s="402"/>
      <c r="E45" s="402"/>
      <c r="F45" s="402"/>
      <c r="G45" s="402"/>
      <c r="H45" s="402"/>
      <c r="I45" s="402"/>
      <c r="J45" s="402"/>
      <c r="K45" s="402"/>
      <c r="L45" s="402"/>
      <c r="M45" s="402"/>
      <c r="N45" s="402"/>
      <c r="O45" s="403"/>
    </row>
    <row r="46" spans="3:15" ht="15.75" x14ac:dyDescent="0.25">
      <c r="C46" s="501" t="s">
        <v>240</v>
      </c>
      <c r="D46" s="502">
        <v>1452.5251642694029</v>
      </c>
      <c r="E46" s="502">
        <v>1376.6544964519305</v>
      </c>
      <c r="F46" s="502">
        <v>1342.4452040065605</v>
      </c>
      <c r="G46" s="502">
        <v>1321.3071438891709</v>
      </c>
      <c r="H46" s="502">
        <v>1332.4732010931732</v>
      </c>
      <c r="I46" s="502">
        <v>1416.8343946849866</v>
      </c>
      <c r="J46" s="502">
        <v>1429.7900427036757</v>
      </c>
      <c r="K46" s="502">
        <v>1455.3007570329535</v>
      </c>
      <c r="L46" s="502">
        <v>1460.934465025194</v>
      </c>
      <c r="M46" s="502">
        <v>1477.8137838684058</v>
      </c>
      <c r="N46" s="502">
        <v>1411.6336555187961</v>
      </c>
      <c r="O46" s="503">
        <v>1359.7079885396727</v>
      </c>
    </row>
    <row r="47" spans="3:15" ht="15.75" x14ac:dyDescent="0.25">
      <c r="C47" s="292" t="s">
        <v>241</v>
      </c>
      <c r="D47" s="287">
        <v>1247.7930053069374</v>
      </c>
      <c r="E47" s="287">
        <v>1219.5883260832732</v>
      </c>
      <c r="F47" s="287">
        <v>1221.3431610182636</v>
      </c>
      <c r="G47" s="287">
        <v>1183.3869429217527</v>
      </c>
      <c r="H47" s="287">
        <v>1198.2849917896754</v>
      </c>
      <c r="I47" s="287">
        <v>1239.5740232840269</v>
      </c>
      <c r="J47" s="287">
        <v>1271.60648473885</v>
      </c>
      <c r="K47" s="287">
        <v>1283.813012150076</v>
      </c>
      <c r="L47" s="287">
        <v>1311.0179147942529</v>
      </c>
      <c r="M47" s="287">
        <v>1341.4216259397981</v>
      </c>
      <c r="N47" s="287">
        <v>1329.2819200190711</v>
      </c>
      <c r="O47" s="288">
        <v>1328.1587453006657</v>
      </c>
    </row>
    <row r="48" spans="3:15" ht="15.75" x14ac:dyDescent="0.25">
      <c r="C48" s="292" t="s">
        <v>242</v>
      </c>
      <c r="D48" s="287">
        <v>1344.3309050466173</v>
      </c>
      <c r="E48" s="287">
        <v>1317.692895014957</v>
      </c>
      <c r="F48" s="287">
        <v>1323.903921956658</v>
      </c>
      <c r="G48" s="287">
        <v>1309.8906834494144</v>
      </c>
      <c r="H48" s="287">
        <v>1289.6288116279882</v>
      </c>
      <c r="I48" s="287">
        <v>1304.6791289590351</v>
      </c>
      <c r="J48" s="287">
        <v>1294.5048403940486</v>
      </c>
      <c r="K48" s="287">
        <v>1307.96</v>
      </c>
      <c r="L48" s="287">
        <v>1349.14</v>
      </c>
      <c r="M48" s="287">
        <v>1364.95</v>
      </c>
      <c r="N48" s="287">
        <v>1368.4</v>
      </c>
      <c r="O48" s="288">
        <v>1403.88</v>
      </c>
    </row>
    <row r="49" spans="3:15" ht="15.75" x14ac:dyDescent="0.25">
      <c r="C49" s="292">
        <v>2020</v>
      </c>
      <c r="D49" s="287">
        <v>1446.09</v>
      </c>
      <c r="E49" s="287">
        <v>1443.02</v>
      </c>
      <c r="F49" s="287">
        <v>1411.23</v>
      </c>
      <c r="G49" s="287">
        <v>1400.29</v>
      </c>
      <c r="H49" s="287">
        <v>1346.93</v>
      </c>
      <c r="I49" s="287">
        <v>1297.48</v>
      </c>
      <c r="J49" s="287">
        <v>1318.72</v>
      </c>
      <c r="K49" s="287">
        <v>1329.85</v>
      </c>
      <c r="L49" s="287">
        <v>1349.52</v>
      </c>
      <c r="M49" s="287">
        <v>1399.34</v>
      </c>
      <c r="N49" s="287">
        <v>1444.52</v>
      </c>
      <c r="O49" s="288">
        <v>1434.49</v>
      </c>
    </row>
    <row r="50" spans="3:15" ht="16.5" thickBot="1" x14ac:dyDescent="0.3">
      <c r="C50" s="504">
        <v>2021</v>
      </c>
      <c r="D50" s="505">
        <v>1457.28</v>
      </c>
      <c r="E50" s="505">
        <v>1437.07</v>
      </c>
      <c r="F50" s="505"/>
      <c r="G50" s="505"/>
      <c r="H50" s="505"/>
      <c r="I50" s="505"/>
      <c r="J50" s="505"/>
      <c r="K50" s="505"/>
      <c r="L50" s="505"/>
      <c r="M50" s="505"/>
      <c r="N50" s="505"/>
      <c r="O50" s="506"/>
    </row>
    <row r="51" spans="3:15" ht="16.5" thickBot="1" x14ac:dyDescent="0.3">
      <c r="C51" s="401" t="s">
        <v>248</v>
      </c>
      <c r="D51" s="402"/>
      <c r="E51" s="402"/>
      <c r="F51" s="402"/>
      <c r="G51" s="402"/>
      <c r="H51" s="402"/>
      <c r="I51" s="402"/>
      <c r="J51" s="402"/>
      <c r="K51" s="402"/>
      <c r="L51" s="402"/>
      <c r="M51" s="402"/>
      <c r="N51" s="402"/>
      <c r="O51" s="403"/>
    </row>
    <row r="52" spans="3:15" ht="15.75" x14ac:dyDescent="0.25">
      <c r="C52" s="501" t="s">
        <v>240</v>
      </c>
      <c r="D52" s="502">
        <v>1462.9299066481419</v>
      </c>
      <c r="E52" s="502">
        <v>1397.9329390309356</v>
      </c>
      <c r="F52" s="502">
        <v>1352.4593399176847</v>
      </c>
      <c r="G52" s="502">
        <v>1324.3285390454434</v>
      </c>
      <c r="H52" s="502">
        <v>1346.8945966895908</v>
      </c>
      <c r="I52" s="502">
        <v>1422.0022440548378</v>
      </c>
      <c r="J52" s="502">
        <v>1439.7446104090284</v>
      </c>
      <c r="K52" s="502">
        <v>1469.5305118007066</v>
      </c>
      <c r="L52" s="502">
        <v>1464.5198361234318</v>
      </c>
      <c r="M52" s="502">
        <v>1456.1117051037911</v>
      </c>
      <c r="N52" s="502">
        <v>1435.8943068806354</v>
      </c>
      <c r="O52" s="503">
        <v>1347.9728359574115</v>
      </c>
    </row>
    <row r="53" spans="3:15" ht="15.75" x14ac:dyDescent="0.25">
      <c r="C53" s="292" t="s">
        <v>241</v>
      </c>
      <c r="D53" s="287">
        <v>1217.2306317725502</v>
      </c>
      <c r="E53" s="287">
        <v>1219.9225640939258</v>
      </c>
      <c r="F53" s="287">
        <v>1228.6060793307527</v>
      </c>
      <c r="G53" s="287">
        <v>1190.0364269225856</v>
      </c>
      <c r="H53" s="287">
        <v>1216.8533835665212</v>
      </c>
      <c r="I53" s="287">
        <v>1268.6557166616051</v>
      </c>
      <c r="J53" s="287">
        <v>1280.8972883133727</v>
      </c>
      <c r="K53" s="287">
        <v>1270.5273567969125</v>
      </c>
      <c r="L53" s="287">
        <v>1318.4848992078084</v>
      </c>
      <c r="M53" s="287">
        <v>1326.2464158541839</v>
      </c>
      <c r="N53" s="287">
        <v>1338.5909965628271</v>
      </c>
      <c r="O53" s="288">
        <v>1331.7075587041454</v>
      </c>
    </row>
    <row r="54" spans="3:15" ht="15.75" x14ac:dyDescent="0.25">
      <c r="C54" s="292" t="s">
        <v>242</v>
      </c>
      <c r="D54" s="287">
        <v>1324.8807237906556</v>
      </c>
      <c r="E54" s="287">
        <v>1306.1704820536852</v>
      </c>
      <c r="F54" s="287">
        <v>1289.846128057527</v>
      </c>
      <c r="G54" s="287">
        <v>1271.913502123914</v>
      </c>
      <c r="H54" s="287">
        <v>1265.3591520232299</v>
      </c>
      <c r="I54" s="287">
        <v>1264.5344761789461</v>
      </c>
      <c r="J54" s="287">
        <v>1256.1351766957246</v>
      </c>
      <c r="K54" s="287">
        <v>1279.8800000000001</v>
      </c>
      <c r="L54" s="287">
        <v>1283.6500000000001</v>
      </c>
      <c r="M54" s="287">
        <v>1335.83</v>
      </c>
      <c r="N54" s="287">
        <v>1324.27</v>
      </c>
      <c r="O54" s="288">
        <v>1366.15</v>
      </c>
    </row>
    <row r="55" spans="3:15" ht="15.75" x14ac:dyDescent="0.25">
      <c r="C55" s="292">
        <v>2020</v>
      </c>
      <c r="D55" s="287">
        <v>1395.59</v>
      </c>
      <c r="E55" s="287">
        <v>1401.12</v>
      </c>
      <c r="F55" s="287">
        <v>1394.67</v>
      </c>
      <c r="G55" s="287">
        <v>1378.29</v>
      </c>
      <c r="H55" s="287">
        <v>1335.39</v>
      </c>
      <c r="I55" s="287">
        <v>1322.8</v>
      </c>
      <c r="J55" s="287">
        <v>1312.57</v>
      </c>
      <c r="K55" s="287">
        <v>1298.02</v>
      </c>
      <c r="L55" s="287">
        <v>1324.41</v>
      </c>
      <c r="M55" s="287">
        <v>1370.11</v>
      </c>
      <c r="N55" s="287">
        <v>1345.94</v>
      </c>
      <c r="O55" s="288">
        <v>1394.49</v>
      </c>
    </row>
    <row r="56" spans="3:15" ht="16.5" thickBot="1" x14ac:dyDescent="0.3">
      <c r="C56" s="293">
        <v>2021</v>
      </c>
      <c r="D56" s="289">
        <v>1383.2</v>
      </c>
      <c r="E56" s="289">
        <v>1364.26</v>
      </c>
      <c r="F56" s="289"/>
      <c r="G56" s="289"/>
      <c r="H56" s="289"/>
      <c r="I56" s="289"/>
      <c r="J56" s="289"/>
      <c r="K56" s="289"/>
      <c r="L56" s="289"/>
      <c r="M56" s="289"/>
      <c r="N56" s="289"/>
      <c r="O56" s="29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2021-03-18T07:06:13Z</dcterms:modified>
</cp:coreProperties>
</file>