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Sebastiandominiak\AppData\Local\Temp\ezdpuw\20250407102842509\"/>
    </mc:Choice>
  </mc:AlternateContent>
  <xr:revisionPtr revIDLastSave="0" documentId="13_ncr:1_{B45AA2D8-07E6-415E-BAFC-DA7259E8EA9B}" xr6:coauthVersionLast="47" xr6:coauthVersionMax="47" xr10:uidLastSave="{00000000-0000-0000-0000-000000000000}"/>
  <bookViews>
    <workbookView xWindow="-120" yWindow="-120" windowWidth="29040" windowHeight="15840" activeTab="1" xr2:uid="{00000000-000D-0000-FFFF-FFFF00000000}"/>
  </bookViews>
  <sheets>
    <sheet name="Zestawienie" sheetId="1" r:id="rId1"/>
    <sheet name="Arkusz1" sheetId="2" r:id="rId2"/>
  </sheets>
  <definedNames>
    <definedName name="_xlnm._FilterDatabase" localSheetId="0" hidden="1">Zestawienie!$A$2:$D$99</definedName>
    <definedName name="_xlnm.Print_Area" localSheetId="1">Arkusz1!$A$1:$L$117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 i="1" l="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4" i="1"/>
  <c r="I68"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4" i="1"/>
  <c r="K99" i="1" l="1"/>
  <c r="M99" i="1"/>
  <c r="I99" i="1"/>
  <c r="G99" i="1"/>
  <c r="G101" i="1" l="1"/>
  <c r="G102" i="1" s="1"/>
  <c r="G104" i="1" s="1"/>
</calcChain>
</file>

<file path=xl/sharedStrings.xml><?xml version="1.0" encoding="utf-8"?>
<sst xmlns="http://schemas.openxmlformats.org/spreadsheetml/2006/main" count="543" uniqueCount="251">
  <si>
    <t>Lp.</t>
  </si>
  <si>
    <t xml:space="preserve">Nazwa artykułu </t>
  </si>
  <si>
    <t>szt.</t>
  </si>
  <si>
    <t xml:space="preserve">Bloczek samoprzylepny </t>
  </si>
  <si>
    <t xml:space="preserve"> szt.</t>
  </si>
  <si>
    <t>Bloczek samoprzylepny</t>
  </si>
  <si>
    <t>opak.</t>
  </si>
  <si>
    <t xml:space="preserve">Blok biurowy  A5 </t>
  </si>
  <si>
    <t>Blok biurowy A5 kratka, grzbiet klejony, 100 kartek</t>
  </si>
  <si>
    <t>Blok biurowy A 4</t>
  </si>
  <si>
    <t>Blok biurowy A4 kratka, grzbiet klejony, 100 kartek</t>
  </si>
  <si>
    <t xml:space="preserve">Blok do flipcharta </t>
  </si>
  <si>
    <t>Brulion A4</t>
  </si>
  <si>
    <t>Brulion A4 kratka, oprawa twarda, 96 kartek</t>
  </si>
  <si>
    <t xml:space="preserve">Cienkopis </t>
  </si>
  <si>
    <t>Długopis  żelowy wodoodporny czarny</t>
  </si>
  <si>
    <t>Długopis  żelowy czarny, grubość linii pisania 0,25 mm</t>
  </si>
  <si>
    <t>Długopis  żelowy wodoodporny czerwony</t>
  </si>
  <si>
    <t>Długopis  żelowy czerwony, grubość linii pisania 0,25 mm</t>
  </si>
  <si>
    <t>Długopis  żelowy wodoodporny niebieski</t>
  </si>
  <si>
    <t>Długopis  żelowy niebieski, grubość linii pisania 0,25 mm</t>
  </si>
  <si>
    <t xml:space="preserve">Długopis </t>
  </si>
  <si>
    <t>Dziurkacz - typ 1</t>
  </si>
  <si>
    <t>Dziurkacz - typ 2</t>
  </si>
  <si>
    <t>Etykieta uniwersalna samoprzylepna</t>
  </si>
  <si>
    <t>Flipchart</t>
  </si>
  <si>
    <t>Grafit do ołówka automatycznego</t>
  </si>
  <si>
    <t>Odporny na uciskanie. Grubość 0,5 mm. Twardość HB. Opakowanie 12 szt.</t>
  </si>
  <si>
    <t>Gumka uniwersalna</t>
  </si>
  <si>
    <t>Kartonowe przekładki oddzielające do segregatora</t>
  </si>
  <si>
    <t>Klej biurowy w sztyfcie  co najmniej 21 g</t>
  </si>
  <si>
    <t>Klej biurowy w sztyfcie  nie mniej niż 9 g</t>
  </si>
  <si>
    <t xml:space="preserve">Klej biurowy w taśmie </t>
  </si>
  <si>
    <t>Klej w taśmie szybkoschnący, szerokość taśmy: 8,4mm, długość min. 12m</t>
  </si>
  <si>
    <t>Klips do papieru 19 mm</t>
  </si>
  <si>
    <t>Klipsy do papieru o rozmiarze 19 mm (w opakowaniu 12 szt.), w  kolorze czarnym</t>
  </si>
  <si>
    <t>KLIPS do papieru 25 mm</t>
  </si>
  <si>
    <t>Klipsy do papieru o rozmiarze 25 mm (w opakowaniu 12 szt.), w  kolorze czarnym</t>
  </si>
  <si>
    <t>KLIPS do papieru 32 mm</t>
  </si>
  <si>
    <t>Klipsy do papieru o rozmiarze 32 mm (w opakowaniu 12 szt.), w  kolorze czarnym</t>
  </si>
  <si>
    <t>Klipsy do papieru 41 mm</t>
  </si>
  <si>
    <t>Klipsy do papieru o rozmiarze  41 mm (w opakowaniu 12 szt.), w  kolorze czarnym</t>
  </si>
  <si>
    <t>Klipsy do papieru 51 mm</t>
  </si>
  <si>
    <t>Klipsy do papieru o rozmiarze  51 mm (w opakowaniu 12 szt.), w  kolorze czarnym</t>
  </si>
  <si>
    <t xml:space="preserve">Koperta z folią bąbelkową </t>
  </si>
  <si>
    <t xml:space="preserve">Kolor biały, wymiar zewnętrzny: 250x350 mm, wymiar wewnętrzny: 230x340 mm, format G17 , ochronna z warstwą folii bąbelkowej wewnątrz, samoklejąca z paskiem. W opakowaniu 100 szt. </t>
  </si>
  <si>
    <t>Koperty białe C4 - typ 1</t>
  </si>
  <si>
    <t>Koperty białe C4, samoklejące z paskiem HK, z rozszerzanymi bokami i spodem, o wymiarach ok. 229 x 324 x 38 mm, opakowanie po 250 szt.</t>
  </si>
  <si>
    <t>Koperty białe C4 - typ 2</t>
  </si>
  <si>
    <t xml:space="preserve">Koperty białe,  format C4, samoklejące  z paskiem HK, opakowanie po 250 szt. </t>
  </si>
  <si>
    <t xml:space="preserve">Koperty białe C5 </t>
  </si>
  <si>
    <t xml:space="preserve">Koperty białe, format C5, samoklejące  z paskiem HK, opakowanie po 500 szt. </t>
  </si>
  <si>
    <t xml:space="preserve">Korektor w piórze </t>
  </si>
  <si>
    <t>Korektor w kształcie pióra z cienką końcówką, szybko schnący, pojemność 7 ml. Jednostka sprzedaży 1 sztuka</t>
  </si>
  <si>
    <t>Korektor w płynie</t>
  </si>
  <si>
    <t>Korektor w taśmie</t>
  </si>
  <si>
    <t>nie mniej niż 8,5 m długości i 4 - 5 mm szerokości, posiadają mechanizm regulacji napięcia taśmy, suchy system korekcji, wytrzymała na zerwanie i wilgoć, nie zostawia cieni na kserokopiach i faxach, nie zawiera rozpuszczalników.</t>
  </si>
  <si>
    <t>Koszulka A4 na dokumenty</t>
  </si>
  <si>
    <t>Wykonana z miękkiej folii polipropylenowej o grubości co najmniej 50 µm, antyelektrostatyczna, multiperforowana-pasuje do każdego segregatora. Opakowanie 100 szt.</t>
  </si>
  <si>
    <t>Koszulka A4 maxi na dokumenty</t>
  </si>
  <si>
    <t>Linijka</t>
  </si>
  <si>
    <t>Magnesy</t>
  </si>
  <si>
    <t>Marker czarny permanentny do opisywania płyt CD/DVD</t>
  </si>
  <si>
    <t>Marker niezmywalny do folii</t>
  </si>
  <si>
    <t>Marker do folii z niezmywalnym, odpornym na działanie światła i wody tuszem o wysokim stopniu nieprzezroczystości, kolor czarny, grubość 1,00-3,00 mm. Do wykorzystania również na szkle i plastiku.</t>
  </si>
  <si>
    <t>Nożyczki</t>
  </si>
  <si>
    <t>Nóż do  kopert</t>
  </si>
  <si>
    <t>Ofertówki A4 na dokumenty</t>
  </si>
  <si>
    <t>Przezroczyste, wykonane z twardej folii, zgrzane w literę "L", wycięcie na palec, prawy górny róg zaokrąglony. Opakowanie nie mniej niż 25 szt. Bezbarwne.</t>
  </si>
  <si>
    <t>Okładki przezroczyste</t>
  </si>
  <si>
    <t>Okładki skóropodobne typu Delta</t>
  </si>
  <si>
    <t xml:space="preserve">Ołówek automatyczny </t>
  </si>
  <si>
    <t>Ołówek automatyczny, na grafity 0,5 mm.</t>
  </si>
  <si>
    <t>Ołówek zwykły HB z gumką</t>
  </si>
  <si>
    <t xml:space="preserve">z gumką na końcu, opakowanie 12 szt </t>
  </si>
  <si>
    <t>Papier ksero o formacie A3</t>
  </si>
  <si>
    <t xml:space="preserve">Papier ksero o formacie A4 </t>
  </si>
  <si>
    <t>Kolorowe, plastikowe główki "beczułki", nadające się do tablic. Opakowanie 100 szt.</t>
  </si>
  <si>
    <t>Podkładka usztywniająca do przygotowywania notatek. Wykonana ze sztywnej tektury oklejonej obustronnie trwałą i wytrzymałą folią PCV.</t>
  </si>
  <si>
    <t xml:space="preserve">Półka na dokumenty formatu A4 </t>
  </si>
  <si>
    <t xml:space="preserve">Pudło archiwizacyjne </t>
  </si>
  <si>
    <t>Do przechowywania dokumentów w formacie A4 wypiętych z segregatora. Posiadają miejsce do opisu zawartości na grzbietach i bocznych ścianach. Wykonane z tektury bezkwasowej. Szerokość grzbietu 80 mm</t>
  </si>
  <si>
    <t>Rozszywacz</t>
  </si>
  <si>
    <t>Segregator A4/50</t>
  </si>
  <si>
    <t>Segregator A4/75</t>
  </si>
  <si>
    <t>Skoroszyt twardy zawieszany</t>
  </si>
  <si>
    <t>Spinacz biurowy, owalny</t>
  </si>
  <si>
    <t>Spinacz srebrny, 33mm, opakowanie 100 szt.</t>
  </si>
  <si>
    <t>Spinacz srebrny, 50mm, opakowanie 100 szt.</t>
  </si>
  <si>
    <t>Spinka archiwizacyjna</t>
  </si>
  <si>
    <t>Dwuczęściowy, plastikowy klips przeznaczony do archiwizacji dokumentów umożliwia przeniesienie dokumentów z segregatora. Opakowanie 100 szt.</t>
  </si>
  <si>
    <t>Sprężone powietrze</t>
  </si>
  <si>
    <t>Przeznaczone do usuwania kurzu oraz pyłu z trudno dostępnych powierzchni. Wyposażone w wydłużoną dyszę. Przyjazne dla środowiska. Pojemność nie mniej niż 400 ml.</t>
  </si>
  <si>
    <t>Taśma klejąca duża</t>
  </si>
  <si>
    <t>Taśma pakowa  48-52mm x 66 m, przezroczysta</t>
  </si>
  <si>
    <t>Taśma klejąca na dyspenserze</t>
  </si>
  <si>
    <t>Teczki tekturowe archiwizacyjne białe  bezkwasowe</t>
  </si>
  <si>
    <t xml:space="preserve">Wymiary 320x250x50 mm, gramatura kartonu 300 g/m² , wiązana, pH &gt; 7,5 ,rezerwa alkaliczna &gt; 0.4 mol/kg, posiadająca certyfikat ISO 9706.  </t>
  </si>
  <si>
    <t>Temperówka</t>
  </si>
  <si>
    <t>Boczne wgłębianie ułatwiają wygodne użytkowanie, precyzyjne ostrze, solidna i trwała</t>
  </si>
  <si>
    <t xml:space="preserve">Wielofunkcyjny przybornik na biurko </t>
  </si>
  <si>
    <t>Przybornik na biurko z przegródkami, przynajmniej jedna o wysokości min. 10 cm.</t>
  </si>
  <si>
    <t xml:space="preserve">Zakładki indeksujące samoprzylepne                 </t>
  </si>
  <si>
    <t xml:space="preserve">Zakładki indeksujące samoprzylepne, mix kolorów, wymiary: 20 x 50 mm, opakowanie zawiera 4 kolory                 </t>
  </si>
  <si>
    <t>Zakładki indeksujące z folii PP</t>
  </si>
  <si>
    <t xml:space="preserve">Zakładki indeksujące 12 x 45 mm, 5 fluorescencyjnych kolorów. </t>
  </si>
  <si>
    <t>Zakreślacz</t>
  </si>
  <si>
    <t>Kolor różowy, fluorescencyjny, końcówka ścięta, szerokość linii od 2-5 mm</t>
  </si>
  <si>
    <t>Kolor żółty, fluorescencyjny, końcówka ścięta, szerokość linii od 2-5 mm</t>
  </si>
  <si>
    <t>Kolor pomarańczowy, fluorescencyjny, końcówka ścięta, szerokość linii od 2-5 mm</t>
  </si>
  <si>
    <t>Kolor zielony, fluorescencyjny, końcówka ścięta, szerokość linii od 2-5 mm</t>
  </si>
  <si>
    <t>Zestaw markerów suchościeralnych,  komplet 4 szt. z gąbką</t>
  </si>
  <si>
    <t>Zszywacz biurowy na zszywki 24/6 i 26/6, zszywa jednorazowo minimum 20 kartek. Głębokość wsuwania kartek: do 60 mm</t>
  </si>
  <si>
    <t>Zszywki</t>
  </si>
  <si>
    <t>rozmiar 24/6, opakowanie 1000 szt.</t>
  </si>
  <si>
    <t>Kolor niebieski, automatyczny, grubość końcówki 0,7 mm, uchwyt kauczukowy (gumowy)</t>
  </si>
  <si>
    <t>Kolor czarny, automatyczny, grubość końcówki 0,7 mm, uchwyt kauczukowy (gumowy)</t>
  </si>
  <si>
    <t>Gumka, wykonana z termoplastycznego kauczuku, do ścierania ołówka z każdego rodzaju papieru</t>
  </si>
  <si>
    <t xml:space="preserve">Sztuka lub            opakowanie </t>
  </si>
  <si>
    <t>Opis artykułu</t>
  </si>
  <si>
    <t>Zszywacz (minimum 20 kartek)</t>
  </si>
  <si>
    <t>Zszywacz (minimum 50 kartek)</t>
  </si>
  <si>
    <t>Spinacz srebrny, 28mm, opakowanie 100 szt.</t>
  </si>
  <si>
    <t>Tusz do stempli czarny</t>
  </si>
  <si>
    <t>Tusz do stempli niebieski</t>
  </si>
  <si>
    <t>Pinezki</t>
  </si>
  <si>
    <t>Szacowana ilość</t>
  </si>
  <si>
    <t>Tusz do stempli czerwony</t>
  </si>
  <si>
    <t>Kolor czarny, grubość końcówki 0,4 mm, plastikowa lub fibrowa końcówka oprawiona w metal, tusz odporny na wysychanie, wydajny w użyciu</t>
  </si>
  <si>
    <t>Kolor czerwony, grubość końcówki 0,4 mm, plastikowa lub fibrowa końcówka oprawiona w metal, tusz odporny na wysychanie, wydajny w użyciu</t>
  </si>
  <si>
    <t>Kolor niebieski, grubość końcówki 0,4 mm, plastikowa lub fibrowa końcówka oprawiona w metal, tusz odporny na wysychanie, wydajny w użyciu</t>
  </si>
  <si>
    <t>Kolor zielony, grubość końcówki 0,4 mm, plastikowa lub fibrowa końcówka oprawiona w metal, tusz odporny na wysychanie, wydajny w użyciu</t>
  </si>
  <si>
    <t>Klej biurowy w sztyfcie, o pojemności co najmniej 21 g, bezbarwny, niebrudzący po nałożeniu</t>
  </si>
  <si>
    <t>Klej biurowy w sztyfcie, o pojemności co najmniej 9 g, bezbarwny, niebrudzący po nałożeniu</t>
  </si>
  <si>
    <t xml:space="preserve">Umożliwiają przytwierdzanie dokumentów, rysunków i notatek do podłoża magnetycznego. W opakowaniu minimum 5 magnesów w różnych kolorach. Średnica całego magnesu wraz z plastikową otoczką/obudową 2 cm. </t>
  </si>
  <si>
    <t>Umożliwiają przytwierdzanie dokumentów, rysunków i notatek do podłoża magnetycznego. W opakowaniu minimum 4 magnesy w różnych kolorach. Średnica całego magnesu wraz z plastikową otoczką/obudową 3 cm.</t>
  </si>
  <si>
    <t xml:space="preserve">Marker czarny, permanentny ze skuwką umożliwiajaca szczelne zamknięcie, koncówka markera nie ścięta  - okrągła o grubość linii pisania - 1,5 mm, do pisania po folii, płycie, papierze </t>
  </si>
  <si>
    <t>Wykonane z grubego kartonu, oklejone na zewnątrz i wewnątrz poliolefiną lub folią polipropylenową, z dwustronną, wymienną etykietą, dolne krawędzie wzmocnione niklowanymi okuciami, dźwignia wysokiej jakości z dociskaczem, wzmocniony otwór na palec, kolor do uzgodnienia z Zamawiającym</t>
  </si>
  <si>
    <t>Wykonane z grubego kartonu, oklejone na zewnątrz i wewnątrz poliolefiną lub folią polipropylenową , z dwustronną i wymienną etykietą, dolne krawędzie wzmocnione niklowanymi okuciami, dźwignia wysokiej jakości z dociskaczem, wzmocniony otwór na palec, kolor do uzgodnienia z Zamawiającym</t>
  </si>
  <si>
    <t>Podkładka z klipsem</t>
  </si>
  <si>
    <t>Teczka zawieszana na akta osobowe.</t>
  </si>
  <si>
    <t>Kolor niebieski, grubość linii pisania 0,3 mm lub grubość końcówki 0,7 mm, skuwka w kolorze tuszu</t>
  </si>
  <si>
    <t>Kolor czarny, grubość linii pisania 0,3 mm lub grubość końcówki 0,7 mm, skuwka w kolorze tuszu</t>
  </si>
  <si>
    <t>Koszulka na dokumenty w formacie A4 maxi, wykonana z przezroczystej folii PP o grubości co najmniej 90  µm. Wymiar wewnętrzny 220 x 300 mm. Opakowanie 50 szt.</t>
  </si>
  <si>
    <t>20 cm długości. Wykonana z przezroczystego tworzywa. Nadruk skali. Podziałka z dokładnością do mm.</t>
  </si>
  <si>
    <t>30 cm długości. Wykonana z przezroczystego tworzywa. Nadruk skali. Podziałka z dokładnością do mm.</t>
  </si>
  <si>
    <t>Ostrze ze stali nierdzewnej, uchwyt wyprofilowany dla prawo i leworęcznych osób, uchwyt ergonomiczny, odporny na pęknięcia, szpiczaste zakończenie ostrza. Rozmiar 15-17</t>
  </si>
  <si>
    <t>Ostrze ze stali nierdzewnej, uchwyt wyprofilowany dla prawo i leworęcznych osób, uchwyt ergonomiczny, szpiczaste zakończenie ostrza.  Rozmiar 18-21</t>
  </si>
  <si>
    <t>Uniwersalny, metalowy rozszywacz, z plastikową obudową do wszystkich typów zszywek</t>
  </si>
  <si>
    <t>Uniwersalny blok papierowy, o gramaturze min. 70g/m2 +/- 4 w formacie A1; wymiar: 650x1000 mm. Do zawieszania na tablicy typu flipchart. Zawiera 20 arkuszy. Papier gładki.</t>
  </si>
  <si>
    <t>Kolor biały, papierowe, samoprzylepne do zastosowania w drukarkach atramentowych, laserowych, wymiar- 70x37mm w opakowaniu 100 arkuszy.</t>
  </si>
  <si>
    <t>Tablica o wymiarach 70x100 cm. Wysokiej jakości powierzchnia suchościeralno-magnetyczna, stabilna konstrukcja z trójnogiem, regulowana wysokość, półka na markery</t>
  </si>
  <si>
    <t xml:space="preserve">Kartonowe przekładki, (separatory) oddzielające  do segregatora , stanowiące 1/3 wysokości kartki A4, mix kolorów, w opakowaniu 100 szt.        </t>
  </si>
  <si>
    <t>Koszulka na katalogi A4</t>
  </si>
  <si>
    <t xml:space="preserve">wykonane z wysoko przezroczystej folii PCV, grubość  min. 0,2 mm, w opakowaniu 100 szt. </t>
  </si>
  <si>
    <t>format A4, dwustronnie kolorowy karton o fakturze skóropodobnej, karton min. 250 g/mᶟ, w opakowaniu  100 szt. kolor do uzgodnienia z Zamawiającym</t>
  </si>
  <si>
    <t>Wykonana z przezroczystego plastiku z możliwością łączenia pionowo i kaskadowo. Mocne sztywne dno. Wymiar: nie mniej niż dł. 346 x szer. 254 x wys. 60 mm</t>
  </si>
  <si>
    <t>Zszywacz biurowy na zszywki 24/6 i 26/6, zszywa jednorazowo minimum  50 kartek</t>
  </si>
  <si>
    <t>rozmiar 26/6, opakowanie 1000 szt.</t>
  </si>
  <si>
    <t>Wykonany z  papieru o gramaturze min. 70g/m2 +/- 4, substancja klejąca  pozwalająca na kilkukrotne odklejanie i ponowne przyklejanie, kolor żółty, wymiar 76x76 mm, w 1 bloczku 100 kartek.</t>
  </si>
  <si>
    <t>Wykonany z papieru o gramaturze min. 70g/m2 +/-4, substancja klejąca , pozwalająca na kilkukrotne odklejanie i ponowne przyklejanie, w żywych kolorach, wymiar 76x76 mm, w 1 bloczku 400 kartek.</t>
  </si>
  <si>
    <t>Wykonany z papieru o gramaturze min. 70g/m2 +/- 4, substancja klejąca  pozwalająca na kilkukrotne odklejanie i ponowne przyklejanie, kolor żółty, wymiar 51x38 mm, w 1 bloczku 100 kartek. 3 bloczki w opakowaniu.</t>
  </si>
  <si>
    <t xml:space="preserve">Dziurkacz o ergonomicznym kształcie, stalowe wytrzymałe ostrza,  ogranicznik formatu w postaci listwy formatowej, zdolność dziurkowania do 65 kartek </t>
  </si>
  <si>
    <t xml:space="preserve">Dziurkacz o ergonomicznym kształcie, stalowe wytrzymałe ostrza, ogranicznik formatu w postaci listwy formatowej, zdolność dziurkowania do 30 kartek </t>
  </si>
  <si>
    <t>Korektor w płynie, o pojemności 20 ml</t>
  </si>
  <si>
    <t>Ostrze wykonane ze stali nierdzewnej, przeznaczony do otwierania korespondencji. Długość ostrza min. 10 cm.</t>
  </si>
  <si>
    <t>gramatura 80 g/m2, białość min. 164 CIE +/- 3 błąd technologiczny. Nieprzezroczystość minimum 90%, do wszystkich urządzeń biurowych, do wydruków dwustronnych. W opakowaniu 500 kartek.</t>
  </si>
  <si>
    <t>gramatura 80 g/m2, białość min. 164 CIE +/- 3 błąd technologiczny, Nieprzezroczystość minimum 90% do wszystkich urządzeń biurowych, do wydruków dwustronnych. W opakowaniu 500 kartek.</t>
  </si>
  <si>
    <t>Uniwersalny tusz  do pieczątek ręcznych i samotuszujących. Buteleczka co najmniej 25 ml.</t>
  </si>
  <si>
    <t>Uniwersalny tusz do pieczątek ręcznych i samotuszujących. Buteleczka co najmniej 25 ml.</t>
  </si>
  <si>
    <t>Wykonane z mocnej folii PVC z poszerzanym, harmonijkowym brzegiem - mieszczą do 200 kartek, zamykane od góry klapką, zabezpieczającą przed wypadaniem dokumentów, z perforacją pasującą do każdego segregatora. Opakowanie 10 szt.</t>
  </si>
  <si>
    <t>Skoroszyt twardy zawieszany, wykonany z mocnego, sztywnego PCV, przednia okładka przeźroczysta, twarda, druga okładka kolorowa, papierowy pasek do opisu, zaokrąglone rogi obu okładek widać ze zdjecia, boczna perforacja umożliwiająca wpięcie do segregatora z dowolnym ringiem, format A4, w opakowaniu 20 szt.</t>
  </si>
  <si>
    <t>na dyspenserze, długość taśmy min. 7,5 m, szerokość taśmy: 19 mm</t>
  </si>
  <si>
    <t>Teczka zawieszana na akta osobowe format A4 wykonana z mocnego kartonu 230g
wewnątrz min. 3 przegródki  w każdej przegródce mechanizm skoroszytowy umożliwiający wpięcie dokumentów</t>
  </si>
  <si>
    <t>Teczka do podpisu, kartonowa pokryta PP lub okleiną skóropodobną z 20 przegródkami</t>
  </si>
  <si>
    <t>Teczka z 20 przekładkami, wykonana z kartonu, z zewnątrz pokryta folią PP lub okleiną skóropodobną, na przedniej okładce etykieta do podpisu, rozciągliwy grzbiet, papierowe przekładki mające min. po dwie dziurki, dzięki którym można podglądać zawartość. Kolor niebieski lub granatowy</t>
  </si>
  <si>
    <t>Długopis automatyczny żelowy niebieski</t>
  </si>
  <si>
    <t>Długopis automatyczny żelowy czarny</t>
  </si>
  <si>
    <t>Okrągła końcówka pisząca. Markery nie niszczą tablic, łatwe w ścieraniu. Grubość linii pisania minimum 2 mm, 4 różne kolory pisania. W opakowaniu z gąbką markery w 4 kolorach: czarny, niebieski, czerwony, zielony.</t>
  </si>
  <si>
    <t>OFFI-PAP / Cena netto</t>
  </si>
  <si>
    <t>A</t>
  </si>
  <si>
    <t>B</t>
  </si>
  <si>
    <t>C</t>
  </si>
  <si>
    <t>D</t>
  </si>
  <si>
    <t>F</t>
  </si>
  <si>
    <t>G</t>
  </si>
  <si>
    <t>Wartość netto (Iloczyn poszczególnego wiersza w kolumnach F*G)</t>
  </si>
  <si>
    <t>Elegancki, tłoczony karton o gramaturze 230-250 g/m2 do wydruku wizytówek, certyfikatów, zaproszeń etc. Opakowanie min 20 arkuszy A4, kolor biały.</t>
  </si>
  <si>
    <t xml:space="preserve">Kolor biały, wymiar zewnętrzny: 200x275 mm, wymiar wewnętrzny: 180x265 mm, format D14 , ochronna z warstwą folii bąbelkowej wewnątrz, samoklejąca z paskiem. W opakowaniu 100 szt. </t>
  </si>
  <si>
    <t>Papirus / Cena netto</t>
  </si>
  <si>
    <t xml:space="preserve">Papier wizytówkowy, </t>
  </si>
  <si>
    <t>H</t>
  </si>
  <si>
    <t>I</t>
  </si>
  <si>
    <t>J</t>
  </si>
  <si>
    <t>Wartość netto (Iloczyn poszczególnego wiersza w kolumnach F*I)</t>
  </si>
  <si>
    <t>Partner Office/ Cena netto</t>
  </si>
  <si>
    <t>K</t>
  </si>
  <si>
    <t>L</t>
  </si>
  <si>
    <t>Best Art. / Cena netto</t>
  </si>
  <si>
    <t>M</t>
  </si>
  <si>
    <t>N</t>
  </si>
  <si>
    <t>Średnia G+I+K+M</t>
  </si>
  <si>
    <t>przewidywany wzrost cen inflacyjny (4%)</t>
  </si>
  <si>
    <t>razem wartość szacunkowa:</t>
  </si>
  <si>
    <t>Jm.</t>
  </si>
  <si>
    <r>
      <rPr>
        <b/>
        <sz val="11"/>
        <color theme="1"/>
        <rFont val="Calibri"/>
        <family val="2"/>
        <charset val="238"/>
        <scheme val="minor"/>
      </rPr>
      <t>Cena jednostkowa netto</t>
    </r>
    <r>
      <rPr>
        <sz val="11"/>
        <color theme="1"/>
        <rFont val="Calibri"/>
        <family val="2"/>
        <charset val="238"/>
        <scheme val="minor"/>
      </rPr>
      <t xml:space="preserve"> (Cena za jedno opakowanie/sztukę)</t>
    </r>
  </si>
  <si>
    <r>
      <rPr>
        <b/>
        <sz val="11"/>
        <color theme="1"/>
        <rFont val="Calibri"/>
        <family val="2"/>
        <charset val="238"/>
        <scheme val="minor"/>
      </rPr>
      <t>Wartość netto</t>
    </r>
    <r>
      <rPr>
        <sz val="11"/>
        <color theme="1"/>
        <rFont val="Calibri"/>
        <family val="2"/>
        <charset val="238"/>
        <scheme val="minor"/>
      </rPr>
      <t xml:space="preserve"> (Iloczyn poszczególnego wiersza w kolumnach F*G)</t>
    </r>
  </si>
  <si>
    <r>
      <rPr>
        <b/>
        <sz val="11"/>
        <color theme="1"/>
        <rFont val="Calibri"/>
        <family val="2"/>
        <charset val="238"/>
        <scheme val="minor"/>
      </rPr>
      <t>Wysokość podatku VAT</t>
    </r>
    <r>
      <rPr>
        <sz val="11"/>
        <color theme="1"/>
        <rFont val="Calibri"/>
        <family val="2"/>
        <charset val="238"/>
        <scheme val="minor"/>
      </rPr>
      <t xml:space="preserve"> (%)</t>
    </r>
  </si>
  <si>
    <r>
      <rPr>
        <b/>
        <sz val="11"/>
        <color theme="1"/>
        <rFont val="Calibri"/>
        <family val="2"/>
        <charset val="238"/>
        <scheme val="minor"/>
      </rPr>
      <t>Wartośc podatku VAT</t>
    </r>
    <r>
      <rPr>
        <sz val="11"/>
        <color theme="1"/>
        <rFont val="Calibri"/>
        <family val="2"/>
        <charset val="238"/>
        <scheme val="minor"/>
      </rPr>
      <t xml:space="preserve"> (Iloczyn poszczególnego wiersza w kolumnach H*I)</t>
    </r>
  </si>
  <si>
    <r>
      <rPr>
        <b/>
        <sz val="11"/>
        <color theme="1"/>
        <rFont val="Calibri"/>
        <family val="2"/>
        <charset val="238"/>
        <scheme val="minor"/>
      </rPr>
      <t>Wartość brutto</t>
    </r>
    <r>
      <rPr>
        <sz val="11"/>
        <color theme="1"/>
        <rFont val="Calibri"/>
        <family val="2"/>
        <charset val="238"/>
        <scheme val="minor"/>
      </rPr>
      <t xml:space="preserve"> (Suma poszczególnego wiersza w kolumnach H+J)</t>
    </r>
  </si>
  <si>
    <t>E</t>
  </si>
  <si>
    <t xml:space="preserve">Nazwa
oferowanego
artykułu </t>
  </si>
  <si>
    <t>Producent, oznaczenie oferowanego artykułu 
np.: symbol,  numer
katalogowy</t>
  </si>
  <si>
    <t>NUMER REGON: ..................................................</t>
  </si>
  <si>
    <t>TELEFON: ….........................................................</t>
  </si>
  <si>
    <t>ADRES E-MAIL: ...................................................</t>
  </si>
  <si>
    <t>NUMER NIP: ………………...……….........……...............</t>
  </si>
  <si>
    <t>ADRES Z KODEM POCZTOWY: …..................................................................</t>
  </si>
  <si>
    <t>miejscowość, data</t>
  </si>
  <si>
    <t>…................................................</t>
  </si>
  <si>
    <t>…...................................................................</t>
  </si>
  <si>
    <t>Imięi nazwisko osoby podpisującej Formularz ofertowy upoważnionejdo reprezentowaniaWykonawcy                 /podpisano elektronicznie/</t>
  </si>
  <si>
    <t>Formularz cenowy</t>
  </si>
  <si>
    <t>SUMA</t>
  </si>
  <si>
    <r>
      <rPr>
        <b/>
        <sz val="11"/>
        <color theme="1"/>
        <rFont val="Arial"/>
        <family val="2"/>
        <charset val="238"/>
      </rPr>
      <t xml:space="preserve">Sumę brutto z kolumny K tabeli należy przenieść do formularza ofertowego. </t>
    </r>
    <r>
      <rPr>
        <sz val="11"/>
        <color theme="1"/>
        <rFont val="Arial"/>
        <family val="2"/>
        <charset val="238"/>
      </rPr>
      <t xml:space="preserve">                                                                                        Wartość ta służy do porównania oceny złożonych ofert i wyboru oferty najkorzystniejszej. Wartość umowy podpisanej z Wykonawcą wynikać będzie z wysokości środków przeznaczonych przez Zamawiającego na realizację zamówienia. </t>
    </r>
  </si>
  <si>
    <t xml:space="preserve">Ilości podane w kol. 4 są ilościami szacunkowymi i służą jedynie do obliczenia ceny brutto oferty; nie stanowią zobowiązania Zamawiającego do zakupu artykułów we wskazanych ilościach. Zamawiający zastrzega sobie prawo zamówienia artykułów w ilościach mniejszych lub w ilościach większych w zależności od bieżących potrzeb Zamawiającego. </t>
  </si>
  <si>
    <t>* Formularz musi być opatrzony kwalifikowanym podpisem elektronicznym lub podpisem zaufanym lub podpisem osobistym. Zamawiający dopuszcza również skan oferty sporządzonej uprzednio w formie pisemnej, z zastrzeżeniem, że na dokumencie znajduje się imienna pieczątka wraz z podpisem osoby sporządzającej ofertę (upoważnianej do reprezentacji Wykonawcy).</t>
  </si>
  <si>
    <t>1.	Kalkulację ceny oferty Wykonawca powinien obliczyć w oparciu o niniejszy formularz cenowy. W tabeli należy wpisać:
- w kolumnie  C: Nazwę oferowanego artykułu.
- w kolumnie D: Opis oferowanego artykułu (Producent, oznaczenie oferowanego artykułu, symbol,  numer, katalogowy)
- w kolumnie H: Wartość netto wyliczoną wg wzoru - kol.F x kol.G;
- w kolumnie I: Stawkę należnego podatku VAT (%);
- w kolumnie J: wartość podatku Vat wyliczoną wg wzoru - kol.H x kol. I;
- w kolumnie K: wartość brutto wyliczoną wg wzoru - kol.H + kol.J
2.	Cena podana w ofercie powinna zawierać wszelkie podatki, a także koszty transportu, rozładunku oraz inne koszty mające wpływ na realizację zamówienia.
3.	Stawka podatku VAT musi zostać określona zgodnie z ustawą z dnia 11 marca 2004 r. o podatku od towarów i usług.
4.	Cenę oferty należy wyrazić w złotych polskich (PLN).</t>
  </si>
  <si>
    <t>PEŁNA NAZWA PODMIOTU: ...............................................................................</t>
  </si>
  <si>
    <t>Załącznik nr 3 do zapytania ofertowego</t>
  </si>
  <si>
    <t xml:space="preserve">Blok biurowy A5 </t>
  </si>
  <si>
    <t>Blok biurowy A4</t>
  </si>
  <si>
    <t xml:space="preserve">Klej biurowy w sztyfcie  </t>
  </si>
  <si>
    <t xml:space="preserve">Klipsy do papieru </t>
  </si>
  <si>
    <t xml:space="preserve">Korektor </t>
  </si>
  <si>
    <t>Korektor</t>
  </si>
  <si>
    <t xml:space="preserve">Koszulka A4 na katalogi </t>
  </si>
  <si>
    <t>Marker do opisywania płyt CD/DVD</t>
  </si>
  <si>
    <t xml:space="preserve">Marker niezmywalny </t>
  </si>
  <si>
    <t xml:space="preserve">Ołówek zwykły </t>
  </si>
  <si>
    <t>Papier wizytówkowy</t>
  </si>
  <si>
    <t>Spinacz biurowy</t>
  </si>
  <si>
    <t xml:space="preserve">Taśma klejąca </t>
  </si>
  <si>
    <t xml:space="preserve">Teczka do podpisu, </t>
  </si>
  <si>
    <t>Teczka zawieszana na akta osobowe</t>
  </si>
  <si>
    <t xml:space="preserve">Teczki tekturowe archiwizacyjne </t>
  </si>
  <si>
    <t xml:space="preserve">Tusz do stempli </t>
  </si>
  <si>
    <t xml:space="preserve">Zakładki indeksujące                 </t>
  </si>
  <si>
    <t xml:space="preserve">Zakładki indeksujące </t>
  </si>
  <si>
    <t xml:space="preserve">Zestaw markerów suchościeralnych,  </t>
  </si>
  <si>
    <t xml:space="preserve">Zszywacz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</si>
</sst>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8"/>
      <name val="Calibri"/>
      <family val="2"/>
      <charset val="238"/>
      <scheme val="minor"/>
    </font>
    <font>
      <sz val="10"/>
      <name val="Calibri"/>
      <family val="2"/>
      <charset val="238"/>
      <scheme val="minor"/>
    </font>
    <font>
      <b/>
      <sz val="10"/>
      <name val="Calibri"/>
      <family val="2"/>
      <charset val="238"/>
      <scheme val="minor"/>
    </font>
    <font>
      <b/>
      <sz val="11"/>
      <color theme="1"/>
      <name val="Calibri"/>
      <family val="2"/>
      <charset val="238"/>
      <scheme val="minor"/>
    </font>
    <font>
      <b/>
      <sz val="11"/>
      <name val="Calibri"/>
      <family val="2"/>
      <charset val="238"/>
      <scheme val="minor"/>
    </font>
    <font>
      <sz val="11"/>
      <name val="Calibri"/>
      <family val="2"/>
      <charset val="238"/>
      <scheme val="minor"/>
    </font>
    <font>
      <b/>
      <sz val="11"/>
      <color theme="1"/>
      <name val="Arial"/>
      <family val="2"/>
      <charset val="238"/>
    </font>
    <font>
      <sz val="11"/>
      <color theme="1"/>
      <name val="Arial"/>
      <family val="2"/>
      <charset val="238"/>
    </font>
    <font>
      <b/>
      <sz val="16"/>
      <color theme="1"/>
      <name val="Calibri"/>
      <family val="2"/>
      <charset val="238"/>
      <scheme val="minor"/>
    </font>
    <font>
      <sz val="11"/>
      <color rgb="FF000000"/>
      <name val="Arial"/>
      <family val="2"/>
      <charset val="238"/>
    </font>
  </fonts>
  <fills count="5">
    <fill>
      <patternFill patternType="none"/>
    </fill>
    <fill>
      <patternFill patternType="gray125"/>
    </fill>
    <fill>
      <patternFill patternType="solid">
        <fgColor theme="7" tint="0.79998168889431442"/>
        <bgColor indexed="64"/>
      </patternFill>
    </fill>
    <fill>
      <patternFill patternType="solid">
        <fgColor theme="3" tint="0.7999816888943144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diagonalDown="1">
      <left/>
      <right style="thin">
        <color indexed="64"/>
      </right>
      <top style="medium">
        <color indexed="64"/>
      </top>
      <bottom style="medium">
        <color indexed="64"/>
      </bottom>
      <diagonal style="thin">
        <color indexed="64"/>
      </diagonal>
    </border>
  </borders>
  <cellStyleXfs count="1">
    <xf numFmtId="0" fontId="0" fillId="0" borderId="0"/>
  </cellStyleXfs>
  <cellXfs count="61">
    <xf numFmtId="0" fontId="0" fillId="0" borderId="0" xfId="0"/>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Fill="1" applyAlignment="1">
      <alignment horizontal="center" vertical="center"/>
    </xf>
    <xf numFmtId="4" fontId="2" fillId="0" borderId="0" xfId="0" applyNumberFormat="1" applyFont="1" applyFill="1" applyAlignment="1">
      <alignment horizontal="center" vertical="center"/>
    </xf>
    <xf numFmtId="0" fontId="4" fillId="4"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4" fillId="0" borderId="0" xfId="0" applyFont="1"/>
    <xf numFmtId="0" fontId="0" fillId="0" borderId="0" xfId="0" applyFont="1"/>
    <xf numFmtId="0" fontId="0" fillId="0" borderId="1" xfId="0" applyFont="1" applyBorder="1"/>
    <xf numFmtId="0" fontId="5" fillId="4" borderId="1" xfId="0" applyFont="1" applyFill="1" applyBorder="1" applyAlignment="1" applyProtection="1">
      <alignment horizontal="center" vertical="center"/>
    </xf>
    <xf numFmtId="0" fontId="5" fillId="4"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4" fillId="0" borderId="1" xfId="0" applyFont="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0" xfId="0" applyFont="1" applyAlignment="1">
      <alignment horizontal="left" wrapText="1"/>
    </xf>
    <xf numFmtId="0" fontId="0" fillId="0" borderId="0" xfId="0" applyFont="1" applyAlignment="1"/>
    <xf numFmtId="0" fontId="4" fillId="0" borderId="0" xfId="0" applyFont="1" applyAlignment="1">
      <alignment horizontal="left" vertical="center" wrapText="1"/>
    </xf>
    <xf numFmtId="0" fontId="0" fillId="0" borderId="0" xfId="0" applyFont="1" applyAlignment="1">
      <alignment wrapText="1"/>
    </xf>
    <xf numFmtId="0" fontId="4" fillId="0" borderId="0" xfId="0" applyFont="1" applyAlignment="1">
      <alignment wrapText="1"/>
    </xf>
    <xf numFmtId="0" fontId="4" fillId="0" borderId="0" xfId="0" applyFont="1" applyAlignment="1"/>
    <xf numFmtId="0" fontId="0" fillId="0" borderId="2" xfId="0" applyFont="1" applyBorder="1"/>
    <xf numFmtId="0" fontId="0" fillId="0" borderId="0" xfId="0" applyFont="1" applyBorder="1"/>
    <xf numFmtId="0" fontId="0" fillId="0" borderId="0" xfId="0" applyFont="1" applyBorder="1" applyAlignment="1">
      <alignment horizontal="center" vertical="center"/>
    </xf>
    <xf numFmtId="0" fontId="0" fillId="0" borderId="4" xfId="0" applyFont="1" applyBorder="1"/>
    <xf numFmtId="0" fontId="0" fillId="0" borderId="5" xfId="0" applyFont="1" applyBorder="1"/>
    <xf numFmtId="0" fontId="4" fillId="0" borderId="0" xfId="0" applyFont="1" applyBorder="1" applyAlignment="1">
      <alignment horizontal="center" vertical="center"/>
    </xf>
    <xf numFmtId="0" fontId="0" fillId="0" borderId="6" xfId="0" applyFont="1" applyBorder="1" applyAlignment="1">
      <alignment horizontal="center"/>
    </xf>
    <xf numFmtId="0" fontId="0" fillId="0" borderId="3" xfId="0" applyFont="1" applyBorder="1" applyAlignment="1"/>
    <xf numFmtId="0" fontId="4" fillId="0" borderId="3" xfId="0" applyFont="1" applyBorder="1" applyAlignment="1">
      <alignment horizontal="center" vertical="center"/>
    </xf>
    <xf numFmtId="0" fontId="2" fillId="0" borderId="0" xfId="0" applyFont="1" applyFill="1" applyBorder="1" applyAlignment="1">
      <alignment horizontal="center" vertical="center"/>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Alignment="1">
      <alignment horizontal="left" wrapText="1"/>
    </xf>
    <xf numFmtId="0" fontId="0" fillId="0" borderId="0" xfId="0" applyFont="1" applyAlignment="1">
      <alignment horizontal="left" wrapText="1"/>
    </xf>
    <xf numFmtId="0" fontId="0" fillId="0" borderId="0" xfId="0" applyFont="1" applyAlignment="1">
      <alignment vertical="center" wrapText="1"/>
    </xf>
    <xf numFmtId="0" fontId="0" fillId="0" borderId="0" xfId="0" applyAlignment="1">
      <alignment vertical="center" wrapText="1"/>
    </xf>
    <xf numFmtId="0" fontId="0" fillId="0" borderId="0" xfId="0" applyFont="1" applyAlignment="1">
      <alignment wrapText="1"/>
    </xf>
    <xf numFmtId="0" fontId="0" fillId="0" borderId="0" xfId="0" applyAlignment="1">
      <alignment wrapText="1"/>
    </xf>
    <xf numFmtId="0" fontId="0" fillId="0" borderId="0" xfId="0" applyFont="1" applyAlignment="1">
      <alignment horizontal="center"/>
    </xf>
    <xf numFmtId="0" fontId="0" fillId="0" borderId="0" xfId="0" applyFont="1" applyAlignment="1">
      <alignment vertical="center"/>
    </xf>
    <xf numFmtId="0" fontId="8" fillId="0" borderId="0" xfId="0" applyFont="1" applyAlignment="1">
      <alignment horizontal="left" vertical="top" wrapText="1"/>
    </xf>
    <xf numFmtId="0" fontId="8" fillId="0" borderId="0" xfId="0" applyFont="1" applyAlignment="1">
      <alignment wrapText="1"/>
    </xf>
    <xf numFmtId="0" fontId="9" fillId="0" borderId="0" xfId="0" applyFont="1" applyAlignment="1">
      <alignment horizontal="center"/>
    </xf>
    <xf numFmtId="0" fontId="4" fillId="0" borderId="0" xfId="0" applyFont="1" applyAlignment="1"/>
    <xf numFmtId="0" fontId="0" fillId="0" borderId="0" xfId="0" applyAlignment="1">
      <alignment vertical="top" wrapText="1"/>
    </xf>
    <xf numFmtId="0" fontId="0" fillId="0" borderId="0" xfId="0" applyAlignment="1">
      <alignment horizontal="left" wrapText="1"/>
    </xf>
    <xf numFmtId="0" fontId="10" fillId="0" borderId="1" xfId="0" applyFont="1" applyBorder="1" applyAlignment="1">
      <alignment horizontal="center" vertical="center" wrapText="1"/>
    </xf>
    <xf numFmtId="0" fontId="10" fillId="0" borderId="0" xfId="0" applyFont="1" applyAlignment="1">
      <alignment horizontal="center"/>
    </xf>
  </cellXfs>
  <cellStyles count="1">
    <cellStyle name="Normalny" xfId="0" builtinId="0"/>
  </cellStyles>
  <dxfs count="0"/>
  <tableStyles count="0" defaultTableStyle="TableStyleMedium2" defaultPivotStyle="PivotStyleLight16"/>
  <colors>
    <mruColors>
      <color rgb="FFFF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4"/>
  <sheetViews>
    <sheetView topLeftCell="A83" zoomScale="120" zoomScaleNormal="120" workbookViewId="0">
      <pane xSplit="4" topLeftCell="E1" activePane="topRight" state="frozen"/>
      <selection pane="topRight" activeCell="A2" sqref="A2:E98"/>
    </sheetView>
  </sheetViews>
  <sheetFormatPr defaultRowHeight="12.75" x14ac:dyDescent="0.25"/>
  <cols>
    <col min="1" max="1" width="6.5703125" style="10" customWidth="1"/>
    <col min="2" max="2" width="21.140625" style="10" customWidth="1"/>
    <col min="3" max="3" width="50.140625" style="10" customWidth="1"/>
    <col min="4" max="4" width="7" style="10" customWidth="1"/>
    <col min="5" max="5" width="6.5703125" style="10" customWidth="1"/>
    <col min="6" max="6" width="8.140625" style="10" customWidth="1"/>
    <col min="7" max="7" width="10" style="10" bestFit="1" customWidth="1"/>
    <col min="8" max="8" width="8.28515625" style="10" bestFit="1" customWidth="1"/>
    <col min="9" max="9" width="10" style="10" bestFit="1" customWidth="1"/>
    <col min="10" max="16384" width="9.140625" style="10"/>
  </cols>
  <sheetData>
    <row r="1" spans="1:13" x14ac:dyDescent="0.25">
      <c r="A1" s="42"/>
      <c r="B1" s="42"/>
      <c r="C1" s="42"/>
      <c r="D1" s="42"/>
      <c r="E1" s="42"/>
    </row>
    <row r="2" spans="1:13" ht="102" x14ac:dyDescent="0.25">
      <c r="A2" s="1" t="s">
        <v>0</v>
      </c>
      <c r="B2" s="1" t="s">
        <v>1</v>
      </c>
      <c r="C2" s="1" t="s">
        <v>119</v>
      </c>
      <c r="D2" s="2" t="s">
        <v>118</v>
      </c>
      <c r="E2" s="2" t="s">
        <v>126</v>
      </c>
      <c r="F2" s="6" t="s">
        <v>179</v>
      </c>
      <c r="G2" s="3" t="s">
        <v>186</v>
      </c>
      <c r="H2" s="6" t="s">
        <v>189</v>
      </c>
      <c r="I2" s="3" t="s">
        <v>194</v>
      </c>
      <c r="J2" s="6" t="s">
        <v>195</v>
      </c>
      <c r="K2" s="3" t="s">
        <v>194</v>
      </c>
      <c r="L2" s="6" t="s">
        <v>198</v>
      </c>
      <c r="M2" s="3" t="s">
        <v>194</v>
      </c>
    </row>
    <row r="3" spans="1:13" x14ac:dyDescent="0.25">
      <c r="A3" s="4" t="s">
        <v>180</v>
      </c>
      <c r="B3" s="4" t="s">
        <v>181</v>
      </c>
      <c r="C3" s="4" t="s">
        <v>182</v>
      </c>
      <c r="D3" s="5" t="s">
        <v>183</v>
      </c>
      <c r="E3" s="5" t="s">
        <v>184</v>
      </c>
      <c r="F3" s="6" t="s">
        <v>185</v>
      </c>
      <c r="G3" s="7" t="s">
        <v>191</v>
      </c>
      <c r="H3" s="7" t="s">
        <v>192</v>
      </c>
      <c r="I3" s="7" t="s">
        <v>193</v>
      </c>
      <c r="J3" s="13" t="s">
        <v>196</v>
      </c>
      <c r="K3" s="13" t="s">
        <v>197</v>
      </c>
      <c r="L3" s="13" t="s">
        <v>199</v>
      </c>
      <c r="M3" s="13" t="s">
        <v>200</v>
      </c>
    </row>
    <row r="4" spans="1:13" ht="51" x14ac:dyDescent="0.25">
      <c r="A4" s="8">
        <v>1</v>
      </c>
      <c r="B4" s="3" t="s">
        <v>3</v>
      </c>
      <c r="C4" s="3" t="s">
        <v>159</v>
      </c>
      <c r="D4" s="8" t="s">
        <v>4</v>
      </c>
      <c r="E4" s="8">
        <v>500</v>
      </c>
      <c r="F4" s="9">
        <v>0.71</v>
      </c>
      <c r="G4" s="11">
        <f>E4*F4</f>
        <v>355</v>
      </c>
      <c r="H4" s="9">
        <v>0.76</v>
      </c>
      <c r="I4" s="11">
        <f>E4*H4</f>
        <v>380</v>
      </c>
      <c r="J4" s="9">
        <v>0.72</v>
      </c>
      <c r="K4" s="11">
        <f>E4*J4</f>
        <v>360</v>
      </c>
      <c r="L4" s="9">
        <v>0.7</v>
      </c>
      <c r="M4" s="11">
        <f>E4*L4</f>
        <v>350</v>
      </c>
    </row>
    <row r="5" spans="1:13" ht="51" x14ac:dyDescent="0.25">
      <c r="A5" s="8">
        <v>2</v>
      </c>
      <c r="B5" s="3" t="s">
        <v>3</v>
      </c>
      <c r="C5" s="3" t="s">
        <v>160</v>
      </c>
      <c r="D5" s="8" t="s">
        <v>4</v>
      </c>
      <c r="E5" s="8">
        <v>300</v>
      </c>
      <c r="F5" s="9">
        <v>14.07</v>
      </c>
      <c r="G5" s="11">
        <f t="shared" ref="G5:G68" si="0">E5*F5</f>
        <v>4221</v>
      </c>
      <c r="H5" s="9">
        <v>6.58</v>
      </c>
      <c r="I5" s="11">
        <f t="shared" ref="I5:I68" si="1">E5*H5</f>
        <v>1974</v>
      </c>
      <c r="J5" s="9">
        <v>6.4</v>
      </c>
      <c r="K5" s="11">
        <f t="shared" ref="K5:K68" si="2">E5*J5</f>
        <v>1920</v>
      </c>
      <c r="L5" s="9">
        <v>9.85</v>
      </c>
      <c r="M5" s="11">
        <f t="shared" ref="M5:M68" si="3">E5*L5</f>
        <v>2955</v>
      </c>
    </row>
    <row r="6" spans="1:13" ht="51" x14ac:dyDescent="0.25">
      <c r="A6" s="8">
        <v>3</v>
      </c>
      <c r="B6" s="3" t="s">
        <v>5</v>
      </c>
      <c r="C6" s="3" t="s">
        <v>161</v>
      </c>
      <c r="D6" s="8" t="s">
        <v>6</v>
      </c>
      <c r="E6" s="8">
        <v>500</v>
      </c>
      <c r="F6" s="9">
        <v>0.48</v>
      </c>
      <c r="G6" s="11">
        <f t="shared" si="0"/>
        <v>240</v>
      </c>
      <c r="H6" s="9">
        <v>1.34</v>
      </c>
      <c r="I6" s="11">
        <f t="shared" si="1"/>
        <v>670</v>
      </c>
      <c r="J6" s="9">
        <v>1.29</v>
      </c>
      <c r="K6" s="11">
        <f t="shared" si="2"/>
        <v>645</v>
      </c>
      <c r="L6" s="9">
        <v>1.28</v>
      </c>
      <c r="M6" s="11">
        <f t="shared" si="3"/>
        <v>640</v>
      </c>
    </row>
    <row r="7" spans="1:13" x14ac:dyDescent="0.25">
      <c r="A7" s="8">
        <v>4</v>
      </c>
      <c r="B7" s="3" t="s">
        <v>7</v>
      </c>
      <c r="C7" s="3" t="s">
        <v>8</v>
      </c>
      <c r="D7" s="8" t="s">
        <v>4</v>
      </c>
      <c r="E7" s="8">
        <v>100</v>
      </c>
      <c r="F7" s="9">
        <v>1.97</v>
      </c>
      <c r="G7" s="11">
        <f t="shared" si="0"/>
        <v>197</v>
      </c>
      <c r="H7" s="9">
        <v>2.02</v>
      </c>
      <c r="I7" s="11">
        <f t="shared" si="1"/>
        <v>202</v>
      </c>
      <c r="J7" s="9">
        <v>2.1</v>
      </c>
      <c r="K7" s="11">
        <f t="shared" si="2"/>
        <v>210</v>
      </c>
      <c r="L7" s="9">
        <v>1.96</v>
      </c>
      <c r="M7" s="11">
        <f t="shared" si="3"/>
        <v>196</v>
      </c>
    </row>
    <row r="8" spans="1:13" x14ac:dyDescent="0.25">
      <c r="A8" s="8">
        <v>5</v>
      </c>
      <c r="B8" s="3" t="s">
        <v>9</v>
      </c>
      <c r="C8" s="3" t="s">
        <v>10</v>
      </c>
      <c r="D8" s="8" t="s">
        <v>4</v>
      </c>
      <c r="E8" s="8">
        <v>100</v>
      </c>
      <c r="F8" s="9">
        <v>3.73</v>
      </c>
      <c r="G8" s="11">
        <f t="shared" si="0"/>
        <v>373</v>
      </c>
      <c r="H8" s="9">
        <v>3.79</v>
      </c>
      <c r="I8" s="11">
        <f t="shared" si="1"/>
        <v>379</v>
      </c>
      <c r="J8" s="9">
        <v>2.8</v>
      </c>
      <c r="K8" s="11">
        <f t="shared" si="2"/>
        <v>280</v>
      </c>
      <c r="L8" s="9">
        <v>3.68</v>
      </c>
      <c r="M8" s="11">
        <f t="shared" si="3"/>
        <v>368</v>
      </c>
    </row>
    <row r="9" spans="1:13" ht="38.25" x14ac:dyDescent="0.25">
      <c r="A9" s="8">
        <v>6</v>
      </c>
      <c r="B9" s="3" t="s">
        <v>11</v>
      </c>
      <c r="C9" s="3" t="s">
        <v>149</v>
      </c>
      <c r="D9" s="8" t="s">
        <v>4</v>
      </c>
      <c r="E9" s="8">
        <v>50</v>
      </c>
      <c r="F9" s="9">
        <v>24.75</v>
      </c>
      <c r="G9" s="11">
        <f t="shared" si="0"/>
        <v>1237.5</v>
      </c>
      <c r="H9" s="9">
        <v>27.22</v>
      </c>
      <c r="I9" s="11">
        <f t="shared" si="1"/>
        <v>1361</v>
      </c>
      <c r="J9" s="9">
        <v>13.6</v>
      </c>
      <c r="K9" s="11">
        <f t="shared" si="2"/>
        <v>680</v>
      </c>
      <c r="L9" s="9">
        <v>18.2</v>
      </c>
      <c r="M9" s="11">
        <f t="shared" si="3"/>
        <v>910</v>
      </c>
    </row>
    <row r="10" spans="1:13" x14ac:dyDescent="0.25">
      <c r="A10" s="8">
        <v>7</v>
      </c>
      <c r="B10" s="3" t="s">
        <v>12</v>
      </c>
      <c r="C10" s="3" t="s">
        <v>13</v>
      </c>
      <c r="D10" s="8" t="s">
        <v>4</v>
      </c>
      <c r="E10" s="8">
        <v>30</v>
      </c>
      <c r="F10" s="9">
        <v>4.68</v>
      </c>
      <c r="G10" s="11">
        <f t="shared" si="0"/>
        <v>140.39999999999998</v>
      </c>
      <c r="H10" s="9">
        <v>5.37</v>
      </c>
      <c r="I10" s="11">
        <f t="shared" si="1"/>
        <v>161.1</v>
      </c>
      <c r="J10" s="9">
        <v>4.93</v>
      </c>
      <c r="K10" s="11">
        <f t="shared" si="2"/>
        <v>147.89999999999998</v>
      </c>
      <c r="L10" s="9">
        <v>4.8600000000000003</v>
      </c>
      <c r="M10" s="11">
        <f t="shared" si="3"/>
        <v>145.80000000000001</v>
      </c>
    </row>
    <row r="11" spans="1:13" ht="38.25" x14ac:dyDescent="0.25">
      <c r="A11" s="8">
        <v>8</v>
      </c>
      <c r="B11" s="3" t="s">
        <v>14</v>
      </c>
      <c r="C11" s="3" t="s">
        <v>128</v>
      </c>
      <c r="D11" s="8" t="s">
        <v>4</v>
      </c>
      <c r="E11" s="8">
        <v>150</v>
      </c>
      <c r="F11" s="9">
        <v>0.65</v>
      </c>
      <c r="G11" s="11">
        <f t="shared" si="0"/>
        <v>97.5</v>
      </c>
      <c r="H11" s="9">
        <v>0.55000000000000004</v>
      </c>
      <c r="I11" s="11">
        <f t="shared" si="1"/>
        <v>82.5</v>
      </c>
      <c r="J11" s="9">
        <v>0.51</v>
      </c>
      <c r="K11" s="11">
        <f t="shared" si="2"/>
        <v>76.5</v>
      </c>
      <c r="L11" s="9">
        <v>0.53</v>
      </c>
      <c r="M11" s="11">
        <f t="shared" si="3"/>
        <v>79.5</v>
      </c>
    </row>
    <row r="12" spans="1:13" ht="38.25" x14ac:dyDescent="0.25">
      <c r="A12" s="8">
        <v>9</v>
      </c>
      <c r="B12" s="3" t="s">
        <v>14</v>
      </c>
      <c r="C12" s="3" t="s">
        <v>129</v>
      </c>
      <c r="D12" s="8" t="s">
        <v>4</v>
      </c>
      <c r="E12" s="8">
        <v>150</v>
      </c>
      <c r="F12" s="9">
        <v>0.65</v>
      </c>
      <c r="G12" s="11">
        <f t="shared" si="0"/>
        <v>97.5</v>
      </c>
      <c r="H12" s="9">
        <v>0.55000000000000004</v>
      </c>
      <c r="I12" s="11">
        <f t="shared" si="1"/>
        <v>82.5</v>
      </c>
      <c r="J12" s="9">
        <v>0.51</v>
      </c>
      <c r="K12" s="11">
        <f t="shared" si="2"/>
        <v>76.5</v>
      </c>
      <c r="L12" s="9">
        <v>0.53</v>
      </c>
      <c r="M12" s="11">
        <f t="shared" si="3"/>
        <v>79.5</v>
      </c>
    </row>
    <row r="13" spans="1:13" ht="38.25" x14ac:dyDescent="0.25">
      <c r="A13" s="8">
        <v>10</v>
      </c>
      <c r="B13" s="3" t="s">
        <v>14</v>
      </c>
      <c r="C13" s="3" t="s">
        <v>130</v>
      </c>
      <c r="D13" s="8" t="s">
        <v>4</v>
      </c>
      <c r="E13" s="8">
        <v>150</v>
      </c>
      <c r="F13" s="9">
        <v>0.65</v>
      </c>
      <c r="G13" s="11">
        <f t="shared" si="0"/>
        <v>97.5</v>
      </c>
      <c r="H13" s="9">
        <v>0.55000000000000004</v>
      </c>
      <c r="I13" s="11">
        <f t="shared" si="1"/>
        <v>82.5</v>
      </c>
      <c r="J13" s="9">
        <v>0.51</v>
      </c>
      <c r="K13" s="11">
        <f t="shared" si="2"/>
        <v>76.5</v>
      </c>
      <c r="L13" s="9">
        <v>0.53</v>
      </c>
      <c r="M13" s="11">
        <f t="shared" si="3"/>
        <v>79.5</v>
      </c>
    </row>
    <row r="14" spans="1:13" ht="38.25" x14ac:dyDescent="0.25">
      <c r="A14" s="8">
        <v>11</v>
      </c>
      <c r="B14" s="3" t="s">
        <v>14</v>
      </c>
      <c r="C14" s="3" t="s">
        <v>131</v>
      </c>
      <c r="D14" s="8" t="s">
        <v>4</v>
      </c>
      <c r="E14" s="8">
        <v>150</v>
      </c>
      <c r="F14" s="9">
        <v>0.65</v>
      </c>
      <c r="G14" s="11">
        <f t="shared" si="0"/>
        <v>97.5</v>
      </c>
      <c r="H14" s="9">
        <v>0.55000000000000004</v>
      </c>
      <c r="I14" s="11">
        <f t="shared" si="1"/>
        <v>82.5</v>
      </c>
      <c r="J14" s="9">
        <v>0.51</v>
      </c>
      <c r="K14" s="11">
        <f t="shared" si="2"/>
        <v>76.5</v>
      </c>
      <c r="L14" s="9">
        <v>0.53</v>
      </c>
      <c r="M14" s="11">
        <f t="shared" si="3"/>
        <v>79.5</v>
      </c>
    </row>
    <row r="15" spans="1:13" ht="25.5" x14ac:dyDescent="0.25">
      <c r="A15" s="8">
        <v>12</v>
      </c>
      <c r="B15" s="3" t="s">
        <v>15</v>
      </c>
      <c r="C15" s="3" t="s">
        <v>16</v>
      </c>
      <c r="D15" s="8" t="s">
        <v>4</v>
      </c>
      <c r="E15" s="8">
        <v>50</v>
      </c>
      <c r="F15" s="9">
        <v>2.06</v>
      </c>
      <c r="G15" s="11">
        <f t="shared" si="0"/>
        <v>103</v>
      </c>
      <c r="H15" s="9">
        <v>1.58</v>
      </c>
      <c r="I15" s="11">
        <f t="shared" si="1"/>
        <v>79</v>
      </c>
      <c r="J15" s="9">
        <v>0.56000000000000005</v>
      </c>
      <c r="K15" s="11">
        <f t="shared" si="2"/>
        <v>28.000000000000004</v>
      </c>
      <c r="L15" s="9">
        <v>1.1000000000000001</v>
      </c>
      <c r="M15" s="11">
        <f t="shared" si="3"/>
        <v>55.000000000000007</v>
      </c>
    </row>
    <row r="16" spans="1:13" ht="25.5" x14ac:dyDescent="0.25">
      <c r="A16" s="8">
        <v>13</v>
      </c>
      <c r="B16" s="3" t="s">
        <v>17</v>
      </c>
      <c r="C16" s="3" t="s">
        <v>18</v>
      </c>
      <c r="D16" s="8" t="s">
        <v>4</v>
      </c>
      <c r="E16" s="8">
        <v>100</v>
      </c>
      <c r="F16" s="9">
        <v>2.06</v>
      </c>
      <c r="G16" s="11">
        <f t="shared" si="0"/>
        <v>206</v>
      </c>
      <c r="H16" s="9">
        <v>1.58</v>
      </c>
      <c r="I16" s="11">
        <f t="shared" si="1"/>
        <v>158</v>
      </c>
      <c r="J16" s="9">
        <v>0.56000000000000005</v>
      </c>
      <c r="K16" s="11">
        <f t="shared" si="2"/>
        <v>56.000000000000007</v>
      </c>
      <c r="L16" s="9">
        <v>1.1000000000000001</v>
      </c>
      <c r="M16" s="11">
        <f t="shared" si="3"/>
        <v>110.00000000000001</v>
      </c>
    </row>
    <row r="17" spans="1:13" ht="25.5" x14ac:dyDescent="0.25">
      <c r="A17" s="8">
        <v>14</v>
      </c>
      <c r="B17" s="3" t="s">
        <v>19</v>
      </c>
      <c r="C17" s="3" t="s">
        <v>20</v>
      </c>
      <c r="D17" s="8" t="s">
        <v>4</v>
      </c>
      <c r="E17" s="8">
        <v>500</v>
      </c>
      <c r="F17" s="9">
        <v>2.06</v>
      </c>
      <c r="G17" s="11">
        <f t="shared" si="0"/>
        <v>1030</v>
      </c>
      <c r="H17" s="9">
        <v>1.58</v>
      </c>
      <c r="I17" s="11">
        <f t="shared" si="1"/>
        <v>790</v>
      </c>
      <c r="J17" s="9">
        <v>0.56000000000000005</v>
      </c>
      <c r="K17" s="11">
        <f t="shared" si="2"/>
        <v>280</v>
      </c>
      <c r="L17" s="9">
        <v>1.1000000000000001</v>
      </c>
      <c r="M17" s="11">
        <f t="shared" si="3"/>
        <v>550</v>
      </c>
    </row>
    <row r="18" spans="1:13" ht="25.5" x14ac:dyDescent="0.25">
      <c r="A18" s="8">
        <v>15</v>
      </c>
      <c r="B18" s="3" t="s">
        <v>21</v>
      </c>
      <c r="C18" s="3" t="s">
        <v>141</v>
      </c>
      <c r="D18" s="8" t="s">
        <v>4</v>
      </c>
      <c r="E18" s="8">
        <v>500</v>
      </c>
      <c r="F18" s="9">
        <v>0.4</v>
      </c>
      <c r="G18" s="11">
        <f t="shared" si="0"/>
        <v>200</v>
      </c>
      <c r="H18" s="9">
        <v>0.4</v>
      </c>
      <c r="I18" s="11">
        <f t="shared" si="1"/>
        <v>200</v>
      </c>
      <c r="J18" s="9">
        <v>0.33</v>
      </c>
      <c r="K18" s="11">
        <f t="shared" si="2"/>
        <v>165</v>
      </c>
      <c r="L18" s="9">
        <v>0.46</v>
      </c>
      <c r="M18" s="11">
        <f t="shared" si="3"/>
        <v>230</v>
      </c>
    </row>
    <row r="19" spans="1:13" ht="25.5" x14ac:dyDescent="0.25">
      <c r="A19" s="8">
        <v>16</v>
      </c>
      <c r="B19" s="3" t="s">
        <v>21</v>
      </c>
      <c r="C19" s="3" t="s">
        <v>142</v>
      </c>
      <c r="D19" s="8" t="s">
        <v>2</v>
      </c>
      <c r="E19" s="8">
        <v>100</v>
      </c>
      <c r="F19" s="9">
        <v>0.4</v>
      </c>
      <c r="G19" s="11">
        <f t="shared" si="0"/>
        <v>40</v>
      </c>
      <c r="H19" s="9">
        <v>0.4</v>
      </c>
      <c r="I19" s="11">
        <f t="shared" si="1"/>
        <v>40</v>
      </c>
      <c r="J19" s="9">
        <v>0.33</v>
      </c>
      <c r="K19" s="11">
        <f t="shared" si="2"/>
        <v>33</v>
      </c>
      <c r="L19" s="9">
        <v>0.46</v>
      </c>
      <c r="M19" s="11">
        <f t="shared" si="3"/>
        <v>46</v>
      </c>
    </row>
    <row r="20" spans="1:13" ht="25.5" x14ac:dyDescent="0.25">
      <c r="A20" s="8">
        <v>17</v>
      </c>
      <c r="B20" s="3" t="s">
        <v>176</v>
      </c>
      <c r="C20" s="3" t="s">
        <v>115</v>
      </c>
      <c r="D20" s="8" t="s">
        <v>4</v>
      </c>
      <c r="E20" s="8">
        <v>500</v>
      </c>
      <c r="F20" s="9">
        <v>1.27</v>
      </c>
      <c r="G20" s="11">
        <f t="shared" si="0"/>
        <v>635</v>
      </c>
      <c r="H20" s="9">
        <v>1.47</v>
      </c>
      <c r="I20" s="11">
        <f t="shared" si="1"/>
        <v>735</v>
      </c>
      <c r="J20" s="9">
        <v>1.47</v>
      </c>
      <c r="K20" s="11">
        <f t="shared" si="2"/>
        <v>735</v>
      </c>
      <c r="L20" s="9">
        <v>1.8</v>
      </c>
      <c r="M20" s="11">
        <f t="shared" si="3"/>
        <v>900</v>
      </c>
    </row>
    <row r="21" spans="1:13" ht="25.5" x14ac:dyDescent="0.25">
      <c r="A21" s="8">
        <v>18</v>
      </c>
      <c r="B21" s="3" t="s">
        <v>177</v>
      </c>
      <c r="C21" s="3" t="s">
        <v>116</v>
      </c>
      <c r="D21" s="8" t="s">
        <v>4</v>
      </c>
      <c r="E21" s="8">
        <v>50</v>
      </c>
      <c r="F21" s="9">
        <v>1.27</v>
      </c>
      <c r="G21" s="11">
        <f t="shared" si="0"/>
        <v>63.5</v>
      </c>
      <c r="H21" s="9">
        <v>1.47</v>
      </c>
      <c r="I21" s="11">
        <f t="shared" si="1"/>
        <v>73.5</v>
      </c>
      <c r="J21" s="9">
        <v>1.47</v>
      </c>
      <c r="K21" s="11">
        <f t="shared" si="2"/>
        <v>73.5</v>
      </c>
      <c r="L21" s="9">
        <v>1.8</v>
      </c>
      <c r="M21" s="11">
        <f t="shared" si="3"/>
        <v>90</v>
      </c>
    </row>
    <row r="22" spans="1:13" ht="38.25" x14ac:dyDescent="0.25">
      <c r="A22" s="8">
        <v>19</v>
      </c>
      <c r="B22" s="3" t="s">
        <v>22</v>
      </c>
      <c r="C22" s="3" t="s">
        <v>162</v>
      </c>
      <c r="D22" s="8" t="s">
        <v>4</v>
      </c>
      <c r="E22" s="8">
        <v>20</v>
      </c>
      <c r="F22" s="9">
        <v>37.5</v>
      </c>
      <c r="G22" s="11">
        <f t="shared" si="0"/>
        <v>750</v>
      </c>
      <c r="H22" s="9">
        <v>42.48</v>
      </c>
      <c r="I22" s="11">
        <f t="shared" si="1"/>
        <v>849.59999999999991</v>
      </c>
      <c r="J22" s="9">
        <v>42.67</v>
      </c>
      <c r="K22" s="11">
        <f t="shared" si="2"/>
        <v>853.40000000000009</v>
      </c>
      <c r="L22" s="9">
        <v>41.82</v>
      </c>
      <c r="M22" s="11">
        <f t="shared" si="3"/>
        <v>836.4</v>
      </c>
    </row>
    <row r="23" spans="1:13" ht="38.25" x14ac:dyDescent="0.25">
      <c r="A23" s="8">
        <v>20</v>
      </c>
      <c r="B23" s="3" t="s">
        <v>23</v>
      </c>
      <c r="C23" s="3" t="s">
        <v>163</v>
      </c>
      <c r="D23" s="8" t="s">
        <v>4</v>
      </c>
      <c r="E23" s="8">
        <v>50</v>
      </c>
      <c r="F23" s="9">
        <v>11.75</v>
      </c>
      <c r="G23" s="11">
        <f t="shared" si="0"/>
        <v>587.5</v>
      </c>
      <c r="H23" s="9">
        <v>10.94</v>
      </c>
      <c r="I23" s="11">
        <f t="shared" si="1"/>
        <v>547</v>
      </c>
      <c r="J23" s="9">
        <v>11.47</v>
      </c>
      <c r="K23" s="11">
        <f t="shared" si="2"/>
        <v>573.5</v>
      </c>
      <c r="L23" s="9">
        <v>10.74</v>
      </c>
      <c r="M23" s="11">
        <f t="shared" si="3"/>
        <v>537</v>
      </c>
    </row>
    <row r="24" spans="1:13" ht="38.25" x14ac:dyDescent="0.25">
      <c r="A24" s="8">
        <v>21</v>
      </c>
      <c r="B24" s="3" t="s">
        <v>24</v>
      </c>
      <c r="C24" s="3" t="s">
        <v>150</v>
      </c>
      <c r="D24" s="8" t="s">
        <v>6</v>
      </c>
      <c r="E24" s="8">
        <v>7</v>
      </c>
      <c r="F24" s="9">
        <v>30.1</v>
      </c>
      <c r="G24" s="11">
        <f t="shared" si="0"/>
        <v>210.70000000000002</v>
      </c>
      <c r="H24" s="9">
        <v>28.38</v>
      </c>
      <c r="I24" s="11">
        <f t="shared" si="1"/>
        <v>198.66</v>
      </c>
      <c r="J24" s="9">
        <v>24.67</v>
      </c>
      <c r="K24" s="11">
        <f t="shared" si="2"/>
        <v>172.69</v>
      </c>
      <c r="L24" s="9">
        <v>30</v>
      </c>
      <c r="M24" s="11">
        <f t="shared" si="3"/>
        <v>210</v>
      </c>
    </row>
    <row r="25" spans="1:13" ht="51" x14ac:dyDescent="0.25">
      <c r="A25" s="8">
        <v>22</v>
      </c>
      <c r="B25" s="3" t="s">
        <v>25</v>
      </c>
      <c r="C25" s="3" t="s">
        <v>151</v>
      </c>
      <c r="D25" s="8" t="s">
        <v>4</v>
      </c>
      <c r="E25" s="8">
        <v>7</v>
      </c>
      <c r="F25" s="9">
        <v>297.25</v>
      </c>
      <c r="G25" s="11">
        <f t="shared" si="0"/>
        <v>2080.75</v>
      </c>
      <c r="H25" s="9">
        <v>266.64</v>
      </c>
      <c r="I25" s="11">
        <f t="shared" si="1"/>
        <v>1866.48</v>
      </c>
      <c r="J25" s="9">
        <v>290.67</v>
      </c>
      <c r="K25" s="11">
        <f t="shared" si="2"/>
        <v>2034.69</v>
      </c>
      <c r="L25" s="9">
        <v>220</v>
      </c>
      <c r="M25" s="11">
        <f t="shared" si="3"/>
        <v>1540</v>
      </c>
    </row>
    <row r="26" spans="1:13" ht="25.5" x14ac:dyDescent="0.25">
      <c r="A26" s="8">
        <v>23</v>
      </c>
      <c r="B26" s="3" t="s">
        <v>26</v>
      </c>
      <c r="C26" s="3" t="s">
        <v>27</v>
      </c>
      <c r="D26" s="8" t="s">
        <v>6</v>
      </c>
      <c r="E26" s="8">
        <v>75</v>
      </c>
      <c r="F26" s="9">
        <v>0.3</v>
      </c>
      <c r="G26" s="11">
        <f t="shared" si="0"/>
        <v>22.5</v>
      </c>
      <c r="H26" s="9">
        <v>0.28999999999999998</v>
      </c>
      <c r="I26" s="11">
        <f t="shared" si="1"/>
        <v>21.75</v>
      </c>
      <c r="J26" s="9">
        <v>0.3</v>
      </c>
      <c r="K26" s="11">
        <f t="shared" si="2"/>
        <v>22.5</v>
      </c>
      <c r="L26" s="9">
        <v>0.6</v>
      </c>
      <c r="M26" s="11">
        <f t="shared" si="3"/>
        <v>45</v>
      </c>
    </row>
    <row r="27" spans="1:13" ht="25.5" x14ac:dyDescent="0.25">
      <c r="A27" s="8">
        <v>24</v>
      </c>
      <c r="B27" s="3" t="s">
        <v>28</v>
      </c>
      <c r="C27" s="3" t="s">
        <v>117</v>
      </c>
      <c r="D27" s="8" t="s">
        <v>4</v>
      </c>
      <c r="E27" s="8">
        <v>150</v>
      </c>
      <c r="F27" s="9">
        <v>0.45</v>
      </c>
      <c r="G27" s="11">
        <f t="shared" si="0"/>
        <v>67.5</v>
      </c>
      <c r="H27" s="9">
        <v>0.48</v>
      </c>
      <c r="I27" s="11">
        <f t="shared" si="1"/>
        <v>72</v>
      </c>
      <c r="J27" s="9">
        <v>0.4</v>
      </c>
      <c r="K27" s="11">
        <f t="shared" si="2"/>
        <v>60</v>
      </c>
      <c r="L27" s="9">
        <v>0.44</v>
      </c>
      <c r="M27" s="11">
        <f t="shared" si="3"/>
        <v>66</v>
      </c>
    </row>
    <row r="28" spans="1:13" ht="38.25" x14ac:dyDescent="0.25">
      <c r="A28" s="8">
        <v>25</v>
      </c>
      <c r="B28" s="3" t="s">
        <v>29</v>
      </c>
      <c r="C28" s="3" t="s">
        <v>152</v>
      </c>
      <c r="D28" s="8" t="s">
        <v>6</v>
      </c>
      <c r="E28" s="8">
        <v>20</v>
      </c>
      <c r="F28" s="9">
        <v>6.98</v>
      </c>
      <c r="G28" s="11">
        <f t="shared" si="0"/>
        <v>139.60000000000002</v>
      </c>
      <c r="H28" s="9">
        <v>7.49</v>
      </c>
      <c r="I28" s="11">
        <f t="shared" si="1"/>
        <v>149.80000000000001</v>
      </c>
      <c r="J28" s="9">
        <v>7.33</v>
      </c>
      <c r="K28" s="11">
        <f t="shared" si="2"/>
        <v>146.6</v>
      </c>
      <c r="L28" s="9">
        <v>7.15</v>
      </c>
      <c r="M28" s="11">
        <f t="shared" si="3"/>
        <v>143</v>
      </c>
    </row>
    <row r="29" spans="1:13" ht="25.5" x14ac:dyDescent="0.25">
      <c r="A29" s="8">
        <v>26</v>
      </c>
      <c r="B29" s="3" t="s">
        <v>30</v>
      </c>
      <c r="C29" s="3" t="s">
        <v>132</v>
      </c>
      <c r="D29" s="8" t="s">
        <v>4</v>
      </c>
      <c r="E29" s="8">
        <v>100</v>
      </c>
      <c r="F29" s="9">
        <v>0.7</v>
      </c>
      <c r="G29" s="11">
        <f t="shared" si="0"/>
        <v>70</v>
      </c>
      <c r="H29" s="9">
        <v>0.71</v>
      </c>
      <c r="I29" s="11">
        <f t="shared" si="1"/>
        <v>71</v>
      </c>
      <c r="J29" s="9">
        <v>0.72</v>
      </c>
      <c r="K29" s="11">
        <f t="shared" si="2"/>
        <v>72</v>
      </c>
      <c r="L29" s="9">
        <v>0.72</v>
      </c>
      <c r="M29" s="11">
        <f t="shared" si="3"/>
        <v>72</v>
      </c>
    </row>
    <row r="30" spans="1:13" ht="25.5" x14ac:dyDescent="0.25">
      <c r="A30" s="8">
        <v>27</v>
      </c>
      <c r="B30" s="3" t="s">
        <v>31</v>
      </c>
      <c r="C30" s="3" t="s">
        <v>133</v>
      </c>
      <c r="D30" s="8" t="s">
        <v>4</v>
      </c>
      <c r="E30" s="8">
        <v>30</v>
      </c>
      <c r="F30" s="9">
        <v>0.81</v>
      </c>
      <c r="G30" s="11">
        <f t="shared" si="0"/>
        <v>24.3</v>
      </c>
      <c r="H30" s="9">
        <v>0.52</v>
      </c>
      <c r="I30" s="11">
        <f t="shared" si="1"/>
        <v>15.600000000000001</v>
      </c>
      <c r="J30" s="9">
        <v>0.47</v>
      </c>
      <c r="K30" s="11">
        <f t="shared" si="2"/>
        <v>14.1</v>
      </c>
      <c r="L30" s="9">
        <v>0.46</v>
      </c>
      <c r="M30" s="11">
        <f t="shared" si="3"/>
        <v>13.8</v>
      </c>
    </row>
    <row r="31" spans="1:13" ht="25.5" x14ac:dyDescent="0.25">
      <c r="A31" s="8">
        <v>28</v>
      </c>
      <c r="B31" s="3" t="s">
        <v>32</v>
      </c>
      <c r="C31" s="3" t="s">
        <v>33</v>
      </c>
      <c r="D31" s="8" t="s">
        <v>4</v>
      </c>
      <c r="E31" s="8">
        <v>150</v>
      </c>
      <c r="F31" s="9">
        <v>16.48</v>
      </c>
      <c r="G31" s="11">
        <f t="shared" si="0"/>
        <v>2472</v>
      </c>
      <c r="H31" s="9">
        <v>14.34</v>
      </c>
      <c r="I31" s="11">
        <f t="shared" si="1"/>
        <v>2151</v>
      </c>
      <c r="J31" s="9">
        <v>16.399999999999999</v>
      </c>
      <c r="K31" s="11">
        <f t="shared" si="2"/>
        <v>2460</v>
      </c>
      <c r="L31" s="9">
        <v>16</v>
      </c>
      <c r="M31" s="11">
        <f t="shared" si="3"/>
        <v>2400</v>
      </c>
    </row>
    <row r="32" spans="1:13" ht="25.5" x14ac:dyDescent="0.25">
      <c r="A32" s="8">
        <v>29</v>
      </c>
      <c r="B32" s="3" t="s">
        <v>34</v>
      </c>
      <c r="C32" s="3" t="s">
        <v>35</v>
      </c>
      <c r="D32" s="8" t="s">
        <v>6</v>
      </c>
      <c r="E32" s="8">
        <v>200</v>
      </c>
      <c r="F32" s="9">
        <v>1.03</v>
      </c>
      <c r="G32" s="11">
        <f t="shared" si="0"/>
        <v>206</v>
      </c>
      <c r="H32" s="9">
        <v>1.17</v>
      </c>
      <c r="I32" s="11">
        <f t="shared" si="1"/>
        <v>234</v>
      </c>
      <c r="J32" s="9">
        <v>1.05</v>
      </c>
      <c r="K32" s="11">
        <f t="shared" si="2"/>
        <v>210</v>
      </c>
      <c r="L32" s="9">
        <v>1.1000000000000001</v>
      </c>
      <c r="M32" s="11">
        <f t="shared" si="3"/>
        <v>220.00000000000003</v>
      </c>
    </row>
    <row r="33" spans="1:13" ht="25.5" x14ac:dyDescent="0.25">
      <c r="A33" s="8">
        <v>30</v>
      </c>
      <c r="B33" s="3" t="s">
        <v>36</v>
      </c>
      <c r="C33" s="3" t="s">
        <v>37</v>
      </c>
      <c r="D33" s="8" t="s">
        <v>6</v>
      </c>
      <c r="E33" s="8">
        <v>100</v>
      </c>
      <c r="F33" s="9">
        <v>1.71</v>
      </c>
      <c r="G33" s="11">
        <f t="shared" si="0"/>
        <v>171</v>
      </c>
      <c r="H33" s="9">
        <v>1.84</v>
      </c>
      <c r="I33" s="11">
        <f t="shared" si="1"/>
        <v>184</v>
      </c>
      <c r="J33" s="9">
        <v>1.73</v>
      </c>
      <c r="K33" s="11">
        <f t="shared" si="2"/>
        <v>173</v>
      </c>
      <c r="L33" s="9">
        <v>1.75</v>
      </c>
      <c r="M33" s="11">
        <f t="shared" si="3"/>
        <v>175</v>
      </c>
    </row>
    <row r="34" spans="1:13" ht="25.5" x14ac:dyDescent="0.25">
      <c r="A34" s="8">
        <v>31</v>
      </c>
      <c r="B34" s="3" t="s">
        <v>38</v>
      </c>
      <c r="C34" s="3" t="s">
        <v>39</v>
      </c>
      <c r="D34" s="8" t="s">
        <v>6</v>
      </c>
      <c r="E34" s="8">
        <v>75</v>
      </c>
      <c r="F34" s="9">
        <v>2.42</v>
      </c>
      <c r="G34" s="11">
        <f t="shared" si="0"/>
        <v>181.5</v>
      </c>
      <c r="H34" s="9">
        <v>2.65</v>
      </c>
      <c r="I34" s="11">
        <f t="shared" si="1"/>
        <v>198.75</v>
      </c>
      <c r="J34" s="9">
        <v>2.5099999999999998</v>
      </c>
      <c r="K34" s="11">
        <f t="shared" si="2"/>
        <v>188.24999999999997</v>
      </c>
      <c r="L34" s="9">
        <v>2.5</v>
      </c>
      <c r="M34" s="11">
        <f t="shared" si="3"/>
        <v>187.5</v>
      </c>
    </row>
    <row r="35" spans="1:13" ht="25.5" x14ac:dyDescent="0.25">
      <c r="A35" s="8">
        <v>32</v>
      </c>
      <c r="B35" s="3" t="s">
        <v>40</v>
      </c>
      <c r="C35" s="3" t="s">
        <v>41</v>
      </c>
      <c r="D35" s="8" t="s">
        <v>6</v>
      </c>
      <c r="E35" s="8">
        <v>37</v>
      </c>
      <c r="F35" s="9">
        <v>3.81</v>
      </c>
      <c r="G35" s="11">
        <f t="shared" si="0"/>
        <v>140.97</v>
      </c>
      <c r="H35" s="9">
        <v>4</v>
      </c>
      <c r="I35" s="11">
        <f t="shared" si="1"/>
        <v>148</v>
      </c>
      <c r="J35" s="9">
        <v>3.93</v>
      </c>
      <c r="K35" s="11">
        <f t="shared" si="2"/>
        <v>145.41</v>
      </c>
      <c r="L35" s="9">
        <v>3.75</v>
      </c>
      <c r="M35" s="11">
        <f t="shared" si="3"/>
        <v>138.75</v>
      </c>
    </row>
    <row r="36" spans="1:13" ht="25.5" x14ac:dyDescent="0.25">
      <c r="A36" s="8">
        <v>33</v>
      </c>
      <c r="B36" s="3" t="s">
        <v>42</v>
      </c>
      <c r="C36" s="3" t="s">
        <v>43</v>
      </c>
      <c r="D36" s="8" t="s">
        <v>6</v>
      </c>
      <c r="E36" s="8">
        <v>37</v>
      </c>
      <c r="F36" s="9">
        <v>5.18</v>
      </c>
      <c r="G36" s="11">
        <f t="shared" si="0"/>
        <v>191.66</v>
      </c>
      <c r="H36" s="9">
        <v>5.67</v>
      </c>
      <c r="I36" s="11">
        <f t="shared" si="1"/>
        <v>209.79</v>
      </c>
      <c r="J36" s="9">
        <v>5.47</v>
      </c>
      <c r="K36" s="11">
        <f t="shared" si="2"/>
        <v>202.39</v>
      </c>
      <c r="L36" s="9">
        <v>5.33</v>
      </c>
      <c r="M36" s="11">
        <f t="shared" si="3"/>
        <v>197.21</v>
      </c>
    </row>
    <row r="37" spans="1:13" ht="51" x14ac:dyDescent="0.25">
      <c r="A37" s="8">
        <v>34</v>
      </c>
      <c r="B37" s="3" t="s">
        <v>44</v>
      </c>
      <c r="C37" s="3" t="s">
        <v>45</v>
      </c>
      <c r="D37" s="8" t="s">
        <v>6</v>
      </c>
      <c r="E37" s="8">
        <v>7</v>
      </c>
      <c r="F37" s="9">
        <v>66.25</v>
      </c>
      <c r="G37" s="11">
        <f t="shared" si="0"/>
        <v>463.75</v>
      </c>
      <c r="H37" s="9">
        <v>71.14</v>
      </c>
      <c r="I37" s="11">
        <f t="shared" si="1"/>
        <v>497.98</v>
      </c>
      <c r="J37" s="9">
        <v>65.069999999999993</v>
      </c>
      <c r="K37" s="11">
        <f t="shared" si="2"/>
        <v>455.48999999999995</v>
      </c>
      <c r="L37" s="9">
        <v>68</v>
      </c>
      <c r="M37" s="11">
        <f t="shared" si="3"/>
        <v>476</v>
      </c>
    </row>
    <row r="38" spans="1:13" ht="51" x14ac:dyDescent="0.25">
      <c r="A38" s="8">
        <v>35</v>
      </c>
      <c r="B38" s="3" t="s">
        <v>44</v>
      </c>
      <c r="C38" s="3" t="s">
        <v>188</v>
      </c>
      <c r="D38" s="8" t="s">
        <v>6</v>
      </c>
      <c r="E38" s="8">
        <v>7</v>
      </c>
      <c r="F38" s="9">
        <v>40</v>
      </c>
      <c r="G38" s="11">
        <f t="shared" si="0"/>
        <v>280</v>
      </c>
      <c r="H38" s="9">
        <v>47.38</v>
      </c>
      <c r="I38" s="11">
        <f t="shared" si="1"/>
        <v>331.66</v>
      </c>
      <c r="J38" s="9">
        <v>43.2</v>
      </c>
      <c r="K38" s="11">
        <f t="shared" si="2"/>
        <v>302.40000000000003</v>
      </c>
      <c r="L38" s="9">
        <v>44.8</v>
      </c>
      <c r="M38" s="11">
        <f t="shared" si="3"/>
        <v>313.59999999999997</v>
      </c>
    </row>
    <row r="39" spans="1:13" ht="38.25" x14ac:dyDescent="0.25">
      <c r="A39" s="8">
        <v>36</v>
      </c>
      <c r="B39" s="3" t="s">
        <v>46</v>
      </c>
      <c r="C39" s="3" t="s">
        <v>47</v>
      </c>
      <c r="D39" s="8" t="s">
        <v>6</v>
      </c>
      <c r="E39" s="8">
        <v>7</v>
      </c>
      <c r="F39" s="9">
        <v>216.72</v>
      </c>
      <c r="G39" s="11">
        <f t="shared" si="0"/>
        <v>1517.04</v>
      </c>
      <c r="H39" s="9">
        <v>205.3</v>
      </c>
      <c r="I39" s="11">
        <f t="shared" si="1"/>
        <v>1437.1000000000001</v>
      </c>
      <c r="J39" s="9">
        <v>180</v>
      </c>
      <c r="K39" s="11">
        <f t="shared" si="2"/>
        <v>1260</v>
      </c>
      <c r="L39" s="9">
        <v>182</v>
      </c>
      <c r="M39" s="11">
        <f t="shared" si="3"/>
        <v>1274</v>
      </c>
    </row>
    <row r="40" spans="1:13" ht="25.5" x14ac:dyDescent="0.25">
      <c r="A40" s="8">
        <v>37</v>
      </c>
      <c r="B40" s="3" t="s">
        <v>48</v>
      </c>
      <c r="C40" s="3" t="s">
        <v>49</v>
      </c>
      <c r="D40" s="8" t="s">
        <v>6</v>
      </c>
      <c r="E40" s="8">
        <v>37</v>
      </c>
      <c r="F40" s="9">
        <v>73.22</v>
      </c>
      <c r="G40" s="11">
        <f t="shared" si="0"/>
        <v>2709.14</v>
      </c>
      <c r="H40" s="9">
        <v>76.319999999999993</v>
      </c>
      <c r="I40" s="11">
        <f t="shared" si="1"/>
        <v>2823.8399999999997</v>
      </c>
      <c r="J40" s="9">
        <v>69.67</v>
      </c>
      <c r="K40" s="11">
        <f t="shared" si="2"/>
        <v>2577.79</v>
      </c>
      <c r="L40" s="9">
        <v>70</v>
      </c>
      <c r="M40" s="11">
        <f t="shared" si="3"/>
        <v>2590</v>
      </c>
    </row>
    <row r="41" spans="1:13" ht="25.5" x14ac:dyDescent="0.25">
      <c r="A41" s="8">
        <v>38</v>
      </c>
      <c r="B41" s="3" t="s">
        <v>50</v>
      </c>
      <c r="C41" s="3" t="s">
        <v>51</v>
      </c>
      <c r="D41" s="8" t="s">
        <v>6</v>
      </c>
      <c r="E41" s="8">
        <v>37</v>
      </c>
      <c r="F41" s="9">
        <v>76.77</v>
      </c>
      <c r="G41" s="11">
        <f t="shared" si="0"/>
        <v>2840.49</v>
      </c>
      <c r="H41" s="9">
        <v>78.62</v>
      </c>
      <c r="I41" s="11">
        <f t="shared" si="1"/>
        <v>2908.94</v>
      </c>
      <c r="J41" s="9">
        <v>70</v>
      </c>
      <c r="K41" s="11">
        <f t="shared" si="2"/>
        <v>2590</v>
      </c>
      <c r="L41" s="9">
        <v>70</v>
      </c>
      <c r="M41" s="11">
        <f t="shared" si="3"/>
        <v>2590</v>
      </c>
    </row>
    <row r="42" spans="1:13" ht="25.5" x14ac:dyDescent="0.25">
      <c r="A42" s="8">
        <v>39</v>
      </c>
      <c r="B42" s="3" t="s">
        <v>52</v>
      </c>
      <c r="C42" s="3" t="s">
        <v>53</v>
      </c>
      <c r="D42" s="8" t="s">
        <v>4</v>
      </c>
      <c r="E42" s="8">
        <v>37</v>
      </c>
      <c r="F42" s="9">
        <v>1.37</v>
      </c>
      <c r="G42" s="11">
        <f t="shared" si="0"/>
        <v>50.690000000000005</v>
      </c>
      <c r="H42" s="9">
        <v>1.58</v>
      </c>
      <c r="I42" s="11">
        <f t="shared" si="1"/>
        <v>58.46</v>
      </c>
      <c r="J42" s="9">
        <v>1.6</v>
      </c>
      <c r="K42" s="11">
        <f t="shared" si="2"/>
        <v>59.2</v>
      </c>
      <c r="L42" s="9">
        <v>1.6</v>
      </c>
      <c r="M42" s="11">
        <f t="shared" si="3"/>
        <v>59.2</v>
      </c>
    </row>
    <row r="43" spans="1:13" x14ac:dyDescent="0.25">
      <c r="A43" s="8">
        <v>40</v>
      </c>
      <c r="B43" s="3" t="s">
        <v>54</v>
      </c>
      <c r="C43" s="3" t="s">
        <v>164</v>
      </c>
      <c r="D43" s="8" t="s">
        <v>4</v>
      </c>
      <c r="E43" s="8">
        <v>37</v>
      </c>
      <c r="F43" s="9">
        <v>1.3</v>
      </c>
      <c r="G43" s="11">
        <f t="shared" si="0"/>
        <v>48.1</v>
      </c>
      <c r="H43" s="9">
        <v>1.43</v>
      </c>
      <c r="I43" s="11">
        <f t="shared" si="1"/>
        <v>52.91</v>
      </c>
      <c r="J43" s="9">
        <v>0.93</v>
      </c>
      <c r="K43" s="11">
        <f t="shared" si="2"/>
        <v>34.410000000000004</v>
      </c>
      <c r="L43" s="9">
        <v>1.4</v>
      </c>
      <c r="M43" s="11">
        <f t="shared" si="3"/>
        <v>51.8</v>
      </c>
    </row>
    <row r="44" spans="1:13" ht="51" x14ac:dyDescent="0.25">
      <c r="A44" s="8">
        <v>41</v>
      </c>
      <c r="B44" s="3" t="s">
        <v>55</v>
      </c>
      <c r="C44" s="3" t="s">
        <v>56</v>
      </c>
      <c r="D44" s="8" t="s">
        <v>4</v>
      </c>
      <c r="E44" s="8">
        <v>150</v>
      </c>
      <c r="F44" s="9">
        <v>2.56</v>
      </c>
      <c r="G44" s="11">
        <f t="shared" si="0"/>
        <v>384</v>
      </c>
      <c r="H44" s="9">
        <v>2.95</v>
      </c>
      <c r="I44" s="11">
        <f t="shared" si="1"/>
        <v>442.5</v>
      </c>
      <c r="J44" s="9">
        <v>2.4</v>
      </c>
      <c r="K44" s="11">
        <f t="shared" si="2"/>
        <v>360</v>
      </c>
      <c r="L44" s="9">
        <v>2.4</v>
      </c>
      <c r="M44" s="11">
        <f t="shared" si="3"/>
        <v>360</v>
      </c>
    </row>
    <row r="45" spans="1:13" ht="38.25" x14ac:dyDescent="0.25">
      <c r="A45" s="8">
        <v>42</v>
      </c>
      <c r="B45" s="3" t="s">
        <v>57</v>
      </c>
      <c r="C45" s="3" t="s">
        <v>58</v>
      </c>
      <c r="D45" s="8" t="s">
        <v>6</v>
      </c>
      <c r="E45" s="8">
        <v>600</v>
      </c>
      <c r="F45" s="9">
        <v>7.12</v>
      </c>
      <c r="G45" s="11">
        <f t="shared" si="0"/>
        <v>4272</v>
      </c>
      <c r="H45" s="9">
        <v>8.2100000000000009</v>
      </c>
      <c r="I45" s="11">
        <f t="shared" si="1"/>
        <v>4926.0000000000009</v>
      </c>
      <c r="J45" s="9">
        <v>8.93</v>
      </c>
      <c r="K45" s="11">
        <f t="shared" si="2"/>
        <v>5358</v>
      </c>
      <c r="L45" s="9">
        <v>7.8</v>
      </c>
      <c r="M45" s="11">
        <f t="shared" si="3"/>
        <v>4680</v>
      </c>
    </row>
    <row r="46" spans="1:13" ht="51" x14ac:dyDescent="0.25">
      <c r="A46" s="8">
        <v>43</v>
      </c>
      <c r="B46" s="3" t="s">
        <v>153</v>
      </c>
      <c r="C46" s="3" t="s">
        <v>170</v>
      </c>
      <c r="D46" s="8" t="s">
        <v>6</v>
      </c>
      <c r="E46" s="8">
        <v>400</v>
      </c>
      <c r="F46" s="9">
        <v>16.25</v>
      </c>
      <c r="G46" s="11">
        <f t="shared" si="0"/>
        <v>6500</v>
      </c>
      <c r="H46" s="9">
        <v>24.48</v>
      </c>
      <c r="I46" s="11">
        <f t="shared" si="1"/>
        <v>9792</v>
      </c>
      <c r="J46" s="9">
        <v>17.600000000000001</v>
      </c>
      <c r="K46" s="11">
        <f t="shared" si="2"/>
        <v>7040.0000000000009</v>
      </c>
      <c r="L46" s="9">
        <v>21</v>
      </c>
      <c r="M46" s="11">
        <f t="shared" si="3"/>
        <v>8400</v>
      </c>
    </row>
    <row r="47" spans="1:13" ht="38.25" x14ac:dyDescent="0.25">
      <c r="A47" s="8">
        <v>44</v>
      </c>
      <c r="B47" s="3" t="s">
        <v>59</v>
      </c>
      <c r="C47" s="3" t="s">
        <v>143</v>
      </c>
      <c r="D47" s="8" t="s">
        <v>6</v>
      </c>
      <c r="E47" s="8">
        <v>300</v>
      </c>
      <c r="F47" s="9">
        <v>9.85</v>
      </c>
      <c r="G47" s="11">
        <f t="shared" si="0"/>
        <v>2955</v>
      </c>
      <c r="H47" s="9">
        <v>11.35</v>
      </c>
      <c r="I47" s="11">
        <f t="shared" si="1"/>
        <v>3405</v>
      </c>
      <c r="J47" s="9">
        <v>10.27</v>
      </c>
      <c r="K47" s="11">
        <f t="shared" si="2"/>
        <v>3081</v>
      </c>
      <c r="L47" s="9">
        <v>10.4</v>
      </c>
      <c r="M47" s="11">
        <f t="shared" si="3"/>
        <v>3120</v>
      </c>
    </row>
    <row r="48" spans="1:13" ht="25.5" x14ac:dyDescent="0.25">
      <c r="A48" s="8">
        <v>45</v>
      </c>
      <c r="B48" s="3" t="s">
        <v>60</v>
      </c>
      <c r="C48" s="3" t="s">
        <v>144</v>
      </c>
      <c r="D48" s="8" t="s">
        <v>4</v>
      </c>
      <c r="E48" s="8">
        <v>20</v>
      </c>
      <c r="F48" s="9">
        <v>0.45</v>
      </c>
      <c r="G48" s="11">
        <f t="shared" si="0"/>
        <v>9</v>
      </c>
      <c r="H48" s="9">
        <v>0.45</v>
      </c>
      <c r="I48" s="11">
        <f t="shared" si="1"/>
        <v>9</v>
      </c>
      <c r="J48" s="9">
        <v>0.45</v>
      </c>
      <c r="K48" s="11">
        <f t="shared" si="2"/>
        <v>9</v>
      </c>
      <c r="L48" s="9">
        <v>1</v>
      </c>
      <c r="M48" s="11">
        <f t="shared" si="3"/>
        <v>20</v>
      </c>
    </row>
    <row r="49" spans="1:13" ht="25.5" x14ac:dyDescent="0.25">
      <c r="A49" s="8">
        <v>46</v>
      </c>
      <c r="B49" s="3" t="s">
        <v>60</v>
      </c>
      <c r="C49" s="3" t="s">
        <v>145</v>
      </c>
      <c r="D49" s="8" t="s">
        <v>4</v>
      </c>
      <c r="E49" s="8">
        <v>20</v>
      </c>
      <c r="F49" s="9">
        <v>0.56000000000000005</v>
      </c>
      <c r="G49" s="11">
        <f t="shared" si="0"/>
        <v>11.200000000000001</v>
      </c>
      <c r="H49" s="9">
        <v>0.6</v>
      </c>
      <c r="I49" s="11">
        <f t="shared" si="1"/>
        <v>12</v>
      </c>
      <c r="J49" s="9">
        <v>0.59</v>
      </c>
      <c r="K49" s="11">
        <f t="shared" si="2"/>
        <v>11.799999999999999</v>
      </c>
      <c r="L49" s="9">
        <v>1</v>
      </c>
      <c r="M49" s="11">
        <f t="shared" si="3"/>
        <v>20</v>
      </c>
    </row>
    <row r="50" spans="1:13" ht="51" x14ac:dyDescent="0.25">
      <c r="A50" s="8">
        <v>47</v>
      </c>
      <c r="B50" s="3" t="s">
        <v>61</v>
      </c>
      <c r="C50" s="3" t="s">
        <v>134</v>
      </c>
      <c r="D50" s="8" t="s">
        <v>6</v>
      </c>
      <c r="E50" s="8">
        <v>10</v>
      </c>
      <c r="F50" s="9">
        <v>1.93</v>
      </c>
      <c r="G50" s="11">
        <f t="shared" si="0"/>
        <v>19.3</v>
      </c>
      <c r="H50" s="9">
        <v>2.23</v>
      </c>
      <c r="I50" s="11">
        <f t="shared" si="1"/>
        <v>22.3</v>
      </c>
      <c r="J50" s="9">
        <v>1.75</v>
      </c>
      <c r="K50" s="11">
        <f t="shared" si="2"/>
        <v>17.5</v>
      </c>
      <c r="L50" s="9">
        <v>2</v>
      </c>
      <c r="M50" s="11">
        <f t="shared" si="3"/>
        <v>20</v>
      </c>
    </row>
    <row r="51" spans="1:13" ht="51" x14ac:dyDescent="0.25">
      <c r="A51" s="8">
        <v>48</v>
      </c>
      <c r="B51" s="3" t="s">
        <v>61</v>
      </c>
      <c r="C51" s="3" t="s">
        <v>135</v>
      </c>
      <c r="D51" s="8" t="s">
        <v>6</v>
      </c>
      <c r="E51" s="8">
        <v>10</v>
      </c>
      <c r="F51" s="9">
        <v>2.06</v>
      </c>
      <c r="G51" s="11">
        <f t="shared" si="0"/>
        <v>20.6</v>
      </c>
      <c r="H51" s="9">
        <v>2.38</v>
      </c>
      <c r="I51" s="11">
        <f t="shared" si="1"/>
        <v>23.799999999999997</v>
      </c>
      <c r="J51" s="9">
        <v>2.25</v>
      </c>
      <c r="K51" s="11">
        <f t="shared" si="2"/>
        <v>22.5</v>
      </c>
      <c r="L51" s="9">
        <v>2.4</v>
      </c>
      <c r="M51" s="11">
        <f t="shared" si="3"/>
        <v>24</v>
      </c>
    </row>
    <row r="52" spans="1:13" ht="51" x14ac:dyDescent="0.25">
      <c r="A52" s="8">
        <v>49</v>
      </c>
      <c r="B52" s="3" t="s">
        <v>62</v>
      </c>
      <c r="C52" s="3" t="s">
        <v>136</v>
      </c>
      <c r="D52" s="8" t="s">
        <v>4</v>
      </c>
      <c r="E52" s="8">
        <v>50</v>
      </c>
      <c r="F52" s="9">
        <v>2.42</v>
      </c>
      <c r="G52" s="11">
        <f t="shared" si="0"/>
        <v>121</v>
      </c>
      <c r="H52" s="9">
        <v>2.62</v>
      </c>
      <c r="I52" s="11">
        <f t="shared" si="1"/>
        <v>131</v>
      </c>
      <c r="J52" s="9">
        <v>1.21</v>
      </c>
      <c r="K52" s="11">
        <f t="shared" si="2"/>
        <v>60.5</v>
      </c>
      <c r="L52" s="9">
        <v>2.52</v>
      </c>
      <c r="M52" s="11">
        <f t="shared" si="3"/>
        <v>126</v>
      </c>
    </row>
    <row r="53" spans="1:13" ht="51" x14ac:dyDescent="0.25">
      <c r="A53" s="8">
        <v>50</v>
      </c>
      <c r="B53" s="3" t="s">
        <v>63</v>
      </c>
      <c r="C53" s="3" t="s">
        <v>64</v>
      </c>
      <c r="D53" s="8" t="s">
        <v>4</v>
      </c>
      <c r="E53" s="8">
        <v>30</v>
      </c>
      <c r="F53" s="9">
        <v>3.13</v>
      </c>
      <c r="G53" s="11">
        <f t="shared" si="0"/>
        <v>93.899999999999991</v>
      </c>
      <c r="H53" s="9">
        <v>0.66</v>
      </c>
      <c r="I53" s="11">
        <f t="shared" si="1"/>
        <v>19.8</v>
      </c>
      <c r="J53" s="9">
        <v>1.21</v>
      </c>
      <c r="K53" s="11">
        <f t="shared" si="2"/>
        <v>36.299999999999997</v>
      </c>
      <c r="L53" s="9">
        <v>0.67</v>
      </c>
      <c r="M53" s="11">
        <f t="shared" si="3"/>
        <v>20.100000000000001</v>
      </c>
    </row>
    <row r="54" spans="1:13" ht="38.25" x14ac:dyDescent="0.25">
      <c r="A54" s="8">
        <v>52</v>
      </c>
      <c r="B54" s="3" t="s">
        <v>65</v>
      </c>
      <c r="C54" s="3" t="s">
        <v>146</v>
      </c>
      <c r="D54" s="8" t="s">
        <v>4</v>
      </c>
      <c r="E54" s="8">
        <v>20</v>
      </c>
      <c r="F54" s="9">
        <v>9.31</v>
      </c>
      <c r="G54" s="11">
        <f t="shared" si="0"/>
        <v>186.20000000000002</v>
      </c>
      <c r="H54" s="9">
        <v>2.06</v>
      </c>
      <c r="I54" s="11">
        <f t="shared" si="1"/>
        <v>41.2</v>
      </c>
      <c r="J54" s="9">
        <v>2</v>
      </c>
      <c r="K54" s="11">
        <f t="shared" si="2"/>
        <v>40</v>
      </c>
      <c r="L54" s="9">
        <v>1.99</v>
      </c>
      <c r="M54" s="11">
        <f t="shared" si="3"/>
        <v>39.799999999999997</v>
      </c>
    </row>
    <row r="55" spans="1:13" ht="38.25" x14ac:dyDescent="0.25">
      <c r="A55" s="8">
        <v>53</v>
      </c>
      <c r="B55" s="3" t="s">
        <v>65</v>
      </c>
      <c r="C55" s="3" t="s">
        <v>147</v>
      </c>
      <c r="D55" s="8" t="s">
        <v>4</v>
      </c>
      <c r="E55" s="8">
        <v>20</v>
      </c>
      <c r="F55" s="9">
        <v>10.02</v>
      </c>
      <c r="G55" s="11">
        <f t="shared" si="0"/>
        <v>200.39999999999998</v>
      </c>
      <c r="H55" s="9">
        <v>2.94</v>
      </c>
      <c r="I55" s="11">
        <f t="shared" si="1"/>
        <v>58.8</v>
      </c>
      <c r="J55" s="9">
        <v>8.8000000000000007</v>
      </c>
      <c r="K55" s="11">
        <f t="shared" si="2"/>
        <v>176</v>
      </c>
      <c r="L55" s="9">
        <v>4.4000000000000004</v>
      </c>
      <c r="M55" s="11">
        <f t="shared" si="3"/>
        <v>88</v>
      </c>
    </row>
    <row r="56" spans="1:13" ht="25.5" x14ac:dyDescent="0.25">
      <c r="A56" s="8">
        <v>54</v>
      </c>
      <c r="B56" s="3" t="s">
        <v>66</v>
      </c>
      <c r="C56" s="3" t="s">
        <v>165</v>
      </c>
      <c r="D56" s="8" t="s">
        <v>4</v>
      </c>
      <c r="E56" s="8">
        <v>7</v>
      </c>
      <c r="F56" s="9">
        <v>2.81</v>
      </c>
      <c r="G56" s="11">
        <f t="shared" si="0"/>
        <v>19.670000000000002</v>
      </c>
      <c r="H56" s="9">
        <v>3.24</v>
      </c>
      <c r="I56" s="11">
        <f t="shared" si="1"/>
        <v>22.68</v>
      </c>
      <c r="J56" s="9">
        <v>3.07</v>
      </c>
      <c r="K56" s="11">
        <f t="shared" si="2"/>
        <v>21.49</v>
      </c>
      <c r="L56" s="9">
        <v>3.29</v>
      </c>
      <c r="M56" s="11">
        <f t="shared" si="3"/>
        <v>23.03</v>
      </c>
    </row>
    <row r="57" spans="1:13" ht="38.25" x14ac:dyDescent="0.25">
      <c r="A57" s="8">
        <v>55</v>
      </c>
      <c r="B57" s="3" t="s">
        <v>67</v>
      </c>
      <c r="C57" s="3" t="s">
        <v>68</v>
      </c>
      <c r="D57" s="8" t="s">
        <v>6</v>
      </c>
      <c r="E57" s="8">
        <v>7</v>
      </c>
      <c r="F57" s="9">
        <v>17.559999999999999</v>
      </c>
      <c r="G57" s="11">
        <f t="shared" si="0"/>
        <v>122.91999999999999</v>
      </c>
      <c r="H57" s="9">
        <v>11.52</v>
      </c>
      <c r="I57" s="11">
        <f t="shared" si="1"/>
        <v>80.64</v>
      </c>
      <c r="J57" s="9">
        <v>15</v>
      </c>
      <c r="K57" s="11">
        <f t="shared" si="2"/>
        <v>105</v>
      </c>
      <c r="L57" s="9">
        <v>16.03</v>
      </c>
      <c r="M57" s="11">
        <f t="shared" si="3"/>
        <v>112.21000000000001</v>
      </c>
    </row>
    <row r="58" spans="1:13" ht="25.5" x14ac:dyDescent="0.25">
      <c r="A58" s="8">
        <v>56</v>
      </c>
      <c r="B58" s="3" t="s">
        <v>69</v>
      </c>
      <c r="C58" s="3" t="s">
        <v>154</v>
      </c>
      <c r="D58" s="8" t="s">
        <v>6</v>
      </c>
      <c r="E58" s="8">
        <v>7</v>
      </c>
      <c r="F58" s="9">
        <v>36.869999999999997</v>
      </c>
      <c r="G58" s="11">
        <f t="shared" si="0"/>
        <v>258.08999999999997</v>
      </c>
      <c r="H58" s="9">
        <v>38.020000000000003</v>
      </c>
      <c r="I58" s="11">
        <f t="shared" si="1"/>
        <v>266.14000000000004</v>
      </c>
      <c r="J58" s="9">
        <v>37.33</v>
      </c>
      <c r="K58" s="11">
        <f t="shared" si="2"/>
        <v>261.31</v>
      </c>
      <c r="L58" s="9">
        <v>34</v>
      </c>
      <c r="M58" s="11">
        <f t="shared" si="3"/>
        <v>238</v>
      </c>
    </row>
    <row r="59" spans="1:13" ht="38.25" x14ac:dyDescent="0.25">
      <c r="A59" s="8">
        <v>57</v>
      </c>
      <c r="B59" s="3" t="s">
        <v>70</v>
      </c>
      <c r="C59" s="3" t="s">
        <v>155</v>
      </c>
      <c r="D59" s="8" t="s">
        <v>6</v>
      </c>
      <c r="E59" s="8">
        <v>7</v>
      </c>
      <c r="F59" s="9">
        <v>30.62</v>
      </c>
      <c r="G59" s="11">
        <f t="shared" si="0"/>
        <v>214.34</v>
      </c>
      <c r="H59" s="9">
        <v>30.96</v>
      </c>
      <c r="I59" s="11">
        <f t="shared" si="1"/>
        <v>216.72</v>
      </c>
      <c r="J59" s="9">
        <v>22.67</v>
      </c>
      <c r="K59" s="11">
        <f t="shared" si="2"/>
        <v>158.69</v>
      </c>
      <c r="L59" s="9">
        <v>23.8</v>
      </c>
      <c r="M59" s="11">
        <f t="shared" si="3"/>
        <v>166.6</v>
      </c>
    </row>
    <row r="60" spans="1:13" x14ac:dyDescent="0.25">
      <c r="A60" s="8">
        <v>58</v>
      </c>
      <c r="B60" s="3" t="s">
        <v>71</v>
      </c>
      <c r="C60" s="3" t="s">
        <v>72</v>
      </c>
      <c r="D60" s="8" t="s">
        <v>4</v>
      </c>
      <c r="E60" s="8">
        <v>50</v>
      </c>
      <c r="F60" s="9">
        <v>0.75</v>
      </c>
      <c r="G60" s="11">
        <f t="shared" si="0"/>
        <v>37.5</v>
      </c>
      <c r="H60" s="9">
        <v>0.88</v>
      </c>
      <c r="I60" s="11">
        <f t="shared" si="1"/>
        <v>44</v>
      </c>
      <c r="J60" s="9">
        <v>0.73</v>
      </c>
      <c r="K60" s="11">
        <f t="shared" si="2"/>
        <v>36.5</v>
      </c>
      <c r="L60" s="9">
        <v>0.88</v>
      </c>
      <c r="M60" s="11">
        <f t="shared" si="3"/>
        <v>44</v>
      </c>
    </row>
    <row r="61" spans="1:13" ht="25.5" x14ac:dyDescent="0.25">
      <c r="A61" s="8">
        <v>59</v>
      </c>
      <c r="B61" s="3" t="s">
        <v>73</v>
      </c>
      <c r="C61" s="3" t="s">
        <v>74</v>
      </c>
      <c r="D61" s="8" t="s">
        <v>6</v>
      </c>
      <c r="E61" s="8">
        <v>50</v>
      </c>
      <c r="F61" s="9">
        <v>2.7</v>
      </c>
      <c r="G61" s="11">
        <f t="shared" si="0"/>
        <v>135</v>
      </c>
      <c r="H61" s="9">
        <v>2.59</v>
      </c>
      <c r="I61" s="11">
        <f t="shared" si="1"/>
        <v>129.5</v>
      </c>
      <c r="J61" s="9">
        <v>2.73</v>
      </c>
      <c r="K61" s="11">
        <f t="shared" si="2"/>
        <v>136.5</v>
      </c>
      <c r="L61" s="9">
        <v>2.6</v>
      </c>
      <c r="M61" s="11">
        <f t="shared" si="3"/>
        <v>130</v>
      </c>
    </row>
    <row r="62" spans="1:13" ht="51" x14ac:dyDescent="0.25">
      <c r="A62" s="8">
        <v>60</v>
      </c>
      <c r="B62" s="3" t="s">
        <v>75</v>
      </c>
      <c r="C62" s="3" t="s">
        <v>166</v>
      </c>
      <c r="D62" s="8" t="s">
        <v>6</v>
      </c>
      <c r="E62" s="8">
        <v>30</v>
      </c>
      <c r="F62" s="9">
        <v>67.92</v>
      </c>
      <c r="G62" s="11">
        <f t="shared" si="0"/>
        <v>2037.6000000000001</v>
      </c>
      <c r="H62" s="9">
        <v>55</v>
      </c>
      <c r="I62" s="11">
        <f t="shared" si="1"/>
        <v>1650</v>
      </c>
      <c r="J62" s="9">
        <v>42</v>
      </c>
      <c r="K62" s="11">
        <f t="shared" si="2"/>
        <v>1260</v>
      </c>
      <c r="L62" s="9">
        <v>28</v>
      </c>
      <c r="M62" s="11">
        <f t="shared" si="3"/>
        <v>840</v>
      </c>
    </row>
    <row r="63" spans="1:13" ht="51" x14ac:dyDescent="0.25">
      <c r="A63" s="8">
        <v>61</v>
      </c>
      <c r="B63" s="3" t="s">
        <v>76</v>
      </c>
      <c r="C63" s="3" t="s">
        <v>167</v>
      </c>
      <c r="D63" s="8" t="s">
        <v>6</v>
      </c>
      <c r="E63" s="8">
        <v>1750</v>
      </c>
      <c r="F63" s="9">
        <v>30.75</v>
      </c>
      <c r="G63" s="11">
        <f t="shared" si="0"/>
        <v>53812.5</v>
      </c>
      <c r="H63" s="9">
        <v>27</v>
      </c>
      <c r="I63" s="11">
        <f t="shared" si="1"/>
        <v>47250</v>
      </c>
      <c r="J63" s="9">
        <v>21.35</v>
      </c>
      <c r="K63" s="11">
        <f t="shared" si="2"/>
        <v>37362.5</v>
      </c>
      <c r="L63" s="9">
        <v>25.5</v>
      </c>
      <c r="M63" s="11">
        <f t="shared" si="3"/>
        <v>44625</v>
      </c>
    </row>
    <row r="64" spans="1:13" ht="38.25" x14ac:dyDescent="0.25">
      <c r="A64" s="8">
        <v>62</v>
      </c>
      <c r="B64" s="3" t="s">
        <v>190</v>
      </c>
      <c r="C64" s="3" t="s">
        <v>187</v>
      </c>
      <c r="D64" s="8" t="s">
        <v>6</v>
      </c>
      <c r="E64" s="8">
        <v>10</v>
      </c>
      <c r="F64" s="9">
        <v>12.5</v>
      </c>
      <c r="G64" s="11">
        <f t="shared" si="0"/>
        <v>125</v>
      </c>
      <c r="H64" s="9">
        <v>9</v>
      </c>
      <c r="I64" s="11">
        <f t="shared" si="1"/>
        <v>90</v>
      </c>
      <c r="J64" s="9">
        <v>9.1300000000000008</v>
      </c>
      <c r="K64" s="11">
        <f t="shared" si="2"/>
        <v>91.300000000000011</v>
      </c>
      <c r="L64" s="9">
        <v>9</v>
      </c>
      <c r="M64" s="11">
        <f t="shared" si="3"/>
        <v>90</v>
      </c>
    </row>
    <row r="65" spans="1:13" ht="25.5" x14ac:dyDescent="0.25">
      <c r="A65" s="8">
        <v>63</v>
      </c>
      <c r="B65" s="3" t="s">
        <v>125</v>
      </c>
      <c r="C65" s="3" t="s">
        <v>77</v>
      </c>
      <c r="D65" s="8" t="s">
        <v>6</v>
      </c>
      <c r="E65" s="8">
        <v>20</v>
      </c>
      <c r="F65" s="9">
        <v>1.43</v>
      </c>
      <c r="G65" s="11">
        <f t="shared" si="0"/>
        <v>28.599999999999998</v>
      </c>
      <c r="H65" s="9">
        <v>1.9</v>
      </c>
      <c r="I65" s="11">
        <f t="shared" si="1"/>
        <v>38</v>
      </c>
      <c r="J65" s="9">
        <v>1.6</v>
      </c>
      <c r="K65" s="11">
        <f t="shared" si="2"/>
        <v>32</v>
      </c>
      <c r="L65" s="9">
        <v>2.2799999999999998</v>
      </c>
      <c r="M65" s="11">
        <f t="shared" si="3"/>
        <v>45.599999999999994</v>
      </c>
    </row>
    <row r="66" spans="1:13" ht="38.25" x14ac:dyDescent="0.25">
      <c r="A66" s="8">
        <v>64</v>
      </c>
      <c r="B66" s="3" t="s">
        <v>139</v>
      </c>
      <c r="C66" s="3" t="s">
        <v>78</v>
      </c>
      <c r="D66" s="8" t="s">
        <v>4</v>
      </c>
      <c r="E66" s="8">
        <v>20</v>
      </c>
      <c r="F66" s="9">
        <v>2.93</v>
      </c>
      <c r="G66" s="11">
        <f t="shared" si="0"/>
        <v>58.6</v>
      </c>
      <c r="H66" s="9">
        <v>3.38</v>
      </c>
      <c r="I66" s="11">
        <f t="shared" si="1"/>
        <v>67.599999999999994</v>
      </c>
      <c r="J66" s="9">
        <v>3.33</v>
      </c>
      <c r="K66" s="11">
        <f t="shared" si="2"/>
        <v>66.599999999999994</v>
      </c>
      <c r="L66" s="9">
        <v>3.77</v>
      </c>
      <c r="M66" s="11">
        <f t="shared" si="3"/>
        <v>75.400000000000006</v>
      </c>
    </row>
    <row r="67" spans="1:13" ht="38.25" x14ac:dyDescent="0.25">
      <c r="A67" s="8">
        <v>65</v>
      </c>
      <c r="B67" s="3" t="s">
        <v>79</v>
      </c>
      <c r="C67" s="3" t="s">
        <v>156</v>
      </c>
      <c r="D67" s="8" t="s">
        <v>4</v>
      </c>
      <c r="E67" s="8">
        <v>100</v>
      </c>
      <c r="F67" s="9">
        <v>5.78</v>
      </c>
      <c r="G67" s="11">
        <f t="shared" si="0"/>
        <v>578</v>
      </c>
      <c r="H67" s="9">
        <v>6.35</v>
      </c>
      <c r="I67" s="11">
        <f t="shared" si="1"/>
        <v>635</v>
      </c>
      <c r="J67" s="9">
        <v>5.88</v>
      </c>
      <c r="K67" s="11">
        <f t="shared" si="2"/>
        <v>588</v>
      </c>
      <c r="L67" s="9">
        <v>6.1</v>
      </c>
      <c r="M67" s="11">
        <f t="shared" si="3"/>
        <v>610</v>
      </c>
    </row>
    <row r="68" spans="1:13" ht="51" x14ac:dyDescent="0.25">
      <c r="A68" s="8">
        <v>66</v>
      </c>
      <c r="B68" s="3" t="s">
        <v>80</v>
      </c>
      <c r="C68" s="3" t="s">
        <v>81</v>
      </c>
      <c r="D68" s="8" t="s">
        <v>4</v>
      </c>
      <c r="E68" s="8">
        <v>10</v>
      </c>
      <c r="F68" s="9">
        <v>2.5499999999999998</v>
      </c>
      <c r="G68" s="11">
        <f t="shared" si="0"/>
        <v>25.5</v>
      </c>
      <c r="H68" s="9">
        <v>2.4</v>
      </c>
      <c r="I68" s="11">
        <f t="shared" si="1"/>
        <v>24</v>
      </c>
      <c r="J68" s="9">
        <v>2.2799999999999998</v>
      </c>
      <c r="K68" s="11">
        <f t="shared" si="2"/>
        <v>22.799999999999997</v>
      </c>
      <c r="L68" s="9">
        <v>2.37</v>
      </c>
      <c r="M68" s="11">
        <f t="shared" si="3"/>
        <v>23.700000000000003</v>
      </c>
    </row>
    <row r="69" spans="1:13" ht="25.5" x14ac:dyDescent="0.25">
      <c r="A69" s="8">
        <v>67</v>
      </c>
      <c r="B69" s="3" t="s">
        <v>82</v>
      </c>
      <c r="C69" s="3" t="s">
        <v>148</v>
      </c>
      <c r="D69" s="8" t="s">
        <v>4</v>
      </c>
      <c r="E69" s="8">
        <v>100</v>
      </c>
      <c r="F69" s="9">
        <v>1.2</v>
      </c>
      <c r="G69" s="11">
        <f t="shared" ref="G69:G98" si="4">E69*F69</f>
        <v>120</v>
      </c>
      <c r="H69" s="9">
        <v>1.73</v>
      </c>
      <c r="I69" s="11">
        <f t="shared" ref="I69:I98" si="5">E69*H69</f>
        <v>173</v>
      </c>
      <c r="J69" s="9">
        <v>1.4</v>
      </c>
      <c r="K69" s="11">
        <f t="shared" ref="K69:K98" si="6">E69*J69</f>
        <v>140</v>
      </c>
      <c r="L69" s="9">
        <v>1.35</v>
      </c>
      <c r="M69" s="11">
        <f t="shared" ref="M69:M98" si="7">E69*L69</f>
        <v>135</v>
      </c>
    </row>
    <row r="70" spans="1:13" ht="76.5" x14ac:dyDescent="0.25">
      <c r="A70" s="8">
        <v>68</v>
      </c>
      <c r="B70" s="3" t="s">
        <v>83</v>
      </c>
      <c r="C70" s="3" t="s">
        <v>137</v>
      </c>
      <c r="D70" s="8" t="s">
        <v>4</v>
      </c>
      <c r="E70" s="8">
        <v>200</v>
      </c>
      <c r="F70" s="9">
        <v>7.15</v>
      </c>
      <c r="G70" s="11">
        <f t="shared" si="4"/>
        <v>1430</v>
      </c>
      <c r="H70" s="9">
        <v>10.8</v>
      </c>
      <c r="I70" s="11">
        <f t="shared" si="5"/>
        <v>2160</v>
      </c>
      <c r="J70" s="9">
        <v>10.4</v>
      </c>
      <c r="K70" s="11">
        <f t="shared" si="6"/>
        <v>2080</v>
      </c>
      <c r="L70" s="9">
        <v>8.25</v>
      </c>
      <c r="M70" s="11">
        <f t="shared" si="7"/>
        <v>1650</v>
      </c>
    </row>
    <row r="71" spans="1:13" ht="76.5" x14ac:dyDescent="0.25">
      <c r="A71" s="8">
        <v>69</v>
      </c>
      <c r="B71" s="3" t="s">
        <v>84</v>
      </c>
      <c r="C71" s="3" t="s">
        <v>138</v>
      </c>
      <c r="D71" s="8" t="s">
        <v>4</v>
      </c>
      <c r="E71" s="8">
        <v>1250</v>
      </c>
      <c r="F71" s="9">
        <v>7.15</v>
      </c>
      <c r="G71" s="11">
        <f t="shared" si="4"/>
        <v>8937.5</v>
      </c>
      <c r="H71" s="9">
        <v>10.8</v>
      </c>
      <c r="I71" s="11">
        <f t="shared" si="5"/>
        <v>13500</v>
      </c>
      <c r="J71" s="9">
        <v>10.4</v>
      </c>
      <c r="K71" s="11">
        <f t="shared" si="6"/>
        <v>13000</v>
      </c>
      <c r="L71" s="9">
        <v>8.25</v>
      </c>
      <c r="M71" s="11">
        <f t="shared" si="7"/>
        <v>10312.5</v>
      </c>
    </row>
    <row r="72" spans="1:13" ht="76.5" x14ac:dyDescent="0.25">
      <c r="A72" s="8">
        <v>70</v>
      </c>
      <c r="B72" s="3" t="s">
        <v>85</v>
      </c>
      <c r="C72" s="3" t="s">
        <v>171</v>
      </c>
      <c r="D72" s="8" t="s">
        <v>6</v>
      </c>
      <c r="E72" s="8">
        <v>30</v>
      </c>
      <c r="F72" s="9">
        <v>24.75</v>
      </c>
      <c r="G72" s="11">
        <f t="shared" si="4"/>
        <v>742.5</v>
      </c>
      <c r="H72" s="9">
        <v>20.45</v>
      </c>
      <c r="I72" s="11">
        <f t="shared" si="5"/>
        <v>613.5</v>
      </c>
      <c r="J72" s="9">
        <v>19.73</v>
      </c>
      <c r="K72" s="11">
        <f t="shared" si="6"/>
        <v>591.9</v>
      </c>
      <c r="L72" s="9">
        <v>21</v>
      </c>
      <c r="M72" s="11">
        <f t="shared" si="7"/>
        <v>630</v>
      </c>
    </row>
    <row r="73" spans="1:13" x14ac:dyDescent="0.25">
      <c r="A73" s="8">
        <v>71</v>
      </c>
      <c r="B73" s="3" t="s">
        <v>86</v>
      </c>
      <c r="C73" s="3" t="s">
        <v>122</v>
      </c>
      <c r="D73" s="8" t="s">
        <v>6</v>
      </c>
      <c r="E73" s="8">
        <v>20</v>
      </c>
      <c r="F73" s="9">
        <v>0.86</v>
      </c>
      <c r="G73" s="11">
        <f t="shared" si="4"/>
        <v>17.2</v>
      </c>
      <c r="H73" s="9">
        <v>0.71</v>
      </c>
      <c r="I73" s="11">
        <f t="shared" si="5"/>
        <v>14.2</v>
      </c>
      <c r="J73" s="9">
        <v>0.75</v>
      </c>
      <c r="K73" s="11">
        <f t="shared" si="6"/>
        <v>15</v>
      </c>
      <c r="L73" s="9">
        <v>0.79</v>
      </c>
      <c r="M73" s="11">
        <f t="shared" si="7"/>
        <v>15.8</v>
      </c>
    </row>
    <row r="74" spans="1:13" x14ac:dyDescent="0.25">
      <c r="A74" s="8">
        <v>72</v>
      </c>
      <c r="B74" s="3" t="s">
        <v>86</v>
      </c>
      <c r="C74" s="3" t="s">
        <v>87</v>
      </c>
      <c r="D74" s="8" t="s">
        <v>6</v>
      </c>
      <c r="E74" s="8">
        <v>150</v>
      </c>
      <c r="F74" s="9">
        <v>0.68</v>
      </c>
      <c r="G74" s="11">
        <f t="shared" si="4"/>
        <v>102.00000000000001</v>
      </c>
      <c r="H74" s="9">
        <v>0.72</v>
      </c>
      <c r="I74" s="11">
        <f t="shared" si="5"/>
        <v>108</v>
      </c>
      <c r="J74" s="9">
        <v>0.85</v>
      </c>
      <c r="K74" s="11">
        <f t="shared" si="6"/>
        <v>127.5</v>
      </c>
      <c r="L74" s="9">
        <v>1.18</v>
      </c>
      <c r="M74" s="11">
        <f t="shared" si="7"/>
        <v>177</v>
      </c>
    </row>
    <row r="75" spans="1:13" x14ac:dyDescent="0.25">
      <c r="A75" s="8">
        <v>73</v>
      </c>
      <c r="B75" s="3" t="s">
        <v>86</v>
      </c>
      <c r="C75" s="3" t="s">
        <v>88</v>
      </c>
      <c r="D75" s="8" t="s">
        <v>6</v>
      </c>
      <c r="E75" s="8">
        <v>20</v>
      </c>
      <c r="F75" s="9">
        <v>1.87</v>
      </c>
      <c r="G75" s="11">
        <f t="shared" si="4"/>
        <v>37.400000000000006</v>
      </c>
      <c r="H75" s="9">
        <v>1.93</v>
      </c>
      <c r="I75" s="11">
        <f t="shared" si="5"/>
        <v>38.6</v>
      </c>
      <c r="J75" s="9">
        <v>1.96</v>
      </c>
      <c r="K75" s="11">
        <f t="shared" si="6"/>
        <v>39.200000000000003</v>
      </c>
      <c r="L75" s="9">
        <v>2</v>
      </c>
      <c r="M75" s="11">
        <f t="shared" si="7"/>
        <v>40</v>
      </c>
    </row>
    <row r="76" spans="1:13" ht="38.25" x14ac:dyDescent="0.25">
      <c r="A76" s="8">
        <v>74</v>
      </c>
      <c r="B76" s="3" t="s">
        <v>89</v>
      </c>
      <c r="C76" s="3" t="s">
        <v>90</v>
      </c>
      <c r="D76" s="8" t="s">
        <v>6</v>
      </c>
      <c r="E76" s="8">
        <v>20</v>
      </c>
      <c r="F76" s="9">
        <v>50</v>
      </c>
      <c r="G76" s="11">
        <f t="shared" si="4"/>
        <v>1000</v>
      </c>
      <c r="H76" s="9">
        <v>27.23</v>
      </c>
      <c r="I76" s="11">
        <f t="shared" si="5"/>
        <v>544.6</v>
      </c>
      <c r="J76" s="9">
        <v>25.2</v>
      </c>
      <c r="K76" s="11">
        <f t="shared" si="6"/>
        <v>504</v>
      </c>
      <c r="L76" s="9">
        <v>28</v>
      </c>
      <c r="M76" s="11">
        <f t="shared" si="7"/>
        <v>560</v>
      </c>
    </row>
    <row r="77" spans="1:13" ht="38.25" x14ac:dyDescent="0.25">
      <c r="A77" s="8">
        <v>75</v>
      </c>
      <c r="B77" s="3" t="s">
        <v>91</v>
      </c>
      <c r="C77" s="3" t="s">
        <v>92</v>
      </c>
      <c r="D77" s="8" t="s">
        <v>4</v>
      </c>
      <c r="E77" s="8">
        <v>15</v>
      </c>
      <c r="F77" s="9">
        <v>8.5</v>
      </c>
      <c r="G77" s="11">
        <f t="shared" si="4"/>
        <v>127.5</v>
      </c>
      <c r="H77" s="9">
        <v>12.48</v>
      </c>
      <c r="I77" s="11">
        <f t="shared" si="5"/>
        <v>187.20000000000002</v>
      </c>
      <c r="J77" s="9">
        <v>9.33</v>
      </c>
      <c r="K77" s="11">
        <f t="shared" si="6"/>
        <v>139.94999999999999</v>
      </c>
      <c r="L77" s="9">
        <v>9.44</v>
      </c>
      <c r="M77" s="11">
        <f t="shared" si="7"/>
        <v>141.6</v>
      </c>
    </row>
    <row r="78" spans="1:13" x14ac:dyDescent="0.25">
      <c r="A78" s="8">
        <v>77</v>
      </c>
      <c r="B78" s="3" t="s">
        <v>93</v>
      </c>
      <c r="C78" s="3" t="s">
        <v>94</v>
      </c>
      <c r="D78" s="8" t="s">
        <v>4</v>
      </c>
      <c r="E78" s="8">
        <v>200</v>
      </c>
      <c r="F78" s="9">
        <v>5.52</v>
      </c>
      <c r="G78" s="11">
        <f t="shared" si="4"/>
        <v>1104</v>
      </c>
      <c r="H78" s="9">
        <v>3.89</v>
      </c>
      <c r="I78" s="11">
        <f t="shared" si="5"/>
        <v>778</v>
      </c>
      <c r="J78" s="9">
        <v>5.67</v>
      </c>
      <c r="K78" s="11">
        <f t="shared" si="6"/>
        <v>1134</v>
      </c>
      <c r="L78" s="9">
        <v>4.82</v>
      </c>
      <c r="M78" s="11">
        <f t="shared" si="7"/>
        <v>964</v>
      </c>
    </row>
    <row r="79" spans="1:13" ht="25.5" x14ac:dyDescent="0.25">
      <c r="A79" s="8">
        <v>78</v>
      </c>
      <c r="B79" s="3" t="s">
        <v>95</v>
      </c>
      <c r="C79" s="3" t="s">
        <v>172</v>
      </c>
      <c r="D79" s="8" t="s">
        <v>4</v>
      </c>
      <c r="E79" s="8">
        <v>300</v>
      </c>
      <c r="F79" s="9">
        <v>2.37</v>
      </c>
      <c r="G79" s="11">
        <f t="shared" si="4"/>
        <v>711</v>
      </c>
      <c r="H79" s="9">
        <v>2.16</v>
      </c>
      <c r="I79" s="11">
        <f t="shared" si="5"/>
        <v>648</v>
      </c>
      <c r="J79" s="9">
        <v>2.13</v>
      </c>
      <c r="K79" s="11">
        <f t="shared" si="6"/>
        <v>639</v>
      </c>
      <c r="L79" s="9">
        <v>2.2000000000000002</v>
      </c>
      <c r="M79" s="11">
        <f t="shared" si="7"/>
        <v>660</v>
      </c>
    </row>
    <row r="80" spans="1:13" ht="63.75" x14ac:dyDescent="0.25">
      <c r="A80" s="8">
        <v>79</v>
      </c>
      <c r="B80" s="3" t="s">
        <v>174</v>
      </c>
      <c r="C80" s="3" t="s">
        <v>175</v>
      </c>
      <c r="D80" s="8" t="s">
        <v>4</v>
      </c>
      <c r="E80" s="8">
        <v>10</v>
      </c>
      <c r="F80" s="9">
        <v>45</v>
      </c>
      <c r="G80" s="11">
        <f t="shared" si="4"/>
        <v>450</v>
      </c>
      <c r="H80" s="9">
        <v>46.08</v>
      </c>
      <c r="I80" s="11">
        <f t="shared" si="5"/>
        <v>460.79999999999995</v>
      </c>
      <c r="J80" s="9">
        <v>41.81</v>
      </c>
      <c r="K80" s="11">
        <f t="shared" si="6"/>
        <v>418.1</v>
      </c>
      <c r="L80" s="9">
        <v>42</v>
      </c>
      <c r="M80" s="11">
        <f t="shared" si="7"/>
        <v>420</v>
      </c>
    </row>
    <row r="81" spans="1:13" ht="51" x14ac:dyDescent="0.25">
      <c r="A81" s="8">
        <v>80</v>
      </c>
      <c r="B81" s="3" t="s">
        <v>140</v>
      </c>
      <c r="C81" s="3" t="s">
        <v>173</v>
      </c>
      <c r="D81" s="8" t="s">
        <v>2</v>
      </c>
      <c r="E81" s="8">
        <v>200</v>
      </c>
      <c r="F81" s="9">
        <v>10.67</v>
      </c>
      <c r="G81" s="11">
        <f t="shared" si="4"/>
        <v>2134</v>
      </c>
      <c r="H81" s="9">
        <v>12.12</v>
      </c>
      <c r="I81" s="11">
        <f t="shared" si="5"/>
        <v>2424</v>
      </c>
      <c r="J81" s="9">
        <v>10.130000000000001</v>
      </c>
      <c r="K81" s="11">
        <f t="shared" si="6"/>
        <v>2026.0000000000002</v>
      </c>
      <c r="L81" s="9">
        <v>10.9</v>
      </c>
      <c r="M81" s="11">
        <f t="shared" si="7"/>
        <v>2180</v>
      </c>
    </row>
    <row r="82" spans="1:13" ht="38.25" x14ac:dyDescent="0.25">
      <c r="A82" s="8">
        <v>81</v>
      </c>
      <c r="B82" s="3" t="s">
        <v>96</v>
      </c>
      <c r="C82" s="3" t="s">
        <v>97</v>
      </c>
      <c r="D82" s="8" t="s">
        <v>4</v>
      </c>
      <c r="E82" s="8">
        <v>5000</v>
      </c>
      <c r="F82" s="9">
        <v>2.6</v>
      </c>
      <c r="G82" s="11">
        <f t="shared" si="4"/>
        <v>13000</v>
      </c>
      <c r="H82" s="9">
        <v>3.41</v>
      </c>
      <c r="I82" s="11">
        <f t="shared" si="5"/>
        <v>17050</v>
      </c>
      <c r="J82" s="9">
        <v>3.23</v>
      </c>
      <c r="K82" s="11">
        <f t="shared" si="6"/>
        <v>16150</v>
      </c>
      <c r="L82" s="9">
        <v>2.8</v>
      </c>
      <c r="M82" s="11">
        <f t="shared" si="7"/>
        <v>14000</v>
      </c>
    </row>
    <row r="83" spans="1:13" ht="25.5" x14ac:dyDescent="0.25">
      <c r="A83" s="8">
        <v>82</v>
      </c>
      <c r="B83" s="3" t="s">
        <v>98</v>
      </c>
      <c r="C83" s="3" t="s">
        <v>99</v>
      </c>
      <c r="D83" s="8" t="s">
        <v>4</v>
      </c>
      <c r="E83" s="8">
        <v>30</v>
      </c>
      <c r="F83" s="9">
        <v>0.5</v>
      </c>
      <c r="G83" s="11">
        <f t="shared" si="4"/>
        <v>15</v>
      </c>
      <c r="H83" s="9">
        <v>0.53</v>
      </c>
      <c r="I83" s="11">
        <f t="shared" si="5"/>
        <v>15.9</v>
      </c>
      <c r="J83" s="9">
        <v>0.44</v>
      </c>
      <c r="K83" s="11">
        <f t="shared" si="6"/>
        <v>13.2</v>
      </c>
      <c r="L83" s="9">
        <v>0.5</v>
      </c>
      <c r="M83" s="11">
        <f t="shared" si="7"/>
        <v>15</v>
      </c>
    </row>
    <row r="84" spans="1:13" ht="25.5" x14ac:dyDescent="0.25">
      <c r="A84" s="8">
        <v>83</v>
      </c>
      <c r="B84" s="3" t="s">
        <v>123</v>
      </c>
      <c r="C84" s="3" t="s">
        <v>168</v>
      </c>
      <c r="D84" s="8" t="s">
        <v>2</v>
      </c>
      <c r="E84" s="8">
        <v>15</v>
      </c>
      <c r="F84" s="9">
        <v>0.9</v>
      </c>
      <c r="G84" s="11">
        <f t="shared" si="4"/>
        <v>13.5</v>
      </c>
      <c r="H84" s="9">
        <v>1.04</v>
      </c>
      <c r="I84" s="11">
        <f t="shared" si="5"/>
        <v>15.600000000000001</v>
      </c>
      <c r="J84" s="9">
        <v>1</v>
      </c>
      <c r="K84" s="11">
        <f t="shared" si="6"/>
        <v>15</v>
      </c>
      <c r="L84" s="9">
        <v>1.07</v>
      </c>
      <c r="M84" s="11">
        <f t="shared" si="7"/>
        <v>16.05</v>
      </c>
    </row>
    <row r="85" spans="1:13" ht="25.5" x14ac:dyDescent="0.25">
      <c r="A85" s="8">
        <v>84</v>
      </c>
      <c r="B85" s="3" t="s">
        <v>127</v>
      </c>
      <c r="C85" s="3" t="s">
        <v>169</v>
      </c>
      <c r="D85" s="8" t="s">
        <v>2</v>
      </c>
      <c r="E85" s="8">
        <v>15</v>
      </c>
      <c r="F85" s="9">
        <v>0.9</v>
      </c>
      <c r="G85" s="11">
        <f t="shared" si="4"/>
        <v>13.5</v>
      </c>
      <c r="H85" s="9">
        <v>1.04</v>
      </c>
      <c r="I85" s="11">
        <f t="shared" si="5"/>
        <v>15.600000000000001</v>
      </c>
      <c r="J85" s="9">
        <v>1</v>
      </c>
      <c r="K85" s="11">
        <f t="shared" si="6"/>
        <v>15</v>
      </c>
      <c r="L85" s="9">
        <v>1.07</v>
      </c>
      <c r="M85" s="11">
        <f t="shared" si="7"/>
        <v>16.05</v>
      </c>
    </row>
    <row r="86" spans="1:13" ht="25.5" x14ac:dyDescent="0.25">
      <c r="A86" s="8">
        <v>85</v>
      </c>
      <c r="B86" s="3" t="s">
        <v>124</v>
      </c>
      <c r="C86" s="3" t="s">
        <v>168</v>
      </c>
      <c r="D86" s="8" t="s">
        <v>2</v>
      </c>
      <c r="E86" s="8">
        <v>15</v>
      </c>
      <c r="F86" s="9">
        <v>0.9</v>
      </c>
      <c r="G86" s="11">
        <f t="shared" si="4"/>
        <v>13.5</v>
      </c>
      <c r="H86" s="9">
        <v>1.04</v>
      </c>
      <c r="I86" s="11">
        <f t="shared" si="5"/>
        <v>15.600000000000001</v>
      </c>
      <c r="J86" s="9">
        <v>1</v>
      </c>
      <c r="K86" s="11">
        <f t="shared" si="6"/>
        <v>15</v>
      </c>
      <c r="L86" s="9">
        <v>1.07</v>
      </c>
      <c r="M86" s="11">
        <f t="shared" si="7"/>
        <v>16.05</v>
      </c>
    </row>
    <row r="87" spans="1:13" ht="25.5" x14ac:dyDescent="0.25">
      <c r="A87" s="8">
        <v>86</v>
      </c>
      <c r="B87" s="3" t="s">
        <v>100</v>
      </c>
      <c r="C87" s="3" t="s">
        <v>101</v>
      </c>
      <c r="D87" s="8" t="s">
        <v>4</v>
      </c>
      <c r="E87" s="8">
        <v>50</v>
      </c>
      <c r="F87" s="9">
        <v>6.68</v>
      </c>
      <c r="G87" s="11">
        <f t="shared" si="4"/>
        <v>334</v>
      </c>
      <c r="H87" s="9">
        <v>7.7</v>
      </c>
      <c r="I87" s="11">
        <f t="shared" si="5"/>
        <v>385</v>
      </c>
      <c r="J87" s="9">
        <v>9.8699999999999992</v>
      </c>
      <c r="K87" s="11">
        <f t="shared" si="6"/>
        <v>493.49999999999994</v>
      </c>
      <c r="L87" s="9">
        <v>10.8</v>
      </c>
      <c r="M87" s="11">
        <f t="shared" si="7"/>
        <v>540</v>
      </c>
    </row>
    <row r="88" spans="1:13" ht="25.5" x14ac:dyDescent="0.25">
      <c r="A88" s="8">
        <v>87</v>
      </c>
      <c r="B88" s="3" t="s">
        <v>102</v>
      </c>
      <c r="C88" s="3" t="s">
        <v>103</v>
      </c>
      <c r="D88" s="8" t="s">
        <v>6</v>
      </c>
      <c r="E88" s="8">
        <v>100</v>
      </c>
      <c r="F88" s="9">
        <v>1.07</v>
      </c>
      <c r="G88" s="11">
        <f t="shared" si="4"/>
        <v>107</v>
      </c>
      <c r="H88" s="9">
        <v>1.17</v>
      </c>
      <c r="I88" s="11">
        <f t="shared" si="5"/>
        <v>117</v>
      </c>
      <c r="J88" s="9">
        <v>1</v>
      </c>
      <c r="K88" s="11">
        <f t="shared" si="6"/>
        <v>100</v>
      </c>
      <c r="L88" s="9">
        <v>1.1000000000000001</v>
      </c>
      <c r="M88" s="11">
        <f t="shared" si="7"/>
        <v>110.00000000000001</v>
      </c>
    </row>
    <row r="89" spans="1:13" ht="25.5" x14ac:dyDescent="0.25">
      <c r="A89" s="8">
        <v>88</v>
      </c>
      <c r="B89" s="3" t="s">
        <v>104</v>
      </c>
      <c r="C89" s="3" t="s">
        <v>105</v>
      </c>
      <c r="D89" s="8" t="s">
        <v>6</v>
      </c>
      <c r="E89" s="8">
        <v>300</v>
      </c>
      <c r="F89" s="9">
        <v>1.45</v>
      </c>
      <c r="G89" s="11">
        <f t="shared" si="4"/>
        <v>435</v>
      </c>
      <c r="H89" s="9">
        <v>1.43</v>
      </c>
      <c r="I89" s="11">
        <f t="shared" si="5"/>
        <v>429</v>
      </c>
      <c r="J89" s="9">
        <v>1.27</v>
      </c>
      <c r="K89" s="11">
        <f t="shared" si="6"/>
        <v>381</v>
      </c>
      <c r="L89" s="9">
        <v>1.4</v>
      </c>
      <c r="M89" s="11">
        <f t="shared" si="7"/>
        <v>420</v>
      </c>
    </row>
    <row r="90" spans="1:13" ht="25.5" x14ac:dyDescent="0.25">
      <c r="A90" s="8">
        <v>89</v>
      </c>
      <c r="B90" s="3" t="s">
        <v>106</v>
      </c>
      <c r="C90" s="3" t="s">
        <v>107</v>
      </c>
      <c r="D90" s="8" t="s">
        <v>4</v>
      </c>
      <c r="E90" s="8">
        <v>200</v>
      </c>
      <c r="F90" s="9">
        <v>0.68</v>
      </c>
      <c r="G90" s="11">
        <f t="shared" si="4"/>
        <v>136</v>
      </c>
      <c r="H90" s="9">
        <v>0.79</v>
      </c>
      <c r="I90" s="11">
        <f t="shared" si="5"/>
        <v>158</v>
      </c>
      <c r="J90" s="9">
        <v>0.77</v>
      </c>
      <c r="K90" s="11">
        <f t="shared" si="6"/>
        <v>154</v>
      </c>
      <c r="L90" s="9">
        <v>0.8</v>
      </c>
      <c r="M90" s="11">
        <f t="shared" si="7"/>
        <v>160</v>
      </c>
    </row>
    <row r="91" spans="1:13" ht="25.5" x14ac:dyDescent="0.25">
      <c r="A91" s="8">
        <v>90</v>
      </c>
      <c r="B91" s="3" t="s">
        <v>106</v>
      </c>
      <c r="C91" s="3" t="s">
        <v>108</v>
      </c>
      <c r="D91" s="8" t="s">
        <v>4</v>
      </c>
      <c r="E91" s="8">
        <v>200</v>
      </c>
      <c r="F91" s="9">
        <v>0.68</v>
      </c>
      <c r="G91" s="11">
        <f t="shared" si="4"/>
        <v>136</v>
      </c>
      <c r="H91" s="9">
        <v>0.79</v>
      </c>
      <c r="I91" s="11">
        <f t="shared" si="5"/>
        <v>158</v>
      </c>
      <c r="J91" s="9">
        <v>0.77</v>
      </c>
      <c r="K91" s="11">
        <f t="shared" si="6"/>
        <v>154</v>
      </c>
      <c r="L91" s="9">
        <v>0.8</v>
      </c>
      <c r="M91" s="11">
        <f t="shared" si="7"/>
        <v>160</v>
      </c>
    </row>
    <row r="92" spans="1:13" ht="25.5" x14ac:dyDescent="0.25">
      <c r="A92" s="8">
        <v>91</v>
      </c>
      <c r="B92" s="3" t="s">
        <v>106</v>
      </c>
      <c r="C92" s="3" t="s">
        <v>109</v>
      </c>
      <c r="D92" s="8" t="s">
        <v>4</v>
      </c>
      <c r="E92" s="8">
        <v>200</v>
      </c>
      <c r="F92" s="9">
        <v>0.68</v>
      </c>
      <c r="G92" s="11">
        <f t="shared" si="4"/>
        <v>136</v>
      </c>
      <c r="H92" s="9">
        <v>0.79</v>
      </c>
      <c r="I92" s="11">
        <f t="shared" si="5"/>
        <v>158</v>
      </c>
      <c r="J92" s="9">
        <v>0.77</v>
      </c>
      <c r="K92" s="11">
        <f t="shared" si="6"/>
        <v>154</v>
      </c>
      <c r="L92" s="9">
        <v>0.8</v>
      </c>
      <c r="M92" s="11">
        <f t="shared" si="7"/>
        <v>160</v>
      </c>
    </row>
    <row r="93" spans="1:13" ht="25.5" x14ac:dyDescent="0.25">
      <c r="A93" s="8">
        <v>92</v>
      </c>
      <c r="B93" s="3" t="s">
        <v>106</v>
      </c>
      <c r="C93" s="3" t="s">
        <v>110</v>
      </c>
      <c r="D93" s="8" t="s">
        <v>4</v>
      </c>
      <c r="E93" s="8">
        <v>200</v>
      </c>
      <c r="F93" s="9">
        <v>0.68</v>
      </c>
      <c r="G93" s="11">
        <f t="shared" si="4"/>
        <v>136</v>
      </c>
      <c r="H93" s="9">
        <v>0.79</v>
      </c>
      <c r="I93" s="11">
        <f t="shared" si="5"/>
        <v>158</v>
      </c>
      <c r="J93" s="9">
        <v>0.77</v>
      </c>
      <c r="K93" s="11">
        <f t="shared" si="6"/>
        <v>154</v>
      </c>
      <c r="L93" s="9">
        <v>0.8</v>
      </c>
      <c r="M93" s="11">
        <f t="shared" si="7"/>
        <v>160</v>
      </c>
    </row>
    <row r="94" spans="1:13" ht="51" x14ac:dyDescent="0.25">
      <c r="A94" s="8">
        <v>93</v>
      </c>
      <c r="B94" s="3" t="s">
        <v>111</v>
      </c>
      <c r="C94" s="3" t="s">
        <v>178</v>
      </c>
      <c r="D94" s="8" t="s">
        <v>6</v>
      </c>
      <c r="E94" s="8">
        <v>35</v>
      </c>
      <c r="F94" s="9">
        <v>35.43</v>
      </c>
      <c r="G94" s="11">
        <f t="shared" si="4"/>
        <v>1240.05</v>
      </c>
      <c r="H94" s="9">
        <v>6.77</v>
      </c>
      <c r="I94" s="11">
        <f t="shared" si="5"/>
        <v>236.95</v>
      </c>
      <c r="J94" s="9">
        <v>6.6</v>
      </c>
      <c r="K94" s="11">
        <f t="shared" si="6"/>
        <v>231</v>
      </c>
      <c r="L94" s="9">
        <v>6.7</v>
      </c>
      <c r="M94" s="11">
        <f t="shared" si="7"/>
        <v>234.5</v>
      </c>
    </row>
    <row r="95" spans="1:13" ht="38.25" x14ac:dyDescent="0.25">
      <c r="A95" s="8">
        <v>94</v>
      </c>
      <c r="B95" s="3" t="s">
        <v>120</v>
      </c>
      <c r="C95" s="3" t="s">
        <v>112</v>
      </c>
      <c r="D95" s="8" t="s">
        <v>4</v>
      </c>
      <c r="E95" s="8">
        <v>30</v>
      </c>
      <c r="F95" s="9">
        <v>8.3000000000000007</v>
      </c>
      <c r="G95" s="11">
        <f t="shared" si="4"/>
        <v>249.00000000000003</v>
      </c>
      <c r="H95" s="9">
        <v>5.64</v>
      </c>
      <c r="I95" s="11">
        <f t="shared" si="5"/>
        <v>169.2</v>
      </c>
      <c r="J95" s="9">
        <v>7.07</v>
      </c>
      <c r="K95" s="11">
        <f t="shared" si="6"/>
        <v>212.10000000000002</v>
      </c>
      <c r="L95" s="9">
        <v>6.97</v>
      </c>
      <c r="M95" s="11">
        <f t="shared" si="7"/>
        <v>209.1</v>
      </c>
    </row>
    <row r="96" spans="1:13" ht="25.5" x14ac:dyDescent="0.25">
      <c r="A96" s="8">
        <v>95</v>
      </c>
      <c r="B96" s="3" t="s">
        <v>121</v>
      </c>
      <c r="C96" s="3" t="s">
        <v>157</v>
      </c>
      <c r="D96" s="8" t="s">
        <v>4</v>
      </c>
      <c r="E96" s="8">
        <v>20</v>
      </c>
      <c r="F96" s="9">
        <v>11.93</v>
      </c>
      <c r="G96" s="11">
        <f t="shared" si="4"/>
        <v>238.6</v>
      </c>
      <c r="H96" s="9">
        <v>30.96</v>
      </c>
      <c r="I96" s="11">
        <f t="shared" si="5"/>
        <v>619.20000000000005</v>
      </c>
      <c r="J96" s="9">
        <v>12.67</v>
      </c>
      <c r="K96" s="11">
        <f t="shared" si="6"/>
        <v>253.4</v>
      </c>
      <c r="L96" s="9">
        <v>15</v>
      </c>
      <c r="M96" s="11">
        <f t="shared" si="7"/>
        <v>300</v>
      </c>
    </row>
    <row r="97" spans="1:13" x14ac:dyDescent="0.25">
      <c r="A97" s="8">
        <v>96</v>
      </c>
      <c r="B97" s="3" t="s">
        <v>113</v>
      </c>
      <c r="C97" s="3" t="s">
        <v>114</v>
      </c>
      <c r="D97" s="8" t="s">
        <v>6</v>
      </c>
      <c r="E97" s="8">
        <v>20</v>
      </c>
      <c r="F97" s="9">
        <v>0.63</v>
      </c>
      <c r="G97" s="11">
        <f t="shared" si="4"/>
        <v>12.6</v>
      </c>
      <c r="H97" s="9">
        <v>0.73</v>
      </c>
      <c r="I97" s="11">
        <f t="shared" si="5"/>
        <v>14.6</v>
      </c>
      <c r="J97" s="9">
        <v>0.68</v>
      </c>
      <c r="K97" s="11">
        <f t="shared" si="6"/>
        <v>13.600000000000001</v>
      </c>
      <c r="L97" s="9">
        <v>0.71</v>
      </c>
      <c r="M97" s="11">
        <f t="shared" si="7"/>
        <v>14.2</v>
      </c>
    </row>
    <row r="98" spans="1:13" x14ac:dyDescent="0.25">
      <c r="A98" s="8">
        <v>97</v>
      </c>
      <c r="B98" s="3" t="s">
        <v>113</v>
      </c>
      <c r="C98" s="3" t="s">
        <v>158</v>
      </c>
      <c r="D98" s="8" t="s">
        <v>6</v>
      </c>
      <c r="E98" s="8">
        <v>20</v>
      </c>
      <c r="F98" s="9">
        <v>0.61</v>
      </c>
      <c r="G98" s="11">
        <f t="shared" si="4"/>
        <v>12.2</v>
      </c>
      <c r="H98" s="9">
        <v>0.71</v>
      </c>
      <c r="I98" s="11">
        <f t="shared" si="5"/>
        <v>14.2</v>
      </c>
      <c r="J98" s="9">
        <v>0.68</v>
      </c>
      <c r="K98" s="11">
        <f t="shared" si="6"/>
        <v>13.600000000000001</v>
      </c>
      <c r="L98" s="9">
        <v>0.71</v>
      </c>
      <c r="M98" s="11">
        <f t="shared" si="7"/>
        <v>14.2</v>
      </c>
    </row>
    <row r="99" spans="1:13" x14ac:dyDescent="0.25">
      <c r="G99" s="12">
        <f>SUM(G4:G98)</f>
        <v>130023.56</v>
      </c>
      <c r="I99" s="12">
        <f>SUM(I4:I98)</f>
        <v>133338.35000000006</v>
      </c>
      <c r="K99" s="12">
        <f>SUM(K4:K98)</f>
        <v>116259.56000000001</v>
      </c>
      <c r="M99" s="12">
        <f>SUM(M4:M98)</f>
        <v>120372.55</v>
      </c>
    </row>
    <row r="101" spans="1:13" x14ac:dyDescent="0.25">
      <c r="E101" s="10" t="s">
        <v>201</v>
      </c>
      <c r="G101" s="10">
        <f>(G99+I99+K99+M99)/4</f>
        <v>124998.505</v>
      </c>
    </row>
    <row r="102" spans="1:13" x14ac:dyDescent="0.25">
      <c r="D102" s="10" t="s">
        <v>202</v>
      </c>
      <c r="G102" s="10">
        <f>G101*4%</f>
        <v>4999.9402</v>
      </c>
    </row>
    <row r="103" spans="1:13" x14ac:dyDescent="0.25">
      <c r="B103" s="14">
        <v>389922.15</v>
      </c>
    </row>
    <row r="104" spans="1:13" x14ac:dyDescent="0.25">
      <c r="E104" s="10" t="s">
        <v>203</v>
      </c>
      <c r="G104" s="10">
        <f>G102+G101</f>
        <v>129998.4452</v>
      </c>
    </row>
  </sheetData>
  <autoFilter ref="A2:D99" xr:uid="{00000000-0001-0000-0000-000000000000}"/>
  <mergeCells count="1">
    <mergeCell ref="A1:E1"/>
  </mergeCells>
  <phoneticPr fontId="1" type="noConversion"/>
  <pageMargins left="0.7" right="0.7" top="0.75" bottom="0.75" header="0.3" footer="0.3"/>
  <pageSetup paperSize="9" orientation="portrait" r:id="rId1"/>
  <headerFooter>
    <oddFooter>&amp;C&amp;1#&amp;"Calibri"&amp;8&amp;K000000K2 - Informacja wewnętrzna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C2120-42B2-476D-895E-7588DA53355D}">
  <dimension ref="A1:U120"/>
  <sheetViews>
    <sheetView tabSelected="1" topLeftCell="A90" workbookViewId="0">
      <selection activeCell="C53" sqref="C53"/>
    </sheetView>
  </sheetViews>
  <sheetFormatPr defaultRowHeight="15" x14ac:dyDescent="0.25"/>
  <cols>
    <col min="1" max="1" width="3" style="18" customWidth="1"/>
    <col min="2" max="2" width="23" style="18" customWidth="1"/>
    <col min="3" max="3" width="13" style="18" customWidth="1"/>
    <col min="4" max="4" width="12.42578125" style="18" customWidth="1"/>
    <col min="5" max="5" width="5.28515625" style="18" customWidth="1"/>
    <col min="6" max="6" width="8.7109375" style="18" customWidth="1"/>
    <col min="7" max="7" width="10.5703125" style="18" bestFit="1" customWidth="1"/>
    <col min="8" max="8" width="16.85546875" style="18" bestFit="1" customWidth="1"/>
    <col min="9" max="9" width="8.5703125" style="18" bestFit="1" customWidth="1"/>
    <col min="10" max="10" width="14.42578125" style="18" customWidth="1"/>
    <col min="11" max="11" width="15.140625" style="18" customWidth="1"/>
    <col min="12" max="16384" width="9.140625" style="18"/>
  </cols>
  <sheetData>
    <row r="1" spans="1:16" ht="15" customHeight="1" x14ac:dyDescent="0.25">
      <c r="I1" s="56" t="s">
        <v>229</v>
      </c>
      <c r="J1" s="56"/>
      <c r="K1" s="56"/>
      <c r="L1" s="56"/>
      <c r="N1" s="51"/>
      <c r="O1" s="51"/>
    </row>
    <row r="2" spans="1:16" ht="21" x14ac:dyDescent="0.35">
      <c r="A2" s="55" t="s">
        <v>222</v>
      </c>
      <c r="B2" s="55"/>
      <c r="C2" s="55"/>
      <c r="D2" s="55"/>
      <c r="E2" s="55"/>
      <c r="F2" s="55"/>
      <c r="G2" s="55"/>
      <c r="H2" s="55"/>
      <c r="I2" s="55"/>
      <c r="J2" s="55"/>
      <c r="K2" s="55"/>
      <c r="L2" s="55"/>
    </row>
    <row r="3" spans="1:16" x14ac:dyDescent="0.25">
      <c r="P3" s="17"/>
    </row>
    <row r="4" spans="1:16" x14ac:dyDescent="0.25">
      <c r="A4" s="52" t="s">
        <v>228</v>
      </c>
      <c r="B4" s="52"/>
      <c r="C4" s="52"/>
      <c r="D4" s="52"/>
      <c r="E4" s="52"/>
      <c r="F4" s="52"/>
      <c r="G4" s="52"/>
    </row>
    <row r="5" spans="1:16" x14ac:dyDescent="0.25">
      <c r="A5" s="49" t="s">
        <v>217</v>
      </c>
      <c r="B5" s="49"/>
      <c r="C5" s="49"/>
      <c r="D5" s="49"/>
      <c r="E5" s="49"/>
      <c r="F5" s="49"/>
      <c r="G5" s="49"/>
    </row>
    <row r="6" spans="1:16" x14ac:dyDescent="0.25">
      <c r="A6" s="47" t="s">
        <v>214</v>
      </c>
      <c r="B6" s="49"/>
      <c r="C6" s="49"/>
      <c r="D6" s="49"/>
      <c r="E6" s="49"/>
      <c r="F6" s="49"/>
      <c r="G6" s="49"/>
    </row>
    <row r="7" spans="1:16" x14ac:dyDescent="0.25">
      <c r="A7" s="47" t="s">
        <v>215</v>
      </c>
      <c r="B7" s="49"/>
      <c r="C7" s="49"/>
      <c r="D7" s="49"/>
      <c r="E7" s="49"/>
      <c r="F7" s="49"/>
      <c r="G7" s="49"/>
    </row>
    <row r="8" spans="1:16" x14ac:dyDescent="0.25">
      <c r="A8" s="47" t="s">
        <v>216</v>
      </c>
      <c r="B8" s="49"/>
      <c r="C8" s="49"/>
      <c r="D8" s="49"/>
      <c r="E8" s="49"/>
      <c r="F8" s="49"/>
      <c r="G8" s="49"/>
    </row>
    <row r="9" spans="1:16" x14ac:dyDescent="0.25">
      <c r="A9" s="47" t="s">
        <v>213</v>
      </c>
      <c r="B9" s="49"/>
      <c r="C9" s="49"/>
      <c r="D9" s="49"/>
      <c r="E9" s="49"/>
      <c r="F9" s="49"/>
      <c r="G9" s="49"/>
    </row>
    <row r="10" spans="1:16" x14ac:dyDescent="0.25">
      <c r="A10" s="28"/>
      <c r="B10" s="28"/>
      <c r="C10" s="28"/>
      <c r="D10" s="28"/>
      <c r="E10" s="28"/>
      <c r="F10" s="28"/>
    </row>
    <row r="12" spans="1:16" ht="105" x14ac:dyDescent="0.25">
      <c r="A12" s="20" t="s">
        <v>0</v>
      </c>
      <c r="B12" s="20" t="s">
        <v>1</v>
      </c>
      <c r="C12" s="15" t="s">
        <v>211</v>
      </c>
      <c r="D12" s="15" t="s">
        <v>212</v>
      </c>
      <c r="E12" s="21" t="s">
        <v>204</v>
      </c>
      <c r="F12" s="21" t="s">
        <v>126</v>
      </c>
      <c r="G12" s="16" t="s">
        <v>205</v>
      </c>
      <c r="H12" s="16" t="s">
        <v>206</v>
      </c>
      <c r="I12" s="16" t="s">
        <v>207</v>
      </c>
      <c r="J12" s="16" t="s">
        <v>208</v>
      </c>
      <c r="K12" s="16" t="s">
        <v>209</v>
      </c>
    </row>
    <row r="13" spans="1:16" x14ac:dyDescent="0.25">
      <c r="A13" s="22" t="s">
        <v>180</v>
      </c>
      <c r="B13" s="22" t="s">
        <v>181</v>
      </c>
      <c r="C13" s="22" t="s">
        <v>182</v>
      </c>
      <c r="D13" s="22" t="s">
        <v>183</v>
      </c>
      <c r="E13" s="23" t="s">
        <v>210</v>
      </c>
      <c r="F13" s="24" t="s">
        <v>184</v>
      </c>
      <c r="G13" s="24" t="s">
        <v>185</v>
      </c>
      <c r="H13" s="24" t="s">
        <v>191</v>
      </c>
      <c r="I13" s="24" t="s">
        <v>192</v>
      </c>
      <c r="J13" s="24" t="s">
        <v>193</v>
      </c>
      <c r="K13" s="24" t="s">
        <v>196</v>
      </c>
    </row>
    <row r="14" spans="1:16" ht="28.5" x14ac:dyDescent="0.25">
      <c r="A14" s="25">
        <v>1</v>
      </c>
      <c r="B14" s="59" t="s">
        <v>3</v>
      </c>
      <c r="C14" s="26"/>
      <c r="D14" s="26"/>
      <c r="E14" s="25" t="s">
        <v>4</v>
      </c>
      <c r="F14" s="25">
        <v>500</v>
      </c>
      <c r="G14" s="19"/>
      <c r="H14" s="19"/>
      <c r="I14" s="19"/>
      <c r="J14" s="19"/>
      <c r="K14" s="19"/>
    </row>
    <row r="15" spans="1:16" ht="28.5" x14ac:dyDescent="0.25">
      <c r="A15" s="25">
        <v>2</v>
      </c>
      <c r="B15" s="59" t="s">
        <v>3</v>
      </c>
      <c r="C15" s="26"/>
      <c r="D15" s="26"/>
      <c r="E15" s="25" t="s">
        <v>4</v>
      </c>
      <c r="F15" s="25">
        <v>300</v>
      </c>
      <c r="G15" s="19"/>
      <c r="H15" s="19"/>
      <c r="I15" s="19"/>
      <c r="J15" s="19"/>
      <c r="K15" s="19"/>
    </row>
    <row r="16" spans="1:16" ht="28.5" x14ac:dyDescent="0.25">
      <c r="A16" s="25">
        <v>3</v>
      </c>
      <c r="B16" s="59" t="s">
        <v>5</v>
      </c>
      <c r="C16" s="26"/>
      <c r="D16" s="26"/>
      <c r="E16" s="25" t="s">
        <v>6</v>
      </c>
      <c r="F16" s="25">
        <v>500</v>
      </c>
      <c r="G16" s="19"/>
      <c r="H16" s="19"/>
      <c r="I16" s="19"/>
      <c r="J16" s="19"/>
      <c r="K16" s="19"/>
    </row>
    <row r="17" spans="1:21" ht="16.5" customHeight="1" x14ac:dyDescent="0.25">
      <c r="A17" s="25">
        <v>4</v>
      </c>
      <c r="B17" s="59" t="s">
        <v>230</v>
      </c>
      <c r="C17" s="26"/>
      <c r="D17" s="26"/>
      <c r="E17" s="25" t="s">
        <v>4</v>
      </c>
      <c r="F17" s="25">
        <v>100</v>
      </c>
      <c r="G17" s="19"/>
      <c r="H17" s="19"/>
      <c r="I17" s="19"/>
      <c r="J17" s="19"/>
      <c r="K17" s="19"/>
    </row>
    <row r="18" spans="1:21" x14ac:dyDescent="0.25">
      <c r="A18" s="25">
        <v>5</v>
      </c>
      <c r="B18" s="59" t="s">
        <v>231</v>
      </c>
      <c r="C18" s="26"/>
      <c r="D18" s="26"/>
      <c r="E18" s="25" t="s">
        <v>4</v>
      </c>
      <c r="F18" s="25">
        <v>100</v>
      </c>
      <c r="G18" s="19"/>
      <c r="H18" s="19"/>
      <c r="I18" s="19"/>
      <c r="J18" s="19"/>
      <c r="K18" s="19"/>
      <c r="L18" s="27"/>
      <c r="M18" s="27"/>
      <c r="N18" s="27"/>
      <c r="O18" s="27"/>
      <c r="P18" s="27"/>
      <c r="Q18" s="27"/>
      <c r="R18" s="27"/>
      <c r="S18" s="27"/>
      <c r="T18" s="27"/>
      <c r="U18" s="27"/>
    </row>
    <row r="19" spans="1:21" x14ac:dyDescent="0.25">
      <c r="A19" s="25">
        <v>6</v>
      </c>
      <c r="B19" s="59" t="s">
        <v>11</v>
      </c>
      <c r="C19" s="26"/>
      <c r="D19" s="26"/>
      <c r="E19" s="25" t="s">
        <v>4</v>
      </c>
      <c r="F19" s="25">
        <v>50</v>
      </c>
      <c r="G19" s="19"/>
      <c r="H19" s="19"/>
      <c r="I19" s="19"/>
      <c r="J19" s="19"/>
      <c r="K19" s="19"/>
    </row>
    <row r="20" spans="1:21" x14ac:dyDescent="0.25">
      <c r="A20" s="25">
        <v>7</v>
      </c>
      <c r="B20" s="59" t="s">
        <v>12</v>
      </c>
      <c r="C20" s="26"/>
      <c r="D20" s="26"/>
      <c r="E20" s="25" t="s">
        <v>4</v>
      </c>
      <c r="F20" s="25">
        <v>30</v>
      </c>
      <c r="G20" s="19"/>
      <c r="H20" s="19"/>
      <c r="I20" s="19"/>
      <c r="J20" s="19"/>
      <c r="K20" s="19"/>
    </row>
    <row r="21" spans="1:21" x14ac:dyDescent="0.25">
      <c r="A21" s="25">
        <v>8</v>
      </c>
      <c r="B21" s="59" t="s">
        <v>14</v>
      </c>
      <c r="C21" s="26"/>
      <c r="D21" s="26"/>
      <c r="E21" s="25" t="s">
        <v>4</v>
      </c>
      <c r="F21" s="25">
        <v>150</v>
      </c>
      <c r="G21" s="19"/>
      <c r="H21" s="19"/>
      <c r="I21" s="19"/>
      <c r="J21" s="19"/>
      <c r="K21" s="19"/>
    </row>
    <row r="22" spans="1:21" x14ac:dyDescent="0.25">
      <c r="A22" s="25">
        <v>9</v>
      </c>
      <c r="B22" s="59" t="s">
        <v>14</v>
      </c>
      <c r="C22" s="26"/>
      <c r="D22" s="26"/>
      <c r="E22" s="25" t="s">
        <v>4</v>
      </c>
      <c r="F22" s="25">
        <v>150</v>
      </c>
      <c r="G22" s="19"/>
      <c r="H22" s="19"/>
      <c r="I22" s="19"/>
      <c r="J22" s="19"/>
      <c r="K22" s="19"/>
    </row>
    <row r="23" spans="1:21" x14ac:dyDescent="0.25">
      <c r="A23" s="25">
        <v>10</v>
      </c>
      <c r="B23" s="59" t="s">
        <v>14</v>
      </c>
      <c r="C23" s="26"/>
      <c r="D23" s="26"/>
      <c r="E23" s="25" t="s">
        <v>4</v>
      </c>
      <c r="F23" s="25">
        <v>150</v>
      </c>
      <c r="G23" s="19"/>
      <c r="H23" s="19"/>
      <c r="I23" s="19"/>
      <c r="J23" s="19"/>
      <c r="K23" s="19"/>
    </row>
    <row r="24" spans="1:21" x14ac:dyDescent="0.25">
      <c r="A24" s="25">
        <v>11</v>
      </c>
      <c r="B24" s="59" t="s">
        <v>14</v>
      </c>
      <c r="C24" s="26"/>
      <c r="D24" s="26"/>
      <c r="E24" s="25" t="s">
        <v>4</v>
      </c>
      <c r="F24" s="25">
        <v>150</v>
      </c>
      <c r="G24" s="19"/>
      <c r="H24" s="19"/>
      <c r="I24" s="19"/>
      <c r="J24" s="19"/>
      <c r="K24" s="19"/>
    </row>
    <row r="25" spans="1:21" x14ac:dyDescent="0.25">
      <c r="A25" s="25">
        <v>12</v>
      </c>
      <c r="B25" s="59" t="s">
        <v>21</v>
      </c>
      <c r="C25" s="26"/>
      <c r="D25" s="26"/>
      <c r="E25" s="25" t="s">
        <v>4</v>
      </c>
      <c r="F25" s="25">
        <v>50</v>
      </c>
      <c r="G25" s="19"/>
      <c r="H25" s="19"/>
      <c r="I25" s="19"/>
      <c r="J25" s="19"/>
      <c r="K25" s="19"/>
    </row>
    <row r="26" spans="1:21" x14ac:dyDescent="0.25">
      <c r="A26" s="25">
        <v>13</v>
      </c>
      <c r="B26" s="59" t="s">
        <v>21</v>
      </c>
      <c r="C26" s="26"/>
      <c r="D26" s="26"/>
      <c r="E26" s="25" t="s">
        <v>4</v>
      </c>
      <c r="F26" s="25">
        <v>100</v>
      </c>
      <c r="G26" s="19"/>
      <c r="H26" s="19"/>
      <c r="I26" s="19"/>
      <c r="J26" s="19"/>
      <c r="K26" s="19"/>
    </row>
    <row r="27" spans="1:21" x14ac:dyDescent="0.25">
      <c r="A27" s="25">
        <v>14</v>
      </c>
      <c r="B27" s="59" t="s">
        <v>21</v>
      </c>
      <c r="C27" s="26"/>
      <c r="D27" s="26"/>
      <c r="E27" s="25" t="s">
        <v>4</v>
      </c>
      <c r="F27" s="25">
        <v>500</v>
      </c>
      <c r="G27" s="19"/>
      <c r="H27" s="19"/>
      <c r="I27" s="19"/>
      <c r="J27" s="19"/>
      <c r="K27" s="19"/>
    </row>
    <row r="28" spans="1:21" x14ac:dyDescent="0.25">
      <c r="A28" s="25">
        <v>15</v>
      </c>
      <c r="B28" s="59" t="s">
        <v>21</v>
      </c>
      <c r="C28" s="26"/>
      <c r="D28" s="26"/>
      <c r="E28" s="25" t="s">
        <v>4</v>
      </c>
      <c r="F28" s="25">
        <v>500</v>
      </c>
      <c r="G28" s="19"/>
      <c r="H28" s="19"/>
      <c r="I28" s="19"/>
      <c r="J28" s="19"/>
      <c r="K28" s="19"/>
    </row>
    <row r="29" spans="1:21" x14ac:dyDescent="0.25">
      <c r="A29" s="25">
        <v>16</v>
      </c>
      <c r="B29" s="59" t="s">
        <v>21</v>
      </c>
      <c r="C29" s="26"/>
      <c r="D29" s="26"/>
      <c r="E29" s="25" t="s">
        <v>2</v>
      </c>
      <c r="F29" s="25">
        <v>100</v>
      </c>
      <c r="G29" s="19"/>
      <c r="H29" s="19"/>
      <c r="I29" s="19"/>
      <c r="J29" s="19"/>
      <c r="K29" s="19"/>
    </row>
    <row r="30" spans="1:21" x14ac:dyDescent="0.25">
      <c r="A30" s="25">
        <v>17</v>
      </c>
      <c r="B30" s="59" t="s">
        <v>21</v>
      </c>
      <c r="C30" s="26"/>
      <c r="D30" s="26"/>
      <c r="E30" s="25" t="s">
        <v>4</v>
      </c>
      <c r="F30" s="25">
        <v>500</v>
      </c>
      <c r="G30" s="19"/>
      <c r="H30" s="19"/>
      <c r="I30" s="19"/>
      <c r="J30" s="19"/>
      <c r="K30" s="19"/>
    </row>
    <row r="31" spans="1:21" x14ac:dyDescent="0.25">
      <c r="A31" s="25">
        <v>18</v>
      </c>
      <c r="B31" s="59" t="s">
        <v>21</v>
      </c>
      <c r="C31" s="26"/>
      <c r="D31" s="26"/>
      <c r="E31" s="25" t="s">
        <v>4</v>
      </c>
      <c r="F31" s="25">
        <v>50</v>
      </c>
      <c r="G31" s="19"/>
      <c r="H31" s="19"/>
      <c r="I31" s="19"/>
      <c r="J31" s="19"/>
      <c r="K31" s="19"/>
    </row>
    <row r="32" spans="1:21" x14ac:dyDescent="0.25">
      <c r="A32" s="25">
        <v>19</v>
      </c>
      <c r="B32" s="59" t="s">
        <v>22</v>
      </c>
      <c r="C32" s="26"/>
      <c r="D32" s="26"/>
      <c r="E32" s="25" t="s">
        <v>4</v>
      </c>
      <c r="F32" s="25">
        <v>20</v>
      </c>
      <c r="G32" s="19"/>
      <c r="H32" s="19"/>
      <c r="I32" s="19"/>
      <c r="J32" s="19"/>
      <c r="K32" s="19"/>
    </row>
    <row r="33" spans="1:11" x14ac:dyDescent="0.25">
      <c r="A33" s="25">
        <v>20</v>
      </c>
      <c r="B33" s="59" t="s">
        <v>23</v>
      </c>
      <c r="C33" s="26"/>
      <c r="D33" s="26"/>
      <c r="E33" s="25" t="s">
        <v>4</v>
      </c>
      <c r="F33" s="25">
        <v>50</v>
      </c>
      <c r="G33" s="19"/>
      <c r="H33" s="19"/>
      <c r="I33" s="19"/>
      <c r="J33" s="19"/>
      <c r="K33" s="19"/>
    </row>
    <row r="34" spans="1:11" ht="42.75" x14ac:dyDescent="0.25">
      <c r="A34" s="25">
        <v>21</v>
      </c>
      <c r="B34" s="59" t="s">
        <v>24</v>
      </c>
      <c r="C34" s="26"/>
      <c r="D34" s="26"/>
      <c r="E34" s="25" t="s">
        <v>6</v>
      </c>
      <c r="F34" s="25">
        <v>7</v>
      </c>
      <c r="G34" s="19"/>
      <c r="H34" s="19"/>
      <c r="I34" s="19"/>
      <c r="J34" s="19"/>
      <c r="K34" s="19"/>
    </row>
    <row r="35" spans="1:11" x14ac:dyDescent="0.25">
      <c r="A35" s="25">
        <v>22</v>
      </c>
      <c r="B35" s="59" t="s">
        <v>25</v>
      </c>
      <c r="C35" s="26"/>
      <c r="D35" s="26"/>
      <c r="E35" s="25" t="s">
        <v>4</v>
      </c>
      <c r="F35" s="25">
        <v>7</v>
      </c>
      <c r="G35" s="19"/>
      <c r="H35" s="19"/>
      <c r="I35" s="19"/>
      <c r="J35" s="19"/>
      <c r="K35" s="19"/>
    </row>
    <row r="36" spans="1:11" ht="28.5" x14ac:dyDescent="0.25">
      <c r="A36" s="25">
        <v>23</v>
      </c>
      <c r="B36" s="59" t="s">
        <v>26</v>
      </c>
      <c r="C36" s="26"/>
      <c r="D36" s="26"/>
      <c r="E36" s="25" t="s">
        <v>6</v>
      </c>
      <c r="F36" s="25">
        <v>75</v>
      </c>
      <c r="G36" s="19"/>
      <c r="H36" s="19"/>
      <c r="I36" s="19"/>
      <c r="J36" s="19"/>
      <c r="K36" s="19"/>
    </row>
    <row r="37" spans="1:11" ht="28.5" x14ac:dyDescent="0.25">
      <c r="A37" s="25">
        <v>24</v>
      </c>
      <c r="B37" s="59" t="s">
        <v>28</v>
      </c>
      <c r="C37" s="26"/>
      <c r="D37" s="26"/>
      <c r="E37" s="25" t="s">
        <v>4</v>
      </c>
      <c r="F37" s="25">
        <v>150</v>
      </c>
      <c r="G37" s="19"/>
      <c r="H37" s="19"/>
      <c r="I37" s="19"/>
      <c r="J37" s="19"/>
      <c r="K37" s="19"/>
    </row>
    <row r="38" spans="1:11" ht="57" x14ac:dyDescent="0.25">
      <c r="A38" s="25">
        <v>25</v>
      </c>
      <c r="B38" s="59" t="s">
        <v>29</v>
      </c>
      <c r="C38" s="26"/>
      <c r="D38" s="26"/>
      <c r="E38" s="25" t="s">
        <v>6</v>
      </c>
      <c r="F38" s="25">
        <v>20</v>
      </c>
      <c r="G38" s="19"/>
      <c r="H38" s="19"/>
      <c r="I38" s="19"/>
      <c r="J38" s="19"/>
      <c r="K38" s="19"/>
    </row>
    <row r="39" spans="1:11" ht="28.5" x14ac:dyDescent="0.25">
      <c r="A39" s="25">
        <v>26</v>
      </c>
      <c r="B39" s="59" t="s">
        <v>232</v>
      </c>
      <c r="C39" s="26"/>
      <c r="D39" s="26"/>
      <c r="E39" s="25" t="s">
        <v>4</v>
      </c>
      <c r="F39" s="25">
        <v>100</v>
      </c>
      <c r="G39" s="19"/>
      <c r="H39" s="19"/>
      <c r="I39" s="19"/>
      <c r="J39" s="19"/>
      <c r="K39" s="19"/>
    </row>
    <row r="40" spans="1:11" ht="28.5" x14ac:dyDescent="0.25">
      <c r="A40" s="25">
        <v>27</v>
      </c>
      <c r="B40" s="59" t="s">
        <v>232</v>
      </c>
      <c r="C40" s="26"/>
      <c r="D40" s="26"/>
      <c r="E40" s="25" t="s">
        <v>4</v>
      </c>
      <c r="F40" s="25">
        <v>30</v>
      </c>
      <c r="G40" s="19"/>
      <c r="H40" s="19"/>
      <c r="I40" s="19"/>
      <c r="J40" s="19"/>
      <c r="K40" s="19"/>
    </row>
    <row r="41" spans="1:11" ht="28.5" x14ac:dyDescent="0.25">
      <c r="A41" s="25">
        <v>28</v>
      </c>
      <c r="B41" s="59" t="s">
        <v>32</v>
      </c>
      <c r="C41" s="26"/>
      <c r="D41" s="26"/>
      <c r="E41" s="25" t="s">
        <v>4</v>
      </c>
      <c r="F41" s="25">
        <v>150</v>
      </c>
      <c r="G41" s="19"/>
      <c r="H41" s="19"/>
      <c r="I41" s="19"/>
      <c r="J41" s="19"/>
      <c r="K41" s="19"/>
    </row>
    <row r="42" spans="1:11" x14ac:dyDescent="0.25">
      <c r="A42" s="25">
        <v>29</v>
      </c>
      <c r="B42" s="60" t="s">
        <v>233</v>
      </c>
      <c r="C42" s="26"/>
      <c r="D42" s="26"/>
      <c r="E42" s="25" t="s">
        <v>6</v>
      </c>
      <c r="F42" s="25">
        <v>200</v>
      </c>
      <c r="G42" s="19"/>
      <c r="H42" s="19"/>
      <c r="I42" s="19"/>
      <c r="J42" s="19"/>
      <c r="K42" s="19"/>
    </row>
    <row r="43" spans="1:11" x14ac:dyDescent="0.25">
      <c r="A43" s="25">
        <v>30</v>
      </c>
      <c r="B43" s="60" t="s">
        <v>233</v>
      </c>
      <c r="C43" s="26"/>
      <c r="D43" s="26"/>
      <c r="E43" s="25" t="s">
        <v>6</v>
      </c>
      <c r="F43" s="25">
        <v>100</v>
      </c>
      <c r="G43" s="19"/>
      <c r="H43" s="19"/>
      <c r="I43" s="19"/>
      <c r="J43" s="19"/>
      <c r="K43" s="19"/>
    </row>
    <row r="44" spans="1:11" x14ac:dyDescent="0.25">
      <c r="A44" s="25">
        <v>31</v>
      </c>
      <c r="B44" s="60" t="s">
        <v>233</v>
      </c>
      <c r="C44" s="26"/>
      <c r="D44" s="26"/>
      <c r="E44" s="25" t="s">
        <v>6</v>
      </c>
      <c r="F44" s="25">
        <v>75</v>
      </c>
      <c r="G44" s="19"/>
      <c r="H44" s="19"/>
      <c r="I44" s="19"/>
      <c r="J44" s="19"/>
      <c r="K44" s="19"/>
    </row>
    <row r="45" spans="1:11" x14ac:dyDescent="0.25">
      <c r="A45" s="25">
        <v>32</v>
      </c>
      <c r="B45" s="60" t="s">
        <v>233</v>
      </c>
      <c r="C45" s="26"/>
      <c r="D45" s="26"/>
      <c r="E45" s="25" t="s">
        <v>6</v>
      </c>
      <c r="F45" s="25">
        <v>37</v>
      </c>
      <c r="G45" s="19"/>
      <c r="H45" s="19"/>
      <c r="I45" s="19"/>
      <c r="J45" s="19"/>
      <c r="K45" s="19"/>
    </row>
    <row r="46" spans="1:11" x14ac:dyDescent="0.25">
      <c r="A46" s="25">
        <v>33</v>
      </c>
      <c r="B46" s="60" t="s">
        <v>233</v>
      </c>
      <c r="C46" s="26"/>
      <c r="D46" s="26"/>
      <c r="E46" s="25" t="s">
        <v>6</v>
      </c>
      <c r="F46" s="25">
        <v>37</v>
      </c>
      <c r="G46" s="19"/>
      <c r="H46" s="19"/>
      <c r="I46" s="19"/>
      <c r="J46" s="19"/>
      <c r="K46" s="19"/>
    </row>
    <row r="47" spans="1:11" ht="28.5" x14ac:dyDescent="0.25">
      <c r="A47" s="25">
        <v>34</v>
      </c>
      <c r="B47" s="59" t="s">
        <v>44</v>
      </c>
      <c r="C47" s="26"/>
      <c r="D47" s="26"/>
      <c r="E47" s="25" t="s">
        <v>6</v>
      </c>
      <c r="F47" s="25">
        <v>7</v>
      </c>
      <c r="G47" s="19"/>
      <c r="H47" s="19"/>
      <c r="I47" s="19"/>
      <c r="J47" s="19"/>
      <c r="K47" s="19"/>
    </row>
    <row r="48" spans="1:11" ht="28.5" x14ac:dyDescent="0.25">
      <c r="A48" s="25">
        <v>35</v>
      </c>
      <c r="B48" s="59" t="s">
        <v>44</v>
      </c>
      <c r="C48" s="26"/>
      <c r="D48" s="26"/>
      <c r="E48" s="25" t="s">
        <v>6</v>
      </c>
      <c r="F48" s="25">
        <v>7</v>
      </c>
      <c r="G48" s="19"/>
      <c r="H48" s="19"/>
      <c r="I48" s="19"/>
      <c r="J48" s="19"/>
      <c r="K48" s="19"/>
    </row>
    <row r="49" spans="1:11" ht="28.5" x14ac:dyDescent="0.25">
      <c r="A49" s="25">
        <v>36</v>
      </c>
      <c r="B49" s="59" t="s">
        <v>46</v>
      </c>
      <c r="C49" s="26"/>
      <c r="D49" s="26"/>
      <c r="E49" s="25" t="s">
        <v>6</v>
      </c>
      <c r="F49" s="25">
        <v>7</v>
      </c>
      <c r="G49" s="19"/>
      <c r="H49" s="19"/>
      <c r="I49" s="19"/>
      <c r="J49" s="19"/>
      <c r="K49" s="19"/>
    </row>
    <row r="50" spans="1:11" ht="28.5" x14ac:dyDescent="0.25">
      <c r="A50" s="25">
        <v>37</v>
      </c>
      <c r="B50" s="59" t="s">
        <v>48</v>
      </c>
      <c r="C50" s="26"/>
      <c r="D50" s="26"/>
      <c r="E50" s="25" t="s">
        <v>6</v>
      </c>
      <c r="F50" s="25">
        <v>37</v>
      </c>
      <c r="G50" s="19"/>
      <c r="H50" s="19"/>
      <c r="I50" s="19"/>
      <c r="J50" s="19"/>
      <c r="K50" s="19"/>
    </row>
    <row r="51" spans="1:11" x14ac:dyDescent="0.25">
      <c r="A51" s="25">
        <v>38</v>
      </c>
      <c r="B51" s="59" t="s">
        <v>50</v>
      </c>
      <c r="C51" s="26"/>
      <c r="D51" s="26"/>
      <c r="E51" s="25" t="s">
        <v>6</v>
      </c>
      <c r="F51" s="25">
        <v>37</v>
      </c>
      <c r="G51" s="19"/>
      <c r="H51" s="19"/>
      <c r="I51" s="19"/>
      <c r="J51" s="19"/>
      <c r="K51" s="19"/>
    </row>
    <row r="52" spans="1:11" x14ac:dyDescent="0.25">
      <c r="A52" s="25">
        <v>39</v>
      </c>
      <c r="B52" s="59" t="s">
        <v>52</v>
      </c>
      <c r="C52" s="26"/>
      <c r="D52" s="26"/>
      <c r="E52" s="25" t="s">
        <v>4</v>
      </c>
      <c r="F52" s="25">
        <v>37</v>
      </c>
      <c r="G52" s="19"/>
      <c r="H52" s="19"/>
      <c r="I52" s="19"/>
      <c r="J52" s="19"/>
      <c r="K52" s="19"/>
    </row>
    <row r="53" spans="1:11" x14ac:dyDescent="0.25">
      <c r="A53" s="25">
        <v>40</v>
      </c>
      <c r="B53" s="59" t="s">
        <v>234</v>
      </c>
      <c r="C53" s="26"/>
      <c r="D53" s="26"/>
      <c r="E53" s="25" t="s">
        <v>4</v>
      </c>
      <c r="F53" s="25">
        <v>37</v>
      </c>
      <c r="G53" s="19"/>
      <c r="H53" s="19"/>
      <c r="I53" s="19"/>
      <c r="J53" s="19"/>
      <c r="K53" s="19"/>
    </row>
    <row r="54" spans="1:11" x14ac:dyDescent="0.25">
      <c r="A54" s="25">
        <v>41</v>
      </c>
      <c r="B54" s="59" t="s">
        <v>235</v>
      </c>
      <c r="C54" s="26"/>
      <c r="D54" s="26"/>
      <c r="E54" s="25" t="s">
        <v>4</v>
      </c>
      <c r="F54" s="25">
        <v>150</v>
      </c>
      <c r="G54" s="19"/>
      <c r="H54" s="19"/>
      <c r="I54" s="19"/>
      <c r="J54" s="19"/>
      <c r="K54" s="19"/>
    </row>
    <row r="55" spans="1:11" ht="28.5" x14ac:dyDescent="0.25">
      <c r="A55" s="25">
        <v>42</v>
      </c>
      <c r="B55" s="59" t="s">
        <v>57</v>
      </c>
      <c r="C55" s="26"/>
      <c r="D55" s="26"/>
      <c r="E55" s="25" t="s">
        <v>6</v>
      </c>
      <c r="F55" s="25">
        <v>600</v>
      </c>
      <c r="G55" s="19"/>
      <c r="H55" s="19"/>
      <c r="I55" s="19"/>
      <c r="J55" s="19"/>
      <c r="K55" s="19"/>
    </row>
    <row r="56" spans="1:11" ht="28.5" x14ac:dyDescent="0.25">
      <c r="A56" s="25">
        <v>43</v>
      </c>
      <c r="B56" s="59" t="s">
        <v>236</v>
      </c>
      <c r="C56" s="26"/>
      <c r="D56" s="26"/>
      <c r="E56" s="25" t="s">
        <v>6</v>
      </c>
      <c r="F56" s="25">
        <v>400</v>
      </c>
      <c r="G56" s="19"/>
      <c r="H56" s="19"/>
      <c r="I56" s="19"/>
      <c r="J56" s="19"/>
      <c r="K56" s="19"/>
    </row>
    <row r="57" spans="1:11" ht="28.5" x14ac:dyDescent="0.25">
      <c r="A57" s="25">
        <v>44</v>
      </c>
      <c r="B57" s="59" t="s">
        <v>59</v>
      </c>
      <c r="C57" s="26"/>
      <c r="D57" s="26"/>
      <c r="E57" s="25" t="s">
        <v>6</v>
      </c>
      <c r="F57" s="25">
        <v>300</v>
      </c>
      <c r="G57" s="19"/>
      <c r="H57" s="19"/>
      <c r="I57" s="19"/>
      <c r="J57" s="19"/>
      <c r="K57" s="19"/>
    </row>
    <row r="58" spans="1:11" x14ac:dyDescent="0.25">
      <c r="A58" s="25">
        <v>45</v>
      </c>
      <c r="B58" s="59" t="s">
        <v>60</v>
      </c>
      <c r="C58" s="26"/>
      <c r="D58" s="26"/>
      <c r="E58" s="25" t="s">
        <v>4</v>
      </c>
      <c r="F58" s="25">
        <v>20</v>
      </c>
      <c r="G58" s="19"/>
      <c r="H58" s="19"/>
      <c r="I58" s="19"/>
      <c r="J58" s="19"/>
      <c r="K58" s="19"/>
    </row>
    <row r="59" spans="1:11" x14ac:dyDescent="0.25">
      <c r="A59" s="25">
        <v>46</v>
      </c>
      <c r="B59" s="59" t="s">
        <v>60</v>
      </c>
      <c r="C59" s="26"/>
      <c r="D59" s="26"/>
      <c r="E59" s="25" t="s">
        <v>4</v>
      </c>
      <c r="F59" s="25">
        <v>20</v>
      </c>
      <c r="G59" s="19"/>
      <c r="H59" s="19"/>
      <c r="I59" s="19"/>
      <c r="J59" s="19"/>
      <c r="K59" s="19"/>
    </row>
    <row r="60" spans="1:11" x14ac:dyDescent="0.25">
      <c r="A60" s="25">
        <v>47</v>
      </c>
      <c r="B60" s="59" t="s">
        <v>61</v>
      </c>
      <c r="C60" s="26"/>
      <c r="D60" s="26"/>
      <c r="E60" s="25" t="s">
        <v>6</v>
      </c>
      <c r="F60" s="25">
        <v>10</v>
      </c>
      <c r="G60" s="19"/>
      <c r="H60" s="19"/>
      <c r="I60" s="19"/>
      <c r="J60" s="19"/>
      <c r="K60" s="19"/>
    </row>
    <row r="61" spans="1:11" x14ac:dyDescent="0.25">
      <c r="A61" s="25">
        <v>48</v>
      </c>
      <c r="B61" s="59" t="s">
        <v>61</v>
      </c>
      <c r="C61" s="26"/>
      <c r="D61" s="26"/>
      <c r="E61" s="25" t="s">
        <v>6</v>
      </c>
      <c r="F61" s="25">
        <v>10</v>
      </c>
      <c r="G61" s="19"/>
      <c r="H61" s="19"/>
      <c r="I61" s="19"/>
      <c r="J61" s="19"/>
      <c r="K61" s="19"/>
    </row>
    <row r="62" spans="1:11" ht="42.75" x14ac:dyDescent="0.25">
      <c r="A62" s="25">
        <v>49</v>
      </c>
      <c r="B62" s="59" t="s">
        <v>237</v>
      </c>
      <c r="C62" s="26"/>
      <c r="D62" s="26"/>
      <c r="E62" s="25" t="s">
        <v>4</v>
      </c>
      <c r="F62" s="25">
        <v>50</v>
      </c>
      <c r="G62" s="19"/>
      <c r="H62" s="19"/>
      <c r="I62" s="19"/>
      <c r="J62" s="19"/>
      <c r="K62" s="19"/>
    </row>
    <row r="63" spans="1:11" ht="28.5" x14ac:dyDescent="0.25">
      <c r="A63" s="25">
        <v>50</v>
      </c>
      <c r="B63" s="59" t="s">
        <v>238</v>
      </c>
      <c r="C63" s="26"/>
      <c r="D63" s="26"/>
      <c r="E63" s="25" t="s">
        <v>4</v>
      </c>
      <c r="F63" s="25">
        <v>30</v>
      </c>
      <c r="G63" s="19"/>
      <c r="H63" s="19"/>
      <c r="I63" s="19"/>
      <c r="J63" s="19"/>
      <c r="K63" s="19"/>
    </row>
    <row r="64" spans="1:11" x14ac:dyDescent="0.25">
      <c r="A64" s="25">
        <v>52</v>
      </c>
      <c r="B64" s="59" t="s">
        <v>65</v>
      </c>
      <c r="C64" s="26"/>
      <c r="D64" s="26"/>
      <c r="E64" s="25" t="s">
        <v>4</v>
      </c>
      <c r="F64" s="25">
        <v>20</v>
      </c>
      <c r="G64" s="19"/>
      <c r="H64" s="19"/>
      <c r="I64" s="19"/>
      <c r="J64" s="19"/>
      <c r="K64" s="19"/>
    </row>
    <row r="65" spans="1:11" x14ac:dyDescent="0.25">
      <c r="A65" s="25">
        <v>53</v>
      </c>
      <c r="B65" s="59" t="s">
        <v>65</v>
      </c>
      <c r="C65" s="26"/>
      <c r="D65" s="26"/>
      <c r="E65" s="25" t="s">
        <v>4</v>
      </c>
      <c r="F65" s="25">
        <v>20</v>
      </c>
      <c r="G65" s="19"/>
      <c r="H65" s="19"/>
      <c r="I65" s="19"/>
      <c r="J65" s="19"/>
      <c r="K65" s="19"/>
    </row>
    <row r="66" spans="1:11" x14ac:dyDescent="0.25">
      <c r="A66" s="25">
        <v>54</v>
      </c>
      <c r="B66" s="59" t="s">
        <v>66</v>
      </c>
      <c r="C66" s="26"/>
      <c r="D66" s="26"/>
      <c r="E66" s="25" t="s">
        <v>4</v>
      </c>
      <c r="F66" s="25">
        <v>7</v>
      </c>
      <c r="G66" s="19"/>
      <c r="H66" s="19"/>
      <c r="I66" s="19"/>
      <c r="J66" s="19"/>
      <c r="K66" s="19"/>
    </row>
    <row r="67" spans="1:11" ht="28.5" x14ac:dyDescent="0.25">
      <c r="A67" s="25">
        <v>55</v>
      </c>
      <c r="B67" s="59" t="s">
        <v>67</v>
      </c>
      <c r="C67" s="26"/>
      <c r="D67" s="26"/>
      <c r="E67" s="25" t="s">
        <v>6</v>
      </c>
      <c r="F67" s="25">
        <v>7</v>
      </c>
      <c r="G67" s="19"/>
      <c r="H67" s="19"/>
      <c r="I67" s="19"/>
      <c r="J67" s="19"/>
      <c r="K67" s="19"/>
    </row>
    <row r="68" spans="1:11" ht="28.5" x14ac:dyDescent="0.25">
      <c r="A68" s="25">
        <v>56</v>
      </c>
      <c r="B68" s="59" t="s">
        <v>69</v>
      </c>
      <c r="C68" s="26"/>
      <c r="D68" s="26"/>
      <c r="E68" s="25" t="s">
        <v>6</v>
      </c>
      <c r="F68" s="25">
        <v>7</v>
      </c>
      <c r="G68" s="19"/>
      <c r="H68" s="19"/>
      <c r="I68" s="19"/>
      <c r="J68" s="19"/>
      <c r="K68" s="19"/>
    </row>
    <row r="69" spans="1:11" ht="42.75" x14ac:dyDescent="0.25">
      <c r="A69" s="25">
        <v>57</v>
      </c>
      <c r="B69" s="59" t="s">
        <v>70</v>
      </c>
      <c r="C69" s="26"/>
      <c r="D69" s="26"/>
      <c r="E69" s="25" t="s">
        <v>6</v>
      </c>
      <c r="F69" s="25">
        <v>7</v>
      </c>
      <c r="G69" s="19"/>
      <c r="H69" s="19"/>
      <c r="I69" s="19"/>
      <c r="J69" s="19"/>
      <c r="K69" s="19"/>
    </row>
    <row r="70" spans="1:11" ht="28.5" x14ac:dyDescent="0.25">
      <c r="A70" s="25">
        <v>58</v>
      </c>
      <c r="B70" s="59" t="s">
        <v>71</v>
      </c>
      <c r="C70" s="26"/>
      <c r="D70" s="26"/>
      <c r="E70" s="25" t="s">
        <v>4</v>
      </c>
      <c r="F70" s="25">
        <v>50</v>
      </c>
      <c r="G70" s="19"/>
      <c r="H70" s="19"/>
      <c r="I70" s="19"/>
      <c r="J70" s="19"/>
      <c r="K70" s="19"/>
    </row>
    <row r="71" spans="1:11" x14ac:dyDescent="0.25">
      <c r="A71" s="25">
        <v>59</v>
      </c>
      <c r="B71" s="59" t="s">
        <v>239</v>
      </c>
      <c r="C71" s="26"/>
      <c r="D71" s="26"/>
      <c r="E71" s="25" t="s">
        <v>6</v>
      </c>
      <c r="F71" s="25">
        <v>50</v>
      </c>
      <c r="G71" s="19"/>
      <c r="H71" s="19"/>
      <c r="I71" s="19"/>
      <c r="J71" s="19"/>
      <c r="K71" s="19"/>
    </row>
    <row r="72" spans="1:11" ht="28.5" x14ac:dyDescent="0.25">
      <c r="A72" s="25">
        <v>60</v>
      </c>
      <c r="B72" s="59" t="s">
        <v>75</v>
      </c>
      <c r="C72" s="26"/>
      <c r="D72" s="26"/>
      <c r="E72" s="25" t="s">
        <v>6</v>
      </c>
      <c r="F72" s="25">
        <v>30</v>
      </c>
      <c r="G72" s="19"/>
      <c r="H72" s="19"/>
      <c r="I72" s="19"/>
      <c r="J72" s="19"/>
      <c r="K72" s="19"/>
    </row>
    <row r="73" spans="1:11" ht="28.5" x14ac:dyDescent="0.25">
      <c r="A73" s="25">
        <v>61</v>
      </c>
      <c r="B73" s="59" t="s">
        <v>76</v>
      </c>
      <c r="C73" s="26"/>
      <c r="D73" s="26"/>
      <c r="E73" s="25" t="s">
        <v>6</v>
      </c>
      <c r="F73" s="25">
        <v>1750</v>
      </c>
      <c r="G73" s="19"/>
      <c r="H73" s="19"/>
      <c r="I73" s="19"/>
      <c r="J73" s="19"/>
      <c r="K73" s="19"/>
    </row>
    <row r="74" spans="1:11" ht="28.5" x14ac:dyDescent="0.25">
      <c r="A74" s="25">
        <v>62</v>
      </c>
      <c r="B74" s="59" t="s">
        <v>240</v>
      </c>
      <c r="C74" s="26"/>
      <c r="D74" s="26"/>
      <c r="E74" s="25" t="s">
        <v>6</v>
      </c>
      <c r="F74" s="25">
        <v>10</v>
      </c>
      <c r="G74" s="19"/>
      <c r="H74" s="19"/>
      <c r="I74" s="19"/>
      <c r="J74" s="19"/>
      <c r="K74" s="19"/>
    </row>
    <row r="75" spans="1:11" x14ac:dyDescent="0.25">
      <c r="A75" s="25">
        <v>63</v>
      </c>
      <c r="B75" s="59" t="s">
        <v>125</v>
      </c>
      <c r="C75" s="26"/>
      <c r="D75" s="26"/>
      <c r="E75" s="25" t="s">
        <v>6</v>
      </c>
      <c r="F75" s="25">
        <v>20</v>
      </c>
      <c r="G75" s="19"/>
      <c r="H75" s="19"/>
      <c r="I75" s="19"/>
      <c r="J75" s="19"/>
      <c r="K75" s="19"/>
    </row>
    <row r="76" spans="1:11" ht="28.5" x14ac:dyDescent="0.25">
      <c r="A76" s="25">
        <v>64</v>
      </c>
      <c r="B76" s="59" t="s">
        <v>139</v>
      </c>
      <c r="C76" s="26"/>
      <c r="D76" s="26"/>
      <c r="E76" s="25" t="s">
        <v>4</v>
      </c>
      <c r="F76" s="25">
        <v>20</v>
      </c>
      <c r="G76" s="19"/>
      <c r="H76" s="19"/>
      <c r="I76" s="19"/>
      <c r="J76" s="19"/>
      <c r="K76" s="19"/>
    </row>
    <row r="77" spans="1:11" ht="42.75" x14ac:dyDescent="0.25">
      <c r="A77" s="25">
        <v>65</v>
      </c>
      <c r="B77" s="59" t="s">
        <v>79</v>
      </c>
      <c r="C77" s="26"/>
      <c r="D77" s="26"/>
      <c r="E77" s="25" t="s">
        <v>4</v>
      </c>
      <c r="F77" s="25">
        <v>100</v>
      </c>
      <c r="G77" s="19"/>
      <c r="H77" s="19"/>
      <c r="I77" s="19"/>
      <c r="J77" s="19"/>
      <c r="K77" s="19"/>
    </row>
    <row r="78" spans="1:11" ht="28.5" x14ac:dyDescent="0.25">
      <c r="A78" s="25">
        <v>66</v>
      </c>
      <c r="B78" s="59" t="s">
        <v>80</v>
      </c>
      <c r="C78" s="26"/>
      <c r="D78" s="26"/>
      <c r="E78" s="25" t="s">
        <v>4</v>
      </c>
      <c r="F78" s="25">
        <v>10</v>
      </c>
      <c r="G78" s="19"/>
      <c r="H78" s="19"/>
      <c r="I78" s="19"/>
      <c r="J78" s="19"/>
      <c r="K78" s="19"/>
    </row>
    <row r="79" spans="1:11" x14ac:dyDescent="0.25">
      <c r="A79" s="25">
        <v>67</v>
      </c>
      <c r="B79" s="59" t="s">
        <v>82</v>
      </c>
      <c r="C79" s="26"/>
      <c r="D79" s="26"/>
      <c r="E79" s="25" t="s">
        <v>4</v>
      </c>
      <c r="F79" s="25">
        <v>100</v>
      </c>
      <c r="G79" s="19"/>
      <c r="H79" s="19"/>
      <c r="I79" s="19"/>
      <c r="J79" s="19"/>
      <c r="K79" s="19"/>
    </row>
    <row r="80" spans="1:11" x14ac:dyDescent="0.25">
      <c r="A80" s="25">
        <v>68</v>
      </c>
      <c r="B80" s="59" t="s">
        <v>83</v>
      </c>
      <c r="C80" s="26"/>
      <c r="D80" s="26"/>
      <c r="E80" s="25" t="s">
        <v>4</v>
      </c>
      <c r="F80" s="25">
        <v>200</v>
      </c>
      <c r="G80" s="19"/>
      <c r="H80" s="19"/>
      <c r="I80" s="19"/>
      <c r="J80" s="19"/>
      <c r="K80" s="19"/>
    </row>
    <row r="81" spans="1:11" x14ac:dyDescent="0.25">
      <c r="A81" s="25">
        <v>69</v>
      </c>
      <c r="B81" s="59" t="s">
        <v>84</v>
      </c>
      <c r="C81" s="26"/>
      <c r="D81" s="26"/>
      <c r="E81" s="25" t="s">
        <v>4</v>
      </c>
      <c r="F81" s="25">
        <v>1250</v>
      </c>
      <c r="G81" s="19"/>
      <c r="H81" s="19"/>
      <c r="I81" s="19"/>
      <c r="J81" s="19"/>
      <c r="K81" s="19"/>
    </row>
    <row r="82" spans="1:11" ht="28.5" x14ac:dyDescent="0.25">
      <c r="A82" s="25">
        <v>70</v>
      </c>
      <c r="B82" s="59" t="s">
        <v>85</v>
      </c>
      <c r="C82" s="26"/>
      <c r="D82" s="26"/>
      <c r="E82" s="25" t="s">
        <v>6</v>
      </c>
      <c r="F82" s="25">
        <v>30</v>
      </c>
      <c r="G82" s="19"/>
      <c r="H82" s="19"/>
      <c r="I82" s="19"/>
      <c r="J82" s="19"/>
      <c r="K82" s="19"/>
    </row>
    <row r="83" spans="1:11" x14ac:dyDescent="0.25">
      <c r="A83" s="25">
        <v>71</v>
      </c>
      <c r="B83" s="59" t="s">
        <v>241</v>
      </c>
      <c r="C83" s="26"/>
      <c r="D83" s="26"/>
      <c r="E83" s="25" t="s">
        <v>6</v>
      </c>
      <c r="F83" s="25">
        <v>20</v>
      </c>
      <c r="G83" s="19"/>
      <c r="H83" s="19"/>
      <c r="I83" s="19"/>
      <c r="J83" s="19"/>
      <c r="K83" s="19"/>
    </row>
    <row r="84" spans="1:11" x14ac:dyDescent="0.25">
      <c r="A84" s="25">
        <v>72</v>
      </c>
      <c r="B84" s="59" t="s">
        <v>241</v>
      </c>
      <c r="C84" s="26"/>
      <c r="D84" s="26"/>
      <c r="E84" s="25" t="s">
        <v>6</v>
      </c>
      <c r="F84" s="25">
        <v>150</v>
      </c>
      <c r="G84" s="19"/>
      <c r="H84" s="19"/>
      <c r="I84" s="19"/>
      <c r="J84" s="19"/>
      <c r="K84" s="19"/>
    </row>
    <row r="85" spans="1:11" x14ac:dyDescent="0.25">
      <c r="A85" s="25">
        <v>73</v>
      </c>
      <c r="B85" s="59" t="s">
        <v>241</v>
      </c>
      <c r="C85" s="26"/>
      <c r="D85" s="26"/>
      <c r="E85" s="25" t="s">
        <v>6</v>
      </c>
      <c r="F85" s="25">
        <v>20</v>
      </c>
      <c r="G85" s="19"/>
      <c r="H85" s="19"/>
      <c r="I85" s="19"/>
      <c r="J85" s="19"/>
      <c r="K85" s="19"/>
    </row>
    <row r="86" spans="1:11" ht="28.5" x14ac:dyDescent="0.25">
      <c r="A86" s="25">
        <v>74</v>
      </c>
      <c r="B86" s="59" t="s">
        <v>89</v>
      </c>
      <c r="C86" s="26"/>
      <c r="D86" s="26"/>
      <c r="E86" s="25" t="s">
        <v>6</v>
      </c>
      <c r="F86" s="25">
        <v>20</v>
      </c>
      <c r="G86" s="19"/>
      <c r="H86" s="19"/>
      <c r="I86" s="19"/>
      <c r="J86" s="19"/>
      <c r="K86" s="19"/>
    </row>
    <row r="87" spans="1:11" ht="28.5" x14ac:dyDescent="0.25">
      <c r="A87" s="25">
        <v>75</v>
      </c>
      <c r="B87" s="59" t="s">
        <v>91</v>
      </c>
      <c r="C87" s="26"/>
      <c r="D87" s="26"/>
      <c r="E87" s="25" t="s">
        <v>4</v>
      </c>
      <c r="F87" s="25">
        <v>15</v>
      </c>
      <c r="G87" s="19"/>
      <c r="H87" s="19"/>
      <c r="I87" s="19"/>
      <c r="J87" s="19"/>
      <c r="K87" s="19"/>
    </row>
    <row r="88" spans="1:11" ht="28.5" x14ac:dyDescent="0.25">
      <c r="A88" s="25">
        <v>77</v>
      </c>
      <c r="B88" s="59" t="s">
        <v>93</v>
      </c>
      <c r="C88" s="26"/>
      <c r="D88" s="26"/>
      <c r="E88" s="25" t="s">
        <v>4</v>
      </c>
      <c r="F88" s="25">
        <v>200</v>
      </c>
      <c r="G88" s="19"/>
      <c r="H88" s="19"/>
      <c r="I88" s="19"/>
      <c r="J88" s="19"/>
      <c r="K88" s="19"/>
    </row>
    <row r="89" spans="1:11" x14ac:dyDescent="0.25">
      <c r="A89" s="25">
        <v>78</v>
      </c>
      <c r="B89" s="59" t="s">
        <v>242</v>
      </c>
      <c r="C89" s="26"/>
      <c r="D89" s="26"/>
      <c r="E89" s="25" t="s">
        <v>4</v>
      </c>
      <c r="F89" s="25">
        <v>300</v>
      </c>
      <c r="G89" s="19"/>
      <c r="H89" s="19"/>
      <c r="I89" s="19"/>
      <c r="J89" s="19"/>
      <c r="K89" s="19"/>
    </row>
    <row r="90" spans="1:11" x14ac:dyDescent="0.25">
      <c r="A90" s="25">
        <v>79</v>
      </c>
      <c r="B90" s="59" t="s">
        <v>243</v>
      </c>
      <c r="C90" s="26"/>
      <c r="D90" s="26"/>
      <c r="E90" s="25" t="s">
        <v>4</v>
      </c>
      <c r="F90" s="25">
        <v>10</v>
      </c>
      <c r="G90" s="19"/>
      <c r="H90" s="19"/>
      <c r="I90" s="19"/>
      <c r="J90" s="19"/>
      <c r="K90" s="19"/>
    </row>
    <row r="91" spans="1:11" ht="42.75" x14ac:dyDescent="0.25">
      <c r="A91" s="25">
        <v>80</v>
      </c>
      <c r="B91" s="59" t="s">
        <v>244</v>
      </c>
      <c r="C91" s="26"/>
      <c r="D91" s="26"/>
      <c r="E91" s="25" t="s">
        <v>2</v>
      </c>
      <c r="F91" s="25">
        <v>200</v>
      </c>
      <c r="G91" s="19"/>
      <c r="H91" s="19"/>
      <c r="I91" s="19"/>
      <c r="J91" s="19"/>
      <c r="K91" s="19"/>
    </row>
    <row r="92" spans="1:11" ht="28.5" x14ac:dyDescent="0.25">
      <c r="A92" s="25">
        <v>81</v>
      </c>
      <c r="B92" s="59" t="s">
        <v>245</v>
      </c>
      <c r="C92" s="26"/>
      <c r="D92" s="26"/>
      <c r="E92" s="25" t="s">
        <v>4</v>
      </c>
      <c r="F92" s="25">
        <v>5000</v>
      </c>
      <c r="G92" s="19"/>
      <c r="H92" s="19"/>
      <c r="I92" s="19"/>
      <c r="J92" s="19"/>
      <c r="K92" s="19"/>
    </row>
    <row r="93" spans="1:11" x14ac:dyDescent="0.25">
      <c r="A93" s="25">
        <v>82</v>
      </c>
      <c r="B93" s="59" t="s">
        <v>98</v>
      </c>
      <c r="C93" s="26"/>
      <c r="D93" s="26"/>
      <c r="E93" s="25" t="s">
        <v>4</v>
      </c>
      <c r="F93" s="25">
        <v>30</v>
      </c>
      <c r="G93" s="19"/>
      <c r="H93" s="19"/>
      <c r="I93" s="19"/>
      <c r="J93" s="19"/>
      <c r="K93" s="19"/>
    </row>
    <row r="94" spans="1:11" x14ac:dyDescent="0.25">
      <c r="A94" s="25">
        <v>83</v>
      </c>
      <c r="B94" s="59" t="s">
        <v>246</v>
      </c>
      <c r="C94" s="26"/>
      <c r="D94" s="26"/>
      <c r="E94" s="25" t="s">
        <v>2</v>
      </c>
      <c r="F94" s="25">
        <v>15</v>
      </c>
      <c r="G94" s="19"/>
      <c r="H94" s="19"/>
      <c r="I94" s="19"/>
      <c r="J94" s="19"/>
      <c r="K94" s="19"/>
    </row>
    <row r="95" spans="1:11" x14ac:dyDescent="0.25">
      <c r="A95" s="25">
        <v>84</v>
      </c>
      <c r="B95" s="59" t="s">
        <v>246</v>
      </c>
      <c r="C95" s="26"/>
      <c r="D95" s="26"/>
      <c r="E95" s="25" t="s">
        <v>2</v>
      </c>
      <c r="F95" s="25">
        <v>15</v>
      </c>
      <c r="G95" s="19"/>
      <c r="H95" s="19"/>
      <c r="I95" s="19"/>
      <c r="J95" s="19"/>
      <c r="K95" s="19"/>
    </row>
    <row r="96" spans="1:11" x14ac:dyDescent="0.25">
      <c r="A96" s="25">
        <v>85</v>
      </c>
      <c r="B96" s="59" t="s">
        <v>246</v>
      </c>
      <c r="C96" s="26"/>
      <c r="D96" s="26"/>
      <c r="E96" s="25" t="s">
        <v>2</v>
      </c>
      <c r="F96" s="25">
        <v>15</v>
      </c>
      <c r="G96" s="19"/>
      <c r="H96" s="19"/>
      <c r="I96" s="19"/>
      <c r="J96" s="19"/>
      <c r="K96" s="19"/>
    </row>
    <row r="97" spans="1:11" ht="42.75" x14ac:dyDescent="0.25">
      <c r="A97" s="25">
        <v>86</v>
      </c>
      <c r="B97" s="59" t="s">
        <v>100</v>
      </c>
      <c r="C97" s="26"/>
      <c r="D97" s="26"/>
      <c r="E97" s="25" t="s">
        <v>4</v>
      </c>
      <c r="F97" s="25">
        <v>50</v>
      </c>
      <c r="G97" s="19"/>
      <c r="H97" s="19"/>
      <c r="I97" s="19"/>
      <c r="J97" s="19"/>
      <c r="K97" s="19"/>
    </row>
    <row r="98" spans="1:11" ht="28.5" x14ac:dyDescent="0.25">
      <c r="A98" s="25">
        <v>87</v>
      </c>
      <c r="B98" s="59" t="s">
        <v>247</v>
      </c>
      <c r="C98" s="26"/>
      <c r="D98" s="26"/>
      <c r="E98" s="25" t="s">
        <v>6</v>
      </c>
      <c r="F98" s="25">
        <v>100</v>
      </c>
      <c r="G98" s="19"/>
      <c r="H98" s="19"/>
      <c r="I98" s="19"/>
      <c r="J98" s="19"/>
      <c r="K98" s="19"/>
    </row>
    <row r="99" spans="1:11" ht="28.5" x14ac:dyDescent="0.25">
      <c r="A99" s="25">
        <v>88</v>
      </c>
      <c r="B99" s="59" t="s">
        <v>248</v>
      </c>
      <c r="C99" s="26"/>
      <c r="D99" s="26"/>
      <c r="E99" s="25" t="s">
        <v>6</v>
      </c>
      <c r="F99" s="25">
        <v>300</v>
      </c>
      <c r="G99" s="19"/>
      <c r="H99" s="19"/>
      <c r="I99" s="19"/>
      <c r="J99" s="19"/>
      <c r="K99" s="19"/>
    </row>
    <row r="100" spans="1:11" x14ac:dyDescent="0.25">
      <c r="A100" s="25">
        <v>89</v>
      </c>
      <c r="B100" s="59" t="s">
        <v>106</v>
      </c>
      <c r="C100" s="26"/>
      <c r="D100" s="26"/>
      <c r="E100" s="25" t="s">
        <v>4</v>
      </c>
      <c r="F100" s="25">
        <v>200</v>
      </c>
      <c r="G100" s="19"/>
      <c r="H100" s="19"/>
      <c r="I100" s="19"/>
      <c r="J100" s="19"/>
      <c r="K100" s="19"/>
    </row>
    <row r="101" spans="1:11" x14ac:dyDescent="0.25">
      <c r="A101" s="25">
        <v>90</v>
      </c>
      <c r="B101" s="59" t="s">
        <v>106</v>
      </c>
      <c r="C101" s="26"/>
      <c r="D101" s="26"/>
      <c r="E101" s="25" t="s">
        <v>4</v>
      </c>
      <c r="F101" s="25">
        <v>200</v>
      </c>
      <c r="G101" s="19"/>
      <c r="H101" s="19"/>
      <c r="I101" s="19"/>
      <c r="J101" s="19"/>
      <c r="K101" s="19"/>
    </row>
    <row r="102" spans="1:11" x14ac:dyDescent="0.25">
      <c r="A102" s="25">
        <v>91</v>
      </c>
      <c r="B102" s="59" t="s">
        <v>106</v>
      </c>
      <c r="C102" s="26"/>
      <c r="D102" s="26"/>
      <c r="E102" s="25" t="s">
        <v>4</v>
      </c>
      <c r="F102" s="25">
        <v>200</v>
      </c>
      <c r="G102" s="19"/>
      <c r="H102" s="19"/>
      <c r="I102" s="19"/>
      <c r="J102" s="19"/>
      <c r="K102" s="19"/>
    </row>
    <row r="103" spans="1:11" x14ac:dyDescent="0.25">
      <c r="A103" s="25">
        <v>92</v>
      </c>
      <c r="B103" s="59" t="s">
        <v>106</v>
      </c>
      <c r="C103" s="26"/>
      <c r="D103" s="26"/>
      <c r="E103" s="25" t="s">
        <v>4</v>
      </c>
      <c r="F103" s="25">
        <v>200</v>
      </c>
      <c r="G103" s="19"/>
      <c r="H103" s="19"/>
      <c r="I103" s="19"/>
      <c r="J103" s="19"/>
      <c r="K103" s="19"/>
    </row>
    <row r="104" spans="1:11" ht="28.5" x14ac:dyDescent="0.25">
      <c r="A104" s="25">
        <v>93</v>
      </c>
      <c r="B104" s="59" t="s">
        <v>249</v>
      </c>
      <c r="C104" s="26"/>
      <c r="D104" s="26"/>
      <c r="E104" s="25" t="s">
        <v>6</v>
      </c>
      <c r="F104" s="25">
        <v>35</v>
      </c>
      <c r="G104" s="19"/>
      <c r="H104" s="19"/>
      <c r="I104" s="19"/>
      <c r="J104" s="19"/>
      <c r="K104" s="19"/>
    </row>
    <row r="105" spans="1:11" x14ac:dyDescent="0.25">
      <c r="A105" s="25">
        <v>94</v>
      </c>
      <c r="B105" s="59" t="s">
        <v>250</v>
      </c>
      <c r="C105" s="26"/>
      <c r="D105" s="26"/>
      <c r="E105" s="25" t="s">
        <v>4</v>
      </c>
      <c r="F105" s="25">
        <v>30</v>
      </c>
      <c r="G105" s="19"/>
      <c r="H105" s="19"/>
      <c r="I105" s="19"/>
      <c r="J105" s="19"/>
      <c r="K105" s="19"/>
    </row>
    <row r="106" spans="1:11" x14ac:dyDescent="0.25">
      <c r="A106" s="25">
        <v>95</v>
      </c>
      <c r="B106" s="59" t="s">
        <v>250</v>
      </c>
      <c r="C106" s="26"/>
      <c r="D106" s="26"/>
      <c r="E106" s="25" t="s">
        <v>4</v>
      </c>
      <c r="F106" s="25">
        <v>20</v>
      </c>
      <c r="G106" s="19"/>
      <c r="H106" s="19"/>
      <c r="I106" s="19"/>
      <c r="J106" s="19"/>
      <c r="K106" s="19"/>
    </row>
    <row r="107" spans="1:11" x14ac:dyDescent="0.25">
      <c r="A107" s="25">
        <v>96</v>
      </c>
      <c r="B107" s="59" t="s">
        <v>113</v>
      </c>
      <c r="C107" s="26"/>
      <c r="D107" s="26"/>
      <c r="E107" s="25" t="s">
        <v>6</v>
      </c>
      <c r="F107" s="25">
        <v>20</v>
      </c>
      <c r="G107" s="19"/>
      <c r="H107" s="19"/>
      <c r="I107" s="19"/>
      <c r="J107" s="19"/>
      <c r="K107" s="19"/>
    </row>
    <row r="108" spans="1:11" ht="15.75" thickBot="1" x14ac:dyDescent="0.3">
      <c r="A108" s="25">
        <v>97</v>
      </c>
      <c r="B108" s="59" t="s">
        <v>113</v>
      </c>
      <c r="C108" s="26"/>
      <c r="D108" s="26"/>
      <c r="E108" s="25" t="s">
        <v>6</v>
      </c>
      <c r="F108" s="25">
        <v>20</v>
      </c>
      <c r="G108" s="33"/>
      <c r="H108" s="33"/>
      <c r="I108" s="33"/>
      <c r="J108" s="33"/>
      <c r="K108" s="33"/>
    </row>
    <row r="109" spans="1:11" ht="15.75" thickBot="1" x14ac:dyDescent="0.3">
      <c r="A109" s="38"/>
      <c r="B109" s="38"/>
      <c r="C109" s="38"/>
      <c r="D109" s="38"/>
      <c r="E109" s="38"/>
      <c r="F109" s="38"/>
      <c r="G109" s="41" t="s">
        <v>223</v>
      </c>
      <c r="H109" s="40"/>
      <c r="I109" s="39"/>
      <c r="J109" s="36"/>
      <c r="K109" s="37"/>
    </row>
    <row r="110" spans="1:11" x14ac:dyDescent="0.25">
      <c r="G110" s="34"/>
      <c r="H110" s="34"/>
      <c r="I110" s="35"/>
      <c r="J110" s="34"/>
      <c r="K110" s="34"/>
    </row>
    <row r="111" spans="1:11" ht="57" customHeight="1" x14ac:dyDescent="0.25">
      <c r="B111" s="53" t="s">
        <v>224</v>
      </c>
      <c r="C111" s="53"/>
      <c r="D111" s="53"/>
      <c r="E111" s="53"/>
      <c r="F111" s="53"/>
      <c r="G111" s="53"/>
      <c r="H111" s="53"/>
      <c r="I111" s="53"/>
      <c r="J111" s="53"/>
      <c r="K111" s="53"/>
    </row>
    <row r="112" spans="1:11" ht="54" customHeight="1" x14ac:dyDescent="0.25">
      <c r="B112" s="54" t="s">
        <v>225</v>
      </c>
      <c r="C112" s="54"/>
      <c r="D112" s="54"/>
      <c r="E112" s="54"/>
      <c r="F112" s="54"/>
      <c r="G112" s="54"/>
      <c r="H112" s="54"/>
      <c r="I112" s="54"/>
      <c r="J112" s="54"/>
      <c r="K112" s="54"/>
    </row>
    <row r="113" spans="1:11" x14ac:dyDescent="0.25">
      <c r="G113" s="34"/>
      <c r="H113" s="34"/>
      <c r="I113" s="35"/>
      <c r="J113" s="34"/>
      <c r="K113" s="34"/>
    </row>
    <row r="114" spans="1:11" x14ac:dyDescent="0.25">
      <c r="A114" s="28"/>
      <c r="B114" s="28"/>
      <c r="C114" s="28"/>
      <c r="D114" s="28"/>
      <c r="E114" s="28"/>
      <c r="F114" s="28"/>
      <c r="G114" s="28"/>
      <c r="H114" s="28"/>
      <c r="I114" s="28"/>
      <c r="J114" s="28"/>
      <c r="K114" s="28"/>
    </row>
    <row r="115" spans="1:11" x14ac:dyDescent="0.25">
      <c r="A115" s="29"/>
      <c r="B115" s="45" t="s">
        <v>219</v>
      </c>
      <c r="C115" s="46"/>
      <c r="D115" s="29"/>
      <c r="E115" s="29"/>
      <c r="F115" s="29"/>
      <c r="G115" s="29"/>
      <c r="H115" s="45" t="s">
        <v>220</v>
      </c>
      <c r="I115" s="58"/>
      <c r="J115" s="58"/>
      <c r="K115" s="29"/>
    </row>
    <row r="116" spans="1:11" x14ac:dyDescent="0.25">
      <c r="A116" s="30"/>
      <c r="B116" s="43" t="s">
        <v>218</v>
      </c>
      <c r="C116" s="44"/>
      <c r="D116" s="31"/>
      <c r="E116" s="31"/>
      <c r="F116" s="31"/>
      <c r="G116" s="31"/>
      <c r="H116" s="44" t="s">
        <v>221</v>
      </c>
      <c r="I116" s="57"/>
      <c r="J116" s="57"/>
      <c r="K116" s="30"/>
    </row>
    <row r="117" spans="1:11" x14ac:dyDescent="0.25">
      <c r="A117" s="28"/>
      <c r="B117" s="43"/>
      <c r="C117" s="44"/>
      <c r="D117" s="32"/>
      <c r="E117" s="32"/>
      <c r="F117" s="32"/>
      <c r="G117" s="32"/>
      <c r="H117" s="57"/>
      <c r="I117" s="57"/>
      <c r="J117" s="57"/>
      <c r="K117" s="28"/>
    </row>
    <row r="118" spans="1:11" ht="52.5" customHeight="1" x14ac:dyDescent="0.25"/>
    <row r="119" spans="1:11" ht="68.25" customHeight="1" x14ac:dyDescent="0.25">
      <c r="B119" s="47" t="s">
        <v>226</v>
      </c>
      <c r="C119" s="48"/>
      <c r="D119" s="48"/>
      <c r="E119" s="48"/>
      <c r="F119" s="48"/>
      <c r="G119" s="48"/>
      <c r="H119" s="48"/>
      <c r="I119" s="48"/>
      <c r="J119" s="48"/>
      <c r="K119" s="48"/>
    </row>
    <row r="120" spans="1:11" ht="202.5" customHeight="1" x14ac:dyDescent="0.25">
      <c r="B120" s="49" t="s">
        <v>227</v>
      </c>
      <c r="C120" s="50"/>
      <c r="D120" s="50"/>
      <c r="E120" s="50"/>
      <c r="F120" s="50"/>
      <c r="G120" s="50"/>
      <c r="H120" s="50"/>
      <c r="I120" s="50"/>
      <c r="J120" s="50"/>
      <c r="K120" s="50"/>
    </row>
  </sheetData>
  <mergeCells count="17">
    <mergeCell ref="A5:G5"/>
    <mergeCell ref="B116:C117"/>
    <mergeCell ref="B115:C115"/>
    <mergeCell ref="B119:K119"/>
    <mergeCell ref="B120:K120"/>
    <mergeCell ref="N1:O1"/>
    <mergeCell ref="A4:G4"/>
    <mergeCell ref="B111:K111"/>
    <mergeCell ref="B112:K112"/>
    <mergeCell ref="A2:L2"/>
    <mergeCell ref="A6:G6"/>
    <mergeCell ref="A7:G7"/>
    <mergeCell ref="I1:L1"/>
    <mergeCell ref="A8:G8"/>
    <mergeCell ref="H116:J117"/>
    <mergeCell ref="H115:J115"/>
    <mergeCell ref="A9:G9"/>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Zestawienie</vt:lpstr>
      <vt:lpstr>Arkusz1</vt:lpstr>
      <vt:lpstr>Arkusz1!Obszar_wydruku</vt:lpstr>
    </vt:vector>
  </TitlesOfParts>
  <Company>Narodowe Centrum Badań i Rozwoju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Mirosław Sekulski</dc:creator>
  <cp:lastModifiedBy>Sebastian Dominiak</cp:lastModifiedBy>
  <cp:lastPrinted>2025-03-18T14:05:43Z</cp:lastPrinted>
  <dcterms:created xsi:type="dcterms:W3CDTF">2019-08-19T13:17:35Z</dcterms:created>
  <dcterms:modified xsi:type="dcterms:W3CDTF">2025-04-07T08:33:26Z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72bd6a-5f70-4f6e-be10-f745206756ad_Enabled">
    <vt:lpwstr>true</vt:lpwstr>
  </property>
  <property fmtid="{D5CDD505-2E9C-101B-9397-08002B2CF9AE}" pid="3" name="MSIP_Label_8b72bd6a-5f70-4f6e-be10-f745206756ad_SetDate">
    <vt:lpwstr>2022-11-24T13:11:41Z</vt:lpwstr>
  </property>
  <property fmtid="{D5CDD505-2E9C-101B-9397-08002B2CF9AE}" pid="4" name="MSIP_Label_8b72bd6a-5f70-4f6e-be10-f745206756ad_Method">
    <vt:lpwstr>Standard</vt:lpwstr>
  </property>
  <property fmtid="{D5CDD505-2E9C-101B-9397-08002B2CF9AE}" pid="5" name="MSIP_Label_8b72bd6a-5f70-4f6e-be10-f745206756ad_Name">
    <vt:lpwstr>K2 - informacja wewnętrzna</vt:lpwstr>
  </property>
  <property fmtid="{D5CDD505-2E9C-101B-9397-08002B2CF9AE}" pid="6" name="MSIP_Label_8b72bd6a-5f70-4f6e-be10-f745206756ad_SiteId">
    <vt:lpwstr>114511be-be5b-44a7-b2ab-a51e832dea9d</vt:lpwstr>
  </property>
  <property fmtid="{D5CDD505-2E9C-101B-9397-08002B2CF9AE}" pid="7" name="MSIP_Label_8b72bd6a-5f70-4f6e-be10-f745206756ad_ActionId">
    <vt:lpwstr>3c3424ed-745f-4421-a399-fa99a8a04126</vt:lpwstr>
  </property>
  <property fmtid="{D5CDD505-2E9C-101B-9397-08002B2CF9AE}" pid="8" name="MSIP_Label_8b72bd6a-5f70-4f6e-be10-f745206756ad_ContentBits">
    <vt:lpwstr>2</vt:lpwstr>
  </property>
</Properties>
</file>