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R-WIN-003.mf.gov.pl\folders_citrix\AAJX\Pulpit\Ludmiła\"/>
    </mc:Choice>
  </mc:AlternateContent>
  <bookViews>
    <workbookView xWindow="0" yWindow="0" windowWidth="15360" windowHeight="7755"/>
  </bookViews>
  <sheets>
    <sheet name="Arkusz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J36" i="1"/>
  <c r="J35" i="1"/>
  <c r="J34" i="1"/>
  <c r="J33" i="1"/>
  <c r="I32" i="1"/>
  <c r="H32" i="1"/>
  <c r="G32" i="1"/>
  <c r="J32" i="1" s="1"/>
  <c r="F32" i="1"/>
  <c r="E32" i="1"/>
  <c r="J31" i="1"/>
  <c r="J30" i="1"/>
  <c r="J29" i="1"/>
  <c r="J28" i="1"/>
  <c r="J27" i="1"/>
  <c r="J26" i="1"/>
  <c r="I25" i="1"/>
  <c r="H25" i="1"/>
  <c r="G25" i="1"/>
  <c r="J25" i="1" s="1"/>
  <c r="F25" i="1"/>
  <c r="E25" i="1"/>
  <c r="J24" i="1"/>
  <c r="J23" i="1"/>
  <c r="J22" i="1"/>
  <c r="J21" i="1"/>
  <c r="J20" i="1"/>
  <c r="J19" i="1"/>
  <c r="J18" i="1"/>
  <c r="I17" i="1"/>
  <c r="H17" i="1"/>
  <c r="G17" i="1"/>
  <c r="F17" i="1"/>
  <c r="E17" i="1"/>
  <c r="J17" i="1" s="1"/>
  <c r="J16" i="1"/>
  <c r="J15" i="1"/>
  <c r="J14" i="1"/>
  <c r="J13" i="1"/>
  <c r="J12" i="1"/>
  <c r="J11" i="1"/>
  <c r="J10" i="1"/>
  <c r="J9" i="1"/>
  <c r="I8" i="1"/>
  <c r="H8" i="1"/>
  <c r="G8" i="1"/>
  <c r="J8" i="1" s="1"/>
  <c r="F8" i="1"/>
  <c r="E8" i="1"/>
  <c r="J7" i="1"/>
  <c r="I6" i="1"/>
  <c r="J6" i="1" s="1"/>
  <c r="J5" i="1"/>
  <c r="I4" i="1"/>
  <c r="H4" i="1"/>
  <c r="G4" i="1"/>
  <c r="F4" i="1"/>
  <c r="E4" i="1"/>
  <c r="J4" i="1" s="1"/>
  <c r="I3" i="1"/>
  <c r="H3" i="1"/>
  <c r="G3" i="1"/>
  <c r="F3" i="1"/>
  <c r="E3" i="1"/>
  <c r="J3" i="1" s="1"/>
</calcChain>
</file>

<file path=xl/comments1.xml><?xml version="1.0" encoding="utf-8"?>
<comments xmlns="http://schemas.openxmlformats.org/spreadsheetml/2006/main">
  <authors>
    <author>Zych Magdalena</author>
  </authors>
  <commentList>
    <comment ref="B3" authorId="0" shapeId="0">
      <text>
        <r>
          <rPr>
            <sz val="9"/>
            <color indexed="81"/>
            <rFont val="Tahoma"/>
            <family val="2"/>
            <charset val="238"/>
          </rPr>
          <t xml:space="preserve">
zawiadomienia  nierozpoznane - nie wydano postępowania o wszczęciu, ani o odmowie wszczęcia
poz.  14 z roku poprzedniego</t>
        </r>
      </text>
    </comment>
    <comment ref="B4" authorId="0" shapeId="0">
      <text>
        <r>
          <rPr>
            <sz val="9"/>
            <color indexed="81"/>
            <rFont val="Tahoma"/>
            <family val="2"/>
            <charset val="238"/>
          </rPr>
          <t xml:space="preserve">poz. 13 z roku poprzedniego,
jeśli było coś w 13c i nie wróciło od GRDFP w roku sprawozdawczym (lub GR utrzym.w mocy)
 to w pkt 2 jest o tyle mniej 
</t>
        </r>
      </text>
    </comment>
  </commentList>
</comments>
</file>

<file path=xl/sharedStrings.xml><?xml version="1.0" encoding="utf-8"?>
<sst xmlns="http://schemas.openxmlformats.org/spreadsheetml/2006/main" count="65" uniqueCount="50">
  <si>
    <t>Załącznik 3. Zbiorcze sprawozdanie z działalności rzeczników dfp właściwych w sprawach rozpartywanych przez 
                      międzyresortowe komisje orzekające w 2019 roku</t>
  </si>
  <si>
    <t>Lp.</t>
  </si>
  <si>
    <t>RDFP przy:</t>
  </si>
  <si>
    <t>Szefie KPRM</t>
  </si>
  <si>
    <t>Wspólnej KO</t>
  </si>
  <si>
    <t xml:space="preserve">Ministrze Spraw Wewnętrznych 
i Administracji 
</t>
  </si>
  <si>
    <t>Ministrze Finansów</t>
  </si>
  <si>
    <t>Ministrze Sprawiedliwości</t>
  </si>
  <si>
    <t>Ogółem</t>
  </si>
  <si>
    <t>Liczba zawiadomień oczekujących na rozpoznanie według stanu na początek roku</t>
  </si>
  <si>
    <t>liczba zawiadomień</t>
  </si>
  <si>
    <t>Liczba postanowień o wszczęciu postępowania wyjaśniającego, oczekujących na rozstrzygnięcie według stanu na początek roku</t>
  </si>
  <si>
    <t>liczba postanowień</t>
  </si>
  <si>
    <t>Liczba osób objętych postanowieniami o wszczęciu postępowania wyjaśniającego, które oczekują na rozstrzygnięcie według stanu na początek roku</t>
  </si>
  <si>
    <t>liczba osób</t>
  </si>
  <si>
    <t>3 &gt;= 2</t>
  </si>
  <si>
    <t>Liczba otrzymanych zawiadomień o naruszeniu dyscypliny finansów publicznych (dfp.) w roku sprawozdawczym</t>
  </si>
  <si>
    <t>Liczba postanowień rzecznika dfp. o odmowie wszczęcia postępowania wyjaśniającego</t>
  </si>
  <si>
    <t>Liczba rozstrzygnięć rzecznika dfp. o odmowie wszczęcia postępowania wyjaśniającego, 
w tym ze względu na:</t>
  </si>
  <si>
    <t>liczba rozstrzygnięć</t>
  </si>
  <si>
    <t>6 &gt;= 5</t>
  </si>
  <si>
    <t>a) znikomą szkodliwość czynu</t>
  </si>
  <si>
    <t>b) zdarzenie losowe</t>
  </si>
  <si>
    <t>c) przedawnienie</t>
  </si>
  <si>
    <t>d) brak znamion naruszenia dfp.</t>
  </si>
  <si>
    <t>e) inne</t>
  </si>
  <si>
    <t>Liczba postanowień rzecznika dfp. o wszczęciu postępowania wyjaśniającego wydanych w roku sprawozdawczym</t>
  </si>
  <si>
    <t>Liczba osób objętych postanowieniami rzecznika dfp. o wszczęciu postępowania wyjaśniającego wydanymi w roku sprawozdawczym</t>
  </si>
  <si>
    <t>8 &gt;= 7</t>
  </si>
  <si>
    <t>Liczba postanowień rzecznika dfp. o umorzeniu postępowania wyjaśniającego wydanymi w roku</t>
  </si>
  <si>
    <t>Liczba osób objętych postanowieniami rzecznika dfp. o umorzeniu postępowania wyjaśniającego, 
w tym ze względu na:</t>
  </si>
  <si>
    <t>10 &gt;= 9</t>
  </si>
  <si>
    <t>Liczba wniosków o ukaranie wniesionych przez rzecznika dfp.</t>
  </si>
  <si>
    <t>liczba wniosków</t>
  </si>
  <si>
    <t>Liczba obwinionych objętych wnioskami o ukaranie wniesionymi przez rzecznika dfp.</t>
  </si>
  <si>
    <t>liczba obwinionych</t>
  </si>
  <si>
    <t>12 &gt;= 11</t>
  </si>
  <si>
    <t>Liczba postępowań wyjaśniających niezakończonych na koniec roku, 
w tym:</t>
  </si>
  <si>
    <t>a) wszczętych w okresie sprawozdawczym i pozostających w rozpoznaniu u rzecznika dfp</t>
  </si>
  <si>
    <t>b) wszczętych w okresie sprawozdawczym i zawieszonych przez rzecznika dfp</t>
  </si>
  <si>
    <t>c) wszczętych w okresie sprawozdawczym i zakończonych postanowieniem o umorzeniu postępowania wyjaśniającego zaskarżonym do Głównego Rzecznika, i pozostających na koniec roku w rozpoznaniu u Głównego Rzecznika lub rzecznika dfp</t>
  </si>
  <si>
    <t>d) wszczętych przed okresem sprawozdawczym i zawieszonych przez rzecznika dfp</t>
  </si>
  <si>
    <t>e) wszczętych przed okresem sprawozdawczym i niezakończonych na koniec roku</t>
  </si>
  <si>
    <t>Liczba zawiadomień pozostających na koniec roku w rozpoznaniu u rzecznika dfp w tym otrzymanych przed okresem sprawozdawczym i niezakończonych na koniec roku</t>
  </si>
  <si>
    <t>Liczba obwinionych, wobec których zapadły rozstrzygnięcia w sprawach, w których rzecznik dfp. pełnił funkcję oskarżyciela, 
z tego:</t>
  </si>
  <si>
    <t>a) uniewinniono</t>
  </si>
  <si>
    <t>b) przypisano odpowiedzialność, ale odstąpiono od wymierzenia kary</t>
  </si>
  <si>
    <t>c) ukarano</t>
  </si>
  <si>
    <t>d) umorzono postępowanie</t>
  </si>
  <si>
    <t>Liczba obwinionych objętych rozstrzygnięciami zaskarżonymi przez rzecznika dfp.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</si>
</sst>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6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3"/>
      <name val="Times New Roman"/>
      <family val="1"/>
      <charset val="238"/>
    </font>
    <font>
      <b/>
      <sz val="13"/>
      <name val="Times New Roman"/>
      <family val="1"/>
      <charset val="238"/>
    </font>
    <font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1" fontId="1" fillId="0" borderId="0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right" vertical="center" wrapText="1"/>
    </xf>
    <xf numFmtId="49" fontId="4" fillId="2" borderId="3" xfId="0" applyNumberFormat="1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left" vertical="center" wrapText="1"/>
    </xf>
    <xf numFmtId="0" fontId="9" fillId="3" borderId="4" xfId="0" applyFont="1" applyFill="1" applyBorder="1" applyAlignment="1" applyProtection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right" vertical="center" wrapText="1"/>
    </xf>
    <xf numFmtId="1" fontId="7" fillId="0" borderId="8" xfId="0" applyNumberFormat="1" applyFont="1" applyFill="1" applyBorder="1" applyAlignment="1">
      <alignment horizontal="right" vertical="center" wrapText="1"/>
    </xf>
    <xf numFmtId="1" fontId="8" fillId="0" borderId="8" xfId="0" applyNumberFormat="1" applyFont="1" applyBorder="1" applyAlignment="1">
      <alignment horizontal="left" vertical="center" wrapText="1"/>
    </xf>
    <xf numFmtId="0" fontId="9" fillId="3" borderId="8" xfId="0" applyFont="1" applyFill="1" applyBorder="1" applyAlignment="1" applyProtection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right" vertical="center" wrapText="1"/>
    </xf>
    <xf numFmtId="1" fontId="7" fillId="0" borderId="11" xfId="0" applyNumberFormat="1" applyFont="1" applyBorder="1" applyAlignment="1">
      <alignment horizontal="right" vertical="center" wrapText="1"/>
    </xf>
    <xf numFmtId="1" fontId="8" fillId="0" borderId="11" xfId="0" applyNumberFormat="1" applyFont="1" applyBorder="1" applyAlignment="1">
      <alignment horizontal="left" vertical="center" wrapText="1"/>
    </xf>
    <xf numFmtId="0" fontId="9" fillId="0" borderId="11" xfId="0" applyFont="1" applyFill="1" applyBorder="1" applyAlignment="1" applyProtection="1">
      <alignment horizontal="center" vertical="center" wrapText="1"/>
      <protection locked="0"/>
    </xf>
    <xf numFmtId="0" fontId="10" fillId="2" borderId="12" xfId="0" applyFont="1" applyFill="1" applyBorder="1" applyAlignment="1">
      <alignment horizontal="center" vertical="center" wrapText="1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left" vertical="center" wrapText="1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10" fillId="2" borderId="14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right" vertical="center" wrapText="1"/>
    </xf>
    <xf numFmtId="1" fontId="7" fillId="0" borderId="17" xfId="0" applyNumberFormat="1" applyFont="1" applyBorder="1" applyAlignment="1">
      <alignment horizontal="right" vertical="center" wrapText="1"/>
    </xf>
    <xf numFmtId="1" fontId="8" fillId="0" borderId="18" xfId="0" applyNumberFormat="1" applyFont="1" applyBorder="1" applyAlignment="1">
      <alignment horizontal="left" vertical="center" wrapText="1"/>
    </xf>
    <xf numFmtId="0" fontId="9" fillId="3" borderId="16" xfId="0" applyFont="1" applyFill="1" applyBorder="1" applyAlignment="1" applyProtection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right" vertical="center" wrapText="1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>
      <alignment horizontal="center" vertical="center" wrapText="1"/>
    </xf>
    <xf numFmtId="1" fontId="8" fillId="0" borderId="24" xfId="0" applyNumberFormat="1" applyFont="1" applyBorder="1" applyAlignment="1">
      <alignment horizontal="left" vertical="center" wrapText="1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right" vertical="center" wrapText="1"/>
    </xf>
    <xf numFmtId="1" fontId="7" fillId="0" borderId="27" xfId="0" applyNumberFormat="1" applyFont="1" applyBorder="1" applyAlignment="1">
      <alignment horizontal="right" vertical="center" wrapText="1"/>
    </xf>
    <xf numFmtId="1" fontId="8" fillId="0" borderId="28" xfId="0" applyNumberFormat="1" applyFont="1" applyBorder="1" applyAlignment="1">
      <alignment horizontal="left" vertical="center" wrapText="1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10" fillId="2" borderId="29" xfId="0" applyFont="1" applyFill="1" applyBorder="1" applyAlignment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  <protection locked="0"/>
    </xf>
    <xf numFmtId="1" fontId="8" fillId="0" borderId="22" xfId="0" applyNumberFormat="1" applyFont="1" applyBorder="1" applyAlignment="1">
      <alignment horizontal="left" vertical="center" wrapText="1"/>
    </xf>
    <xf numFmtId="0" fontId="6" fillId="0" borderId="30" xfId="0" applyFont="1" applyBorder="1" applyAlignment="1">
      <alignment horizontal="center" vertical="center" wrapText="1"/>
    </xf>
    <xf numFmtId="1" fontId="7" fillId="0" borderId="31" xfId="0" applyNumberFormat="1" applyFont="1" applyBorder="1" applyAlignment="1">
      <alignment horizontal="right" vertical="center" wrapText="1"/>
    </xf>
    <xf numFmtId="1" fontId="8" fillId="0" borderId="13" xfId="0" applyNumberFormat="1" applyFont="1" applyBorder="1" applyAlignment="1">
      <alignment horizontal="left" vertical="center" wrapText="1"/>
    </xf>
    <xf numFmtId="0" fontId="9" fillId="3" borderId="13" xfId="0" applyFont="1" applyFill="1" applyBorder="1" applyAlignment="1" applyProtection="1">
      <alignment horizontal="center" vertical="center" wrapText="1"/>
    </xf>
    <xf numFmtId="0" fontId="9" fillId="0" borderId="26" xfId="0" applyFont="1" applyFill="1" applyBorder="1" applyAlignment="1" applyProtection="1">
      <alignment horizontal="center" vertical="center" wrapText="1"/>
      <protection locked="0"/>
    </xf>
    <xf numFmtId="1" fontId="7" fillId="0" borderId="4" xfId="0" applyNumberFormat="1" applyFont="1" applyBorder="1" applyAlignment="1">
      <alignment horizontal="right" vertical="center" wrapText="1"/>
    </xf>
    <xf numFmtId="1" fontId="8" fillId="0" borderId="4" xfId="0" applyNumberFormat="1" applyFont="1" applyBorder="1" applyAlignment="1">
      <alignment horizontal="left" vertical="center" wrapText="1"/>
    </xf>
    <xf numFmtId="1" fontId="7" fillId="0" borderId="0" xfId="0" applyNumberFormat="1" applyFont="1" applyAlignment="1">
      <alignment horizontal="right" vertical="center" wrapText="1"/>
    </xf>
    <xf numFmtId="1" fontId="8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ny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ysk.mf.gov.pl/BDF/Docs/BDF4/sprawozdawczo&#347;&#263;%20Rdfp/spr%20Rdfp%202018/RDFP%20zbiorcze%20spr%20roczne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BIORCZO"/>
      <sheetName val="RIO"/>
      <sheetName val="Międzyresort."/>
      <sheetName val="PORÓWN"/>
      <sheetName val="Arkusz1"/>
    </sheetNames>
    <sheetDataSet>
      <sheetData sheetId="0" refreshError="1"/>
      <sheetData sheetId="1" refreshError="1"/>
      <sheetData sheetId="2" refreshError="1">
        <row r="25">
          <cell r="E25">
            <v>1</v>
          </cell>
          <cell r="F25">
            <v>0</v>
          </cell>
          <cell r="G25">
            <v>83</v>
          </cell>
          <cell r="H25">
            <v>27</v>
          </cell>
          <cell r="I25">
            <v>8</v>
          </cell>
        </row>
        <row r="31">
          <cell r="E31"/>
          <cell r="F31">
            <v>1</v>
          </cell>
          <cell r="G31">
            <v>63</v>
          </cell>
          <cell r="H31">
            <v>29</v>
          </cell>
          <cell r="I31">
            <v>11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7"/>
  <sheetViews>
    <sheetView tabSelected="1" workbookViewId="0">
      <selection sqref="A1:XFD1048576"/>
    </sheetView>
  </sheetViews>
  <sheetFormatPr defaultColWidth="50.5703125" defaultRowHeight="15.75" x14ac:dyDescent="0.25"/>
  <cols>
    <col min="1" max="1" width="4.42578125" style="9" customWidth="1"/>
    <col min="2" max="2" width="79.5703125" style="17" customWidth="1"/>
    <col min="3" max="3" width="11.28515625" style="63" customWidth="1"/>
    <col min="4" max="4" width="9.7109375" style="64" hidden="1" customWidth="1"/>
    <col min="5" max="9" width="10.7109375" style="9" customWidth="1"/>
    <col min="10" max="10" width="14.28515625" style="65" customWidth="1"/>
    <col min="11" max="11" width="4.7109375" style="9" customWidth="1"/>
    <col min="12" max="12" width="106.7109375" style="9" customWidth="1"/>
    <col min="13" max="13" width="8.7109375" style="9" customWidth="1"/>
    <col min="14" max="14" width="4" style="9" customWidth="1"/>
    <col min="15" max="15" width="9.42578125" style="9" customWidth="1"/>
    <col min="16" max="16" width="8.28515625" style="9" customWidth="1"/>
    <col min="17" max="17" width="5.140625" style="9" customWidth="1"/>
    <col min="18" max="18" width="8.28515625" style="9" customWidth="1"/>
    <col min="19" max="19" width="7.42578125" style="9" customWidth="1"/>
    <col min="20" max="20" width="6" style="9" customWidth="1"/>
    <col min="21" max="21" width="11.28515625" style="9" customWidth="1"/>
    <col min="22" max="22" width="9.85546875" style="9" customWidth="1"/>
    <col min="23" max="23" width="13.42578125" style="9" customWidth="1"/>
    <col min="24" max="16384" width="50.5703125" style="9"/>
  </cols>
  <sheetData>
    <row r="1" spans="1:11" s="2" customFormat="1" ht="65.45" customHeight="1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144" customHeight="1" thickBot="1" x14ac:dyDescent="0.3">
      <c r="A2" s="3" t="s">
        <v>1</v>
      </c>
      <c r="B2" s="4" t="s">
        <v>2</v>
      </c>
      <c r="C2" s="5"/>
      <c r="D2" s="6"/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8" t="s">
        <v>8</v>
      </c>
    </row>
    <row r="3" spans="1:11" s="17" customFormat="1" ht="27" customHeight="1" thickBot="1" x14ac:dyDescent="0.3">
      <c r="A3" s="10">
        <v>1</v>
      </c>
      <c r="B3" s="11" t="s">
        <v>9</v>
      </c>
      <c r="C3" s="12" t="s">
        <v>10</v>
      </c>
      <c r="D3" s="13"/>
      <c r="E3" s="14">
        <f>[1]Międzyresort.!E$31</f>
        <v>0</v>
      </c>
      <c r="F3" s="14">
        <f>[1]Międzyresort.!F$31</f>
        <v>1</v>
      </c>
      <c r="G3" s="14">
        <f>[1]Międzyresort.!G$31</f>
        <v>63</v>
      </c>
      <c r="H3" s="14">
        <f>[1]Międzyresort.!H$31</f>
        <v>29</v>
      </c>
      <c r="I3" s="14">
        <f>[1]Międzyresort.!I$31</f>
        <v>11</v>
      </c>
      <c r="J3" s="15">
        <f t="shared" ref="J3:J37" si="0">SUM(E3:I3)</f>
        <v>104</v>
      </c>
      <c r="K3" s="16"/>
    </row>
    <row r="4" spans="1:11" s="17" customFormat="1" ht="36" customHeight="1" x14ac:dyDescent="0.25">
      <c r="A4" s="18">
        <v>2</v>
      </c>
      <c r="B4" s="19" t="s">
        <v>11</v>
      </c>
      <c r="C4" s="20" t="s">
        <v>12</v>
      </c>
      <c r="D4" s="21"/>
      <c r="E4" s="22">
        <f>[1]Międzyresort.!E$25+1</f>
        <v>2</v>
      </c>
      <c r="F4" s="22">
        <f>[1]Międzyresort.!F$25</f>
        <v>0</v>
      </c>
      <c r="G4" s="22">
        <f>[1]Międzyresort.!G$25</f>
        <v>83</v>
      </c>
      <c r="H4" s="22">
        <f>[1]Międzyresort.!H$25</f>
        <v>27</v>
      </c>
      <c r="I4" s="22">
        <f>[1]Międzyresort.!I$25</f>
        <v>8</v>
      </c>
      <c r="J4" s="23">
        <f t="shared" si="0"/>
        <v>120</v>
      </c>
      <c r="K4" s="16"/>
    </row>
    <row r="5" spans="1:11" s="17" customFormat="1" ht="36" customHeight="1" thickBot="1" x14ac:dyDescent="0.3">
      <c r="A5" s="24">
        <v>3</v>
      </c>
      <c r="B5" s="25" t="s">
        <v>13</v>
      </c>
      <c r="C5" s="26" t="s">
        <v>14</v>
      </c>
      <c r="D5" s="27" t="s">
        <v>15</v>
      </c>
      <c r="E5" s="28">
        <v>2</v>
      </c>
      <c r="F5" s="28"/>
      <c r="G5" s="28">
        <v>86</v>
      </c>
      <c r="H5" s="28">
        <v>40</v>
      </c>
      <c r="I5" s="28">
        <v>9</v>
      </c>
      <c r="J5" s="29">
        <f t="shared" si="0"/>
        <v>137</v>
      </c>
      <c r="K5" s="16"/>
    </row>
    <row r="6" spans="1:11" s="17" customFormat="1" ht="36" customHeight="1" thickBot="1" x14ac:dyDescent="0.3">
      <c r="A6" s="10">
        <v>4</v>
      </c>
      <c r="B6" s="11" t="s">
        <v>16</v>
      </c>
      <c r="C6" s="12" t="s">
        <v>10</v>
      </c>
      <c r="D6" s="13"/>
      <c r="E6" s="30">
        <v>12</v>
      </c>
      <c r="F6" s="30">
        <v>7</v>
      </c>
      <c r="G6" s="30">
        <v>385</v>
      </c>
      <c r="H6" s="30">
        <v>338</v>
      </c>
      <c r="I6" s="30">
        <f>89-3</f>
        <v>86</v>
      </c>
      <c r="J6" s="15">
        <f t="shared" si="0"/>
        <v>828</v>
      </c>
      <c r="K6" s="16"/>
    </row>
    <row r="7" spans="1:11" s="17" customFormat="1" ht="27" customHeight="1" x14ac:dyDescent="0.25">
      <c r="A7" s="18">
        <v>5</v>
      </c>
      <c r="B7" s="31" t="s">
        <v>17</v>
      </c>
      <c r="C7" s="32" t="s">
        <v>12</v>
      </c>
      <c r="D7" s="33"/>
      <c r="E7" s="34">
        <v>7</v>
      </c>
      <c r="F7" s="34">
        <v>5</v>
      </c>
      <c r="G7" s="34">
        <v>72</v>
      </c>
      <c r="H7" s="34">
        <v>146</v>
      </c>
      <c r="I7" s="34">
        <v>27</v>
      </c>
      <c r="J7" s="35">
        <f t="shared" si="0"/>
        <v>257</v>
      </c>
    </row>
    <row r="8" spans="1:11" s="17" customFormat="1" ht="45" customHeight="1" x14ac:dyDescent="0.25">
      <c r="A8" s="36">
        <v>6</v>
      </c>
      <c r="B8" s="37" t="s">
        <v>18</v>
      </c>
      <c r="C8" s="38" t="s">
        <v>19</v>
      </c>
      <c r="D8" s="39" t="s">
        <v>20</v>
      </c>
      <c r="E8" s="40">
        <f>IF(SUM(E9:E13)&gt;=E7,SUM(E9:E13),"błąd")</f>
        <v>7</v>
      </c>
      <c r="F8" s="40">
        <f>IF(SUM(F9:F13)&gt;=F7,SUM(F9:F13),"błąd")</f>
        <v>5</v>
      </c>
      <c r="G8" s="40">
        <f t="shared" ref="G8:I8" si="1">IF(SUM(G9:G13)&gt;=G7,SUM(G9:G13),"błąd")</f>
        <v>72</v>
      </c>
      <c r="H8" s="40">
        <f t="shared" si="1"/>
        <v>159</v>
      </c>
      <c r="I8" s="40">
        <f t="shared" si="1"/>
        <v>27</v>
      </c>
      <c r="J8" s="41">
        <f t="shared" si="0"/>
        <v>270</v>
      </c>
    </row>
    <row r="9" spans="1:11" s="17" customFormat="1" ht="27" customHeight="1" x14ac:dyDescent="0.25">
      <c r="A9" s="42"/>
      <c r="B9" s="43" t="s">
        <v>21</v>
      </c>
      <c r="C9" s="38"/>
      <c r="D9" s="39"/>
      <c r="E9" s="44">
        <v>4</v>
      </c>
      <c r="F9" s="44">
        <v>3</v>
      </c>
      <c r="G9" s="44">
        <v>16</v>
      </c>
      <c r="H9" s="44">
        <v>110</v>
      </c>
      <c r="I9" s="44">
        <v>7</v>
      </c>
      <c r="J9" s="45">
        <f t="shared" si="0"/>
        <v>140</v>
      </c>
    </row>
    <row r="10" spans="1:11" s="17" customFormat="1" ht="27" customHeight="1" x14ac:dyDescent="0.25">
      <c r="A10" s="42"/>
      <c r="B10" s="43" t="s">
        <v>22</v>
      </c>
      <c r="C10" s="38"/>
      <c r="D10" s="46"/>
      <c r="E10" s="47"/>
      <c r="F10" s="47"/>
      <c r="G10" s="47"/>
      <c r="H10" s="47"/>
      <c r="I10" s="47"/>
      <c r="J10" s="45">
        <f t="shared" si="0"/>
        <v>0</v>
      </c>
    </row>
    <row r="11" spans="1:11" s="17" customFormat="1" ht="27" customHeight="1" x14ac:dyDescent="0.25">
      <c r="A11" s="42"/>
      <c r="B11" s="43" t="s">
        <v>23</v>
      </c>
      <c r="C11" s="38"/>
      <c r="D11" s="46"/>
      <c r="E11" s="47"/>
      <c r="F11" s="47">
        <v>2</v>
      </c>
      <c r="G11" s="47">
        <v>4</v>
      </c>
      <c r="H11" s="47">
        <v>9</v>
      </c>
      <c r="I11" s="47">
        <v>4</v>
      </c>
      <c r="J11" s="45">
        <f t="shared" si="0"/>
        <v>19</v>
      </c>
    </row>
    <row r="12" spans="1:11" s="17" customFormat="1" ht="27" customHeight="1" x14ac:dyDescent="0.25">
      <c r="A12" s="42"/>
      <c r="B12" s="43" t="s">
        <v>24</v>
      </c>
      <c r="C12" s="38"/>
      <c r="D12" s="46"/>
      <c r="E12" s="47">
        <v>3</v>
      </c>
      <c r="F12" s="47"/>
      <c r="G12" s="47">
        <v>42</v>
      </c>
      <c r="H12" s="47">
        <v>30</v>
      </c>
      <c r="I12" s="47">
        <v>16</v>
      </c>
      <c r="J12" s="45">
        <f t="shared" si="0"/>
        <v>91</v>
      </c>
    </row>
    <row r="13" spans="1:11" s="17" customFormat="1" ht="27" customHeight="1" thickBot="1" x14ac:dyDescent="0.3">
      <c r="A13" s="48"/>
      <c r="B13" s="49" t="s">
        <v>25</v>
      </c>
      <c r="C13" s="50"/>
      <c r="D13" s="51"/>
      <c r="E13" s="52"/>
      <c r="F13" s="52"/>
      <c r="G13" s="52">
        <v>10</v>
      </c>
      <c r="H13" s="52">
        <v>10</v>
      </c>
      <c r="I13" s="52"/>
      <c r="J13" s="53">
        <f t="shared" si="0"/>
        <v>20</v>
      </c>
    </row>
    <row r="14" spans="1:11" s="17" customFormat="1" ht="36" customHeight="1" x14ac:dyDescent="0.25">
      <c r="A14" s="18">
        <v>7</v>
      </c>
      <c r="B14" s="19" t="s">
        <v>26</v>
      </c>
      <c r="C14" s="32" t="s">
        <v>12</v>
      </c>
      <c r="D14" s="33"/>
      <c r="E14" s="34">
        <v>3</v>
      </c>
      <c r="F14" s="34">
        <v>2</v>
      </c>
      <c r="G14" s="34">
        <v>271</v>
      </c>
      <c r="H14" s="34">
        <v>97</v>
      </c>
      <c r="I14" s="34">
        <v>55</v>
      </c>
      <c r="J14" s="23">
        <f t="shared" si="0"/>
        <v>428</v>
      </c>
    </row>
    <row r="15" spans="1:11" s="17" customFormat="1" ht="36" customHeight="1" thickBot="1" x14ac:dyDescent="0.3">
      <c r="A15" s="24">
        <v>8</v>
      </c>
      <c r="B15" s="25" t="s">
        <v>27</v>
      </c>
      <c r="C15" s="26" t="s">
        <v>14</v>
      </c>
      <c r="D15" s="27" t="s">
        <v>28</v>
      </c>
      <c r="E15" s="54">
        <v>3</v>
      </c>
      <c r="F15" s="54">
        <v>2</v>
      </c>
      <c r="G15" s="54">
        <v>351</v>
      </c>
      <c r="H15" s="54">
        <v>153</v>
      </c>
      <c r="I15" s="54">
        <v>67</v>
      </c>
      <c r="J15" s="29">
        <f t="shared" si="0"/>
        <v>576</v>
      </c>
    </row>
    <row r="16" spans="1:11" s="17" customFormat="1" ht="36" customHeight="1" x14ac:dyDescent="0.25">
      <c r="A16" s="18">
        <v>9</v>
      </c>
      <c r="B16" s="31" t="s">
        <v>29</v>
      </c>
      <c r="C16" s="32" t="s">
        <v>12</v>
      </c>
      <c r="D16" s="33"/>
      <c r="E16" s="34">
        <v>4</v>
      </c>
      <c r="F16" s="34"/>
      <c r="G16" s="34">
        <v>42</v>
      </c>
      <c r="H16" s="34">
        <v>16</v>
      </c>
      <c r="I16" s="34">
        <v>2</v>
      </c>
      <c r="J16" s="35">
        <f t="shared" si="0"/>
        <v>64</v>
      </c>
    </row>
    <row r="17" spans="1:10" s="17" customFormat="1" ht="47.25" x14ac:dyDescent="0.25">
      <c r="A17" s="36">
        <v>10</v>
      </c>
      <c r="B17" s="37" t="s">
        <v>30</v>
      </c>
      <c r="C17" s="38" t="s">
        <v>14</v>
      </c>
      <c r="D17" s="55" t="s">
        <v>31</v>
      </c>
      <c r="E17" s="40">
        <f>SUM(E18:E22)</f>
        <v>4</v>
      </c>
      <c r="F17" s="40">
        <f t="shared" ref="F17:I17" si="2">SUM(F18:F22)</f>
        <v>0</v>
      </c>
      <c r="G17" s="40">
        <f t="shared" si="2"/>
        <v>51</v>
      </c>
      <c r="H17" s="40">
        <f t="shared" si="2"/>
        <v>26</v>
      </c>
      <c r="I17" s="40">
        <f t="shared" si="2"/>
        <v>2</v>
      </c>
      <c r="J17" s="41">
        <f t="shared" si="0"/>
        <v>83</v>
      </c>
    </row>
    <row r="18" spans="1:10" s="17" customFormat="1" ht="27" customHeight="1" x14ac:dyDescent="0.25">
      <c r="A18" s="42"/>
      <c r="B18" s="43" t="s">
        <v>21</v>
      </c>
      <c r="C18" s="38"/>
      <c r="D18" s="39"/>
      <c r="E18" s="44"/>
      <c r="F18" s="44"/>
      <c r="G18" s="44">
        <v>8</v>
      </c>
      <c r="H18" s="44">
        <v>3</v>
      </c>
      <c r="I18" s="44"/>
      <c r="J18" s="45">
        <f t="shared" si="0"/>
        <v>11</v>
      </c>
    </row>
    <row r="19" spans="1:10" s="17" customFormat="1" ht="27" customHeight="1" x14ac:dyDescent="0.25">
      <c r="A19" s="42"/>
      <c r="B19" s="43" t="s">
        <v>22</v>
      </c>
      <c r="C19" s="38"/>
      <c r="D19" s="46"/>
      <c r="E19" s="47"/>
      <c r="F19" s="47"/>
      <c r="G19" s="47"/>
      <c r="H19" s="47"/>
      <c r="I19" s="47"/>
      <c r="J19" s="45">
        <f t="shared" si="0"/>
        <v>0</v>
      </c>
    </row>
    <row r="20" spans="1:10" s="17" customFormat="1" ht="27" customHeight="1" x14ac:dyDescent="0.25">
      <c r="A20" s="42"/>
      <c r="B20" s="43" t="s">
        <v>23</v>
      </c>
      <c r="C20" s="38"/>
      <c r="D20" s="46"/>
      <c r="E20" s="47">
        <v>1</v>
      </c>
      <c r="F20" s="47"/>
      <c r="G20" s="47">
        <v>1</v>
      </c>
      <c r="H20" s="47"/>
      <c r="I20" s="47"/>
      <c r="J20" s="45">
        <f t="shared" si="0"/>
        <v>2</v>
      </c>
    </row>
    <row r="21" spans="1:10" s="17" customFormat="1" ht="27" customHeight="1" x14ac:dyDescent="0.25">
      <c r="A21" s="42"/>
      <c r="B21" s="43" t="s">
        <v>24</v>
      </c>
      <c r="C21" s="38"/>
      <c r="D21" s="46"/>
      <c r="E21" s="47">
        <v>3</v>
      </c>
      <c r="F21" s="47"/>
      <c r="G21" s="47">
        <v>34</v>
      </c>
      <c r="H21" s="47">
        <v>21</v>
      </c>
      <c r="I21" s="47">
        <v>2</v>
      </c>
      <c r="J21" s="45">
        <f t="shared" si="0"/>
        <v>60</v>
      </c>
    </row>
    <row r="22" spans="1:10" s="17" customFormat="1" ht="27" customHeight="1" thickBot="1" x14ac:dyDescent="0.3">
      <c r="A22" s="48"/>
      <c r="B22" s="49" t="s">
        <v>25</v>
      </c>
      <c r="C22" s="50"/>
      <c r="D22" s="51"/>
      <c r="E22" s="52"/>
      <c r="F22" s="52"/>
      <c r="G22" s="52">
        <v>8</v>
      </c>
      <c r="H22" s="52">
        <v>2</v>
      </c>
      <c r="I22" s="52"/>
      <c r="J22" s="53">
        <f t="shared" si="0"/>
        <v>10</v>
      </c>
    </row>
    <row r="23" spans="1:10" s="17" customFormat="1" ht="27" customHeight="1" x14ac:dyDescent="0.25">
      <c r="A23" s="18">
        <v>11</v>
      </c>
      <c r="B23" s="19" t="s">
        <v>32</v>
      </c>
      <c r="C23" s="32" t="s">
        <v>33</v>
      </c>
      <c r="D23" s="33"/>
      <c r="E23" s="34">
        <v>2</v>
      </c>
      <c r="F23" s="34">
        <v>1</v>
      </c>
      <c r="G23" s="34">
        <v>185</v>
      </c>
      <c r="H23" s="34">
        <v>59</v>
      </c>
      <c r="I23" s="34">
        <v>38</v>
      </c>
      <c r="J23" s="23">
        <f t="shared" si="0"/>
        <v>285</v>
      </c>
    </row>
    <row r="24" spans="1:10" s="17" customFormat="1" ht="27" customHeight="1" thickBot="1" x14ac:dyDescent="0.3">
      <c r="A24" s="24">
        <v>12</v>
      </c>
      <c r="B24" s="25" t="s">
        <v>34</v>
      </c>
      <c r="C24" s="26" t="s">
        <v>35</v>
      </c>
      <c r="D24" s="27" t="s">
        <v>36</v>
      </c>
      <c r="E24" s="54">
        <v>3</v>
      </c>
      <c r="F24" s="54">
        <v>1</v>
      </c>
      <c r="G24" s="54">
        <v>231</v>
      </c>
      <c r="H24" s="54">
        <v>87</v>
      </c>
      <c r="I24" s="54">
        <v>45</v>
      </c>
      <c r="J24" s="29">
        <f t="shared" si="0"/>
        <v>367</v>
      </c>
    </row>
    <row r="25" spans="1:10" s="17" customFormat="1" ht="36" customHeight="1" x14ac:dyDescent="0.25">
      <c r="A25" s="56">
        <v>13</v>
      </c>
      <c r="B25" s="19" t="s">
        <v>37</v>
      </c>
      <c r="C25" s="57" t="s">
        <v>12</v>
      </c>
      <c r="D25" s="58"/>
      <c r="E25" s="59">
        <f>SUM(E26:E30)</f>
        <v>0</v>
      </c>
      <c r="F25" s="59">
        <f>SUM(F26:F30)</f>
        <v>1</v>
      </c>
      <c r="G25" s="59">
        <f>SUM(G26:G30)</f>
        <v>118</v>
      </c>
      <c r="H25" s="59">
        <f>SUM(H26:H30)</f>
        <v>51</v>
      </c>
      <c r="I25" s="59">
        <f>SUM(I26:I30)</f>
        <v>24</v>
      </c>
      <c r="J25" s="23">
        <f t="shared" si="0"/>
        <v>194</v>
      </c>
    </row>
    <row r="26" spans="1:10" s="17" customFormat="1" ht="27" customHeight="1" x14ac:dyDescent="0.25">
      <c r="A26" s="42"/>
      <c r="B26" s="43" t="s">
        <v>38</v>
      </c>
      <c r="C26" s="38"/>
      <c r="D26" s="39"/>
      <c r="E26" s="44"/>
      <c r="F26" s="44">
        <v>1</v>
      </c>
      <c r="G26" s="44">
        <v>85</v>
      </c>
      <c r="H26" s="44">
        <v>43</v>
      </c>
      <c r="I26" s="44">
        <v>19</v>
      </c>
      <c r="J26" s="45">
        <f t="shared" si="0"/>
        <v>148</v>
      </c>
    </row>
    <row r="27" spans="1:10" s="17" customFormat="1" ht="27" customHeight="1" x14ac:dyDescent="0.25">
      <c r="A27" s="42"/>
      <c r="B27" s="43" t="s">
        <v>39</v>
      </c>
      <c r="C27" s="38"/>
      <c r="D27" s="46"/>
      <c r="E27" s="47"/>
      <c r="F27" s="47"/>
      <c r="G27" s="47">
        <v>4</v>
      </c>
      <c r="H27" s="47">
        <v>2</v>
      </c>
      <c r="I27" s="47"/>
      <c r="J27" s="45">
        <f t="shared" si="0"/>
        <v>6</v>
      </c>
    </row>
    <row r="28" spans="1:10" s="17" customFormat="1" ht="47.25" x14ac:dyDescent="0.25">
      <c r="A28" s="42"/>
      <c r="B28" s="43" t="s">
        <v>40</v>
      </c>
      <c r="C28" s="38"/>
      <c r="D28" s="46"/>
      <c r="E28" s="47"/>
      <c r="F28" s="47"/>
      <c r="G28" s="47">
        <v>2</v>
      </c>
      <c r="H28" s="47">
        <v>2</v>
      </c>
      <c r="I28" s="47">
        <v>2</v>
      </c>
      <c r="J28" s="45">
        <f t="shared" si="0"/>
        <v>6</v>
      </c>
    </row>
    <row r="29" spans="1:10" s="17" customFormat="1" ht="27" customHeight="1" x14ac:dyDescent="0.25">
      <c r="A29" s="42"/>
      <c r="B29" s="43" t="s">
        <v>41</v>
      </c>
      <c r="C29" s="38"/>
      <c r="D29" s="46"/>
      <c r="E29" s="47"/>
      <c r="F29" s="47"/>
      <c r="G29" s="47">
        <v>19</v>
      </c>
      <c r="H29" s="47">
        <v>2</v>
      </c>
      <c r="I29" s="47">
        <v>3</v>
      </c>
      <c r="J29" s="45">
        <f t="shared" si="0"/>
        <v>24</v>
      </c>
    </row>
    <row r="30" spans="1:10" s="17" customFormat="1" ht="17.25" thickBot="1" x14ac:dyDescent="0.3">
      <c r="A30" s="48"/>
      <c r="B30" s="49" t="s">
        <v>42</v>
      </c>
      <c r="C30" s="50"/>
      <c r="D30" s="51"/>
      <c r="E30" s="52"/>
      <c r="F30" s="52"/>
      <c r="G30" s="52">
        <v>8</v>
      </c>
      <c r="H30" s="60">
        <v>2</v>
      </c>
      <c r="I30" s="52"/>
      <c r="J30" s="53">
        <f t="shared" si="0"/>
        <v>10</v>
      </c>
    </row>
    <row r="31" spans="1:10" s="17" customFormat="1" ht="36" customHeight="1" thickBot="1" x14ac:dyDescent="0.3">
      <c r="A31" s="10">
        <v>14</v>
      </c>
      <c r="B31" s="11" t="s">
        <v>43</v>
      </c>
      <c r="C31" s="61" t="s">
        <v>10</v>
      </c>
      <c r="D31" s="62"/>
      <c r="E31" s="30">
        <v>2</v>
      </c>
      <c r="F31" s="30"/>
      <c r="G31" s="30">
        <v>105</v>
      </c>
      <c r="H31" s="30">
        <v>141</v>
      </c>
      <c r="I31" s="30">
        <v>15</v>
      </c>
      <c r="J31" s="15">
        <f t="shared" si="0"/>
        <v>263</v>
      </c>
    </row>
    <row r="32" spans="1:10" s="17" customFormat="1" ht="47.25" x14ac:dyDescent="0.25">
      <c r="A32" s="56">
        <v>15</v>
      </c>
      <c r="B32" s="19" t="s">
        <v>44</v>
      </c>
      <c r="C32" s="57" t="s">
        <v>35</v>
      </c>
      <c r="D32" s="58"/>
      <c r="E32" s="59">
        <f>SUM(E33:E36)</f>
        <v>4</v>
      </c>
      <c r="F32" s="59">
        <f t="shared" ref="F32:I32" si="3">SUM(F33:F36)</f>
        <v>0</v>
      </c>
      <c r="G32" s="59">
        <f t="shared" si="3"/>
        <v>65</v>
      </c>
      <c r="H32" s="59">
        <f>SUM(H33:H36)-5</f>
        <v>71</v>
      </c>
      <c r="I32" s="59">
        <f t="shared" si="3"/>
        <v>41</v>
      </c>
      <c r="J32" s="23">
        <f t="shared" si="0"/>
        <v>181</v>
      </c>
    </row>
    <row r="33" spans="1:10" s="17" customFormat="1" ht="27" customHeight="1" x14ac:dyDescent="0.25">
      <c r="A33" s="42"/>
      <c r="B33" s="43" t="s">
        <v>45</v>
      </c>
      <c r="C33" s="38"/>
      <c r="D33" s="39"/>
      <c r="E33" s="44"/>
      <c r="F33" s="44"/>
      <c r="G33" s="44">
        <v>19</v>
      </c>
      <c r="H33" s="44">
        <v>34</v>
      </c>
      <c r="I33" s="44">
        <v>7</v>
      </c>
      <c r="J33" s="45">
        <f t="shared" si="0"/>
        <v>60</v>
      </c>
    </row>
    <row r="34" spans="1:10" s="17" customFormat="1" ht="27" customHeight="1" x14ac:dyDescent="0.25">
      <c r="A34" s="42"/>
      <c r="B34" s="43" t="s">
        <v>46</v>
      </c>
      <c r="C34" s="38"/>
      <c r="D34" s="46"/>
      <c r="E34" s="47">
        <v>1</v>
      </c>
      <c r="F34" s="47"/>
      <c r="G34" s="47">
        <v>7</v>
      </c>
      <c r="H34" s="47">
        <v>18</v>
      </c>
      <c r="I34" s="47">
        <v>12</v>
      </c>
      <c r="J34" s="45">
        <f t="shared" si="0"/>
        <v>38</v>
      </c>
    </row>
    <row r="35" spans="1:10" s="17" customFormat="1" ht="27" customHeight="1" x14ac:dyDescent="0.25">
      <c r="A35" s="42"/>
      <c r="B35" s="43" t="s">
        <v>47</v>
      </c>
      <c r="C35" s="38"/>
      <c r="D35" s="46"/>
      <c r="E35" s="47">
        <v>3</v>
      </c>
      <c r="F35" s="47"/>
      <c r="G35" s="47">
        <v>38</v>
      </c>
      <c r="H35" s="47">
        <v>23</v>
      </c>
      <c r="I35" s="47">
        <v>20</v>
      </c>
      <c r="J35" s="45">
        <f t="shared" si="0"/>
        <v>84</v>
      </c>
    </row>
    <row r="36" spans="1:10" s="17" customFormat="1" ht="27" customHeight="1" thickBot="1" x14ac:dyDescent="0.3">
      <c r="A36" s="48"/>
      <c r="B36" s="49" t="s">
        <v>48</v>
      </c>
      <c r="C36" s="50"/>
      <c r="D36" s="51"/>
      <c r="E36" s="52"/>
      <c r="F36" s="52"/>
      <c r="G36" s="52">
        <v>1</v>
      </c>
      <c r="H36" s="52">
        <v>1</v>
      </c>
      <c r="I36" s="52">
        <v>2</v>
      </c>
      <c r="J36" s="53">
        <f t="shared" si="0"/>
        <v>4</v>
      </c>
    </row>
    <row r="37" spans="1:10" s="17" customFormat="1" ht="27" customHeight="1" thickBot="1" x14ac:dyDescent="0.3">
      <c r="A37" s="10">
        <v>16</v>
      </c>
      <c r="B37" s="11" t="s">
        <v>49</v>
      </c>
      <c r="C37" s="61" t="s">
        <v>35</v>
      </c>
      <c r="D37" s="62"/>
      <c r="E37" s="30"/>
      <c r="F37" s="30"/>
      <c r="G37" s="30"/>
      <c r="H37" s="30">
        <v>2</v>
      </c>
      <c r="I37" s="30">
        <v>1</v>
      </c>
      <c r="J37" s="15">
        <f t="shared" si="0"/>
        <v>3</v>
      </c>
    </row>
  </sheetData>
  <mergeCells count="9">
    <mergeCell ref="A32:A36"/>
    <mergeCell ref="C32:C36"/>
    <mergeCell ref="A1:J1"/>
    <mergeCell ref="A8:A13"/>
    <mergeCell ref="C8:C13"/>
    <mergeCell ref="A17:A22"/>
    <mergeCell ref="C17:C22"/>
    <mergeCell ref="A25:A30"/>
    <mergeCell ref="C25:C30"/>
  </mergeCells>
  <conditionalFormatting sqref="E5">
    <cfRule type="cellIs" dxfId="17" priority="9" operator="lessThan">
      <formula>E$4</formula>
    </cfRule>
  </conditionalFormatting>
  <conditionalFormatting sqref="E7">
    <cfRule type="cellIs" dxfId="15" priority="8" operator="greaterThan">
      <formula>E$8</formula>
    </cfRule>
  </conditionalFormatting>
  <conditionalFormatting sqref="E15">
    <cfRule type="cellIs" dxfId="13" priority="7" operator="lessThan">
      <formula>E$14</formula>
    </cfRule>
  </conditionalFormatting>
  <conditionalFormatting sqref="E17:I17">
    <cfRule type="cellIs" dxfId="11" priority="6" operator="lessThan">
      <formula>E$16</formula>
    </cfRule>
  </conditionalFormatting>
  <conditionalFormatting sqref="E24">
    <cfRule type="cellIs" dxfId="9" priority="5" operator="lessThan">
      <formula>E$23</formula>
    </cfRule>
  </conditionalFormatting>
  <conditionalFormatting sqref="F5:I5">
    <cfRule type="cellIs" dxfId="7" priority="4" operator="lessThan">
      <formula>F$4</formula>
    </cfRule>
  </conditionalFormatting>
  <conditionalFormatting sqref="F7:I7">
    <cfRule type="cellIs" dxfId="5" priority="3" operator="greaterThan">
      <formula>F$8</formula>
    </cfRule>
  </conditionalFormatting>
  <conditionalFormatting sqref="F15:I15">
    <cfRule type="cellIs" dxfId="3" priority="2" operator="lessThan">
      <formula>F$14</formula>
    </cfRule>
  </conditionalFormatting>
  <conditionalFormatting sqref="F24:I24">
    <cfRule type="cellIs" dxfId="1" priority="1" operator="lessThan">
      <formula>F$23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Jedlińska Anna</dc:creator>
  <cp:lastModifiedBy>Jedlińska Anna</cp:lastModifiedBy>
  <dcterms:created xsi:type="dcterms:W3CDTF">2020-03-31T11:36:00Z</dcterms:created>
  <dcterms:modified xsi:type="dcterms:W3CDTF">2020-03-31T11:36:54Z</dcterms:modified>
</cp:coreProperties>
</file>