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065" activeTab="0"/>
  </bookViews>
  <sheets>
    <sheet name="PAKIET I ODCZYNNIKI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<sst xmlns="http://schemas.openxmlformats.org/spreadsheetml/2006/main" count="627" uniqueCount="392">
  <si>
    <t>Lp.</t>
  </si>
  <si>
    <t>Przedmiot zamówienia</t>
  </si>
  <si>
    <t>Producent</t>
  </si>
  <si>
    <t>Cena jednostkowa za opakowanie  netto
[zł]</t>
  </si>
  <si>
    <t>Stawka podatku VAT
[%]</t>
  </si>
  <si>
    <t>Należny podatek VAT za opak. 
[zł]</t>
  </si>
  <si>
    <t>Cena jednostkowa za opakowanie brutto
[zł]</t>
  </si>
  <si>
    <t>Wielkość opak.</t>
  </si>
  <si>
    <t xml:space="preserve">Razem </t>
  </si>
  <si>
    <t>1.</t>
  </si>
  <si>
    <t>2.</t>
  </si>
  <si>
    <t>3.</t>
  </si>
  <si>
    <t>4.</t>
  </si>
  <si>
    <t>6.</t>
  </si>
  <si>
    <t>7.</t>
  </si>
  <si>
    <t>8.</t>
  </si>
  <si>
    <t>9.</t>
  </si>
  <si>
    <t>10.</t>
  </si>
  <si>
    <t>11.</t>
  </si>
  <si>
    <t>12.</t>
  </si>
  <si>
    <t>14.</t>
  </si>
  <si>
    <t>15.</t>
  </si>
  <si>
    <t>16.</t>
  </si>
  <si>
    <t>17.</t>
  </si>
  <si>
    <t>18.</t>
  </si>
  <si>
    <t>19.</t>
  </si>
  <si>
    <t>20.</t>
  </si>
  <si>
    <t>21.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</si>
  <si>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</si>
  <si>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</si>
  <si>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</si>
  <si>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</si>
  <si>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</si>
  <si>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</si>
  <si>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</si>
  <si>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</si>
  <si>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</si>
  <si>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</si>
  <si>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</si>
  <si>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</si>
  <si>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</si>
  <si>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</si>
  <si>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</si>
  <si>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</si>
  <si>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</si>
  <si>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</si>
  <si>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</si>
  <si>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</si>
  <si>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</si>
  <si>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</si>
  <si>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</si>
  <si>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</si>
  <si>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</si>
  <si>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51.</t>
  </si>
  <si>
    <t>52.</t>
  </si>
  <si>
    <t>54.</t>
  </si>
  <si>
    <t>55.</t>
  </si>
  <si>
    <t>56.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</si>
  <si>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</si>
  <si>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</si>
  <si>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</si>
  <si>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</si>
  <si>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</si>
  <si>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</si>
  <si>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</si>
  <si>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</si>
  <si>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</si>
  <si>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</si>
  <si>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</si>
  <si>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</si>
  <si>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</si>
  <si>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</si>
  <si>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</si>
  <si>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5.</t>
  </si>
  <si>
    <t>23.</t>
  </si>
  <si>
    <t>g</t>
  </si>
  <si>
    <t>szt.</t>
  </si>
  <si>
    <t xml:space="preserve">PAKIET I </t>
  </si>
  <si>
    <t>Wartość zamówienia brutto
[zł]
(kol 7x11)</t>
  </si>
  <si>
    <t>AVANTOR</t>
  </si>
  <si>
    <t>mL</t>
  </si>
  <si>
    <t>CHEMPUR</t>
  </si>
  <si>
    <t>MERCK</t>
  </si>
  <si>
    <t>Nesslera odczynnik</t>
  </si>
  <si>
    <t>Sodowo-potasowy winian</t>
  </si>
  <si>
    <t xml:space="preserve">LCK 307 </t>
  </si>
  <si>
    <t>HACH LANGE</t>
  </si>
  <si>
    <t>op.</t>
  </si>
  <si>
    <t>MACHERY-NAGEL</t>
  </si>
  <si>
    <t>LCK 301</t>
  </si>
  <si>
    <t xml:space="preserve">LCK 385 </t>
  </si>
  <si>
    <t>Jedn.
miary</t>
  </si>
  <si>
    <t xml:space="preserve"> FORMULARZ CENOWY - ODCZYNNIKI CHEMICZNE</t>
  </si>
  <si>
    <t>Wielkość  zam.</t>
  </si>
  <si>
    <t>Nr katalogowy/ 
opis przedmiotu</t>
  </si>
  <si>
    <r>
      <rPr>
        <b/>
        <sz val="12"/>
        <rFont val="Arial"/>
        <family val="2"/>
      </rPr>
      <t>Manganu (II) siarczan 1 hydrat</t>
    </r>
    <r>
      <rPr>
        <sz val="12"/>
        <rFont val="Arial"/>
        <family val="2"/>
      </rPr>
      <t xml:space="preserve"> cz.d.a.</t>
    </r>
  </si>
  <si>
    <r>
      <rPr>
        <b/>
        <sz val="12"/>
        <rFont val="Arial"/>
        <family val="2"/>
      </rPr>
      <t xml:space="preserve">Potasu diwodorofosforan </t>
    </r>
    <r>
      <rPr>
        <sz val="12"/>
        <rFont val="Arial"/>
        <family val="2"/>
      </rPr>
      <t>cz.d.a.</t>
    </r>
  </si>
  <si>
    <r>
      <t>tri-</t>
    </r>
    <r>
      <rPr>
        <b/>
        <sz val="12"/>
        <rFont val="Arial"/>
        <family val="2"/>
      </rPr>
      <t>Sodu cytrynian 2 hydrat</t>
    </r>
    <r>
      <rPr>
        <sz val="12"/>
        <rFont val="Arial"/>
        <family val="2"/>
      </rPr>
      <t xml:space="preserve"> cz.d.a.</t>
    </r>
  </si>
  <si>
    <r>
      <rPr>
        <b/>
        <sz val="12"/>
        <rFont val="Arial"/>
        <family val="2"/>
      </rPr>
      <t>Test odczynnikowy do oznaczania boru</t>
    </r>
    <r>
      <rPr>
        <sz val="12"/>
        <rFont val="Arial"/>
        <family val="2"/>
      </rPr>
      <t xml:space="preserve">, 
zakres pomiarowy 0,05-2,5 mg/L </t>
    </r>
  </si>
  <si>
    <r>
      <rPr>
        <b/>
        <sz val="12"/>
        <rFont val="Arial"/>
        <family val="2"/>
      </rPr>
      <t>Test odczynnikowy do oznaczania cyjanków</t>
    </r>
    <r>
      <rPr>
        <sz val="12"/>
        <rFont val="Arial"/>
        <family val="2"/>
      </rPr>
      <t xml:space="preserve">, 
zakres pomiarowy 0,001-0,5 mg/L </t>
    </r>
  </si>
  <si>
    <r>
      <rPr>
        <b/>
        <sz val="12"/>
        <rFont val="Arial"/>
        <family val="2"/>
      </rPr>
      <t>Test odczynnikowy do oznaczania glinu</t>
    </r>
    <r>
      <rPr>
        <sz val="12"/>
        <rFont val="Arial"/>
        <family val="2"/>
      </rPr>
      <t>, 
zakres pomiarowy 0,02-0,50 mg/L</t>
    </r>
  </si>
  <si>
    <r>
      <rPr>
        <b/>
        <sz val="12"/>
        <rFont val="Arial"/>
        <family val="2"/>
      </rPr>
      <t>Test odczynnikowy do oznaczania OWO</t>
    </r>
    <r>
      <rPr>
        <sz val="12"/>
        <rFont val="Arial"/>
        <family val="2"/>
      </rPr>
      <t>, 
zakres pomiarowy 3-30 mg/L</t>
    </r>
  </si>
  <si>
    <r>
      <rPr>
        <b/>
        <sz val="12"/>
        <rFont val="Arial"/>
        <family val="2"/>
      </rPr>
      <t>Żelaza (III) chlorek 6 hydrat</t>
    </r>
    <r>
      <rPr>
        <sz val="12"/>
        <rFont val="Arial"/>
        <family val="2"/>
      </rPr>
      <t xml:space="preserve"> cz.d.a</t>
    </r>
  </si>
  <si>
    <t>Wartość zamówienia 
netto
[zł] 
(kol7x8)</t>
  </si>
  <si>
    <t>Bufor do uwalniania pH 4,5 (octanowy)</t>
  </si>
  <si>
    <t>Parafina ciekła</t>
  </si>
  <si>
    <t>Sporal S</t>
  </si>
  <si>
    <t>BIOMED S.A.</t>
  </si>
  <si>
    <t>DIAGNOSTICS 
s.r.o.</t>
  </si>
  <si>
    <t>3M Attest 1262</t>
  </si>
  <si>
    <t>3M Comply 1250</t>
  </si>
  <si>
    <t>57.</t>
  </si>
  <si>
    <t>58.</t>
  </si>
  <si>
    <t>59.</t>
  </si>
  <si>
    <t>BIOMERIEUX</t>
  </si>
  <si>
    <t>Lecytyna sojowa</t>
  </si>
  <si>
    <t>Test paskowy atmosfery beztlenowej</t>
  </si>
  <si>
    <r>
      <rPr>
        <b/>
        <sz val="12"/>
        <color indexed="8"/>
        <rFont val="Arial"/>
        <family val="2"/>
      </rPr>
      <t>Srebra azotan</t>
    </r>
    <r>
      <rPr>
        <sz val="12"/>
        <color indexed="8"/>
        <rFont val="Arial"/>
        <family val="2"/>
      </rPr>
      <t xml:space="preserve"> cz.d.a.</t>
    </r>
  </si>
  <si>
    <t>50.</t>
  </si>
  <si>
    <t>53.</t>
  </si>
  <si>
    <r>
      <rPr>
        <b/>
        <sz val="12"/>
        <color indexed="8"/>
        <rFont val="Arial"/>
        <family val="2"/>
      </rPr>
      <t>Wodoru nadtlenek 30%</t>
    </r>
    <r>
      <rPr>
        <sz val="12"/>
        <color indexed="8"/>
        <rFont val="Arial"/>
        <family val="2"/>
      </rPr>
      <t xml:space="preserve"> cz.d.a.</t>
    </r>
  </si>
  <si>
    <r>
      <t xml:space="preserve">Trietanoloamina </t>
    </r>
    <r>
      <rPr>
        <sz val="12"/>
        <color indexed="8"/>
        <rFont val="Arial"/>
        <family val="2"/>
      </rPr>
      <t>cz.d.a.</t>
    </r>
  </si>
  <si>
    <r>
      <rPr>
        <b/>
        <sz val="12"/>
        <color indexed="8"/>
        <rFont val="Arial"/>
        <family val="2"/>
      </rPr>
      <t>Magnezu siarczan 7 hydrat</t>
    </r>
    <r>
      <rPr>
        <sz val="12"/>
        <color indexed="8"/>
        <rFont val="Arial"/>
        <family val="2"/>
      </rPr>
      <t xml:space="preserve"> cz.d.a.</t>
    </r>
  </si>
  <si>
    <t>Test paskowy pH 0-14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</si>
  <si>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</si>
  <si>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</si>
  <si>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</si>
  <si>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</si>
  <si>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</si>
  <si>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</si>
  <si>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</si>
  <si>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</si>
  <si>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</si>
  <si>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</si>
  <si>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86.</t>
  </si>
  <si>
    <t>87.</t>
  </si>
  <si>
    <t>88.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</si>
  <si>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</si>
  <si>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</si>
  <si>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</si>
  <si>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</si>
  <si>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</si>
  <si>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</si>
  <si>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</si>
  <si>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</si>
  <si>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</si>
  <si>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r>
      <rPr>
        <b/>
        <sz val="12"/>
        <color indexed="8"/>
        <rFont val="Arial"/>
        <family val="2"/>
      </rPr>
      <t>Potasu chromian</t>
    </r>
    <r>
      <rPr>
        <sz val="12"/>
        <color indexed="8"/>
        <rFont val="Arial"/>
        <family val="2"/>
      </rPr>
      <t xml:space="preserve"> cz.d.a.</t>
    </r>
  </si>
  <si>
    <r>
      <t xml:space="preserve">Sodu arsenin </t>
    </r>
    <r>
      <rPr>
        <sz val="12"/>
        <rFont val="Arial"/>
        <family val="2"/>
      </rPr>
      <t>cz.d.a.</t>
    </r>
  </si>
  <si>
    <r>
      <rPr>
        <b/>
        <sz val="12"/>
        <color indexed="8"/>
        <rFont val="Arial"/>
        <family val="2"/>
      </rPr>
      <t xml:space="preserve">Srebra siarczan </t>
    </r>
    <r>
      <rPr>
        <sz val="12"/>
        <color indexed="8"/>
        <rFont val="Arial"/>
        <family val="2"/>
      </rPr>
      <t>cz.d.a.</t>
    </r>
  </si>
  <si>
    <r>
      <rPr>
        <b/>
        <sz val="12"/>
        <rFont val="Arial"/>
        <family val="2"/>
      </rPr>
      <t>Sodu wodorowęglan</t>
    </r>
    <r>
      <rPr>
        <sz val="12"/>
        <rFont val="Arial"/>
        <family val="2"/>
      </rPr>
      <t xml:space="preserve"> cz.d.a</t>
    </r>
  </si>
  <si>
    <t>22.</t>
  </si>
  <si>
    <r>
      <t>di-</t>
    </r>
    <r>
      <rPr>
        <b/>
        <sz val="12"/>
        <color indexed="8"/>
        <rFont val="Arial"/>
        <family val="2"/>
      </rPr>
      <t>Sodu wodorofosforan bezwodny</t>
    </r>
    <r>
      <rPr>
        <sz val="12"/>
        <color indexed="8"/>
        <rFont val="Arial"/>
        <family val="2"/>
      </rPr>
      <t xml:space="preserve"> cz.d.a.</t>
    </r>
  </si>
  <si>
    <t>HONEYWELL</t>
  </si>
  <si>
    <t>3M COMPANY</t>
  </si>
  <si>
    <r>
      <rPr>
        <b/>
        <sz val="12"/>
        <color indexed="8"/>
        <rFont val="Arial"/>
        <family val="2"/>
      </rPr>
      <t>Potasu dichromian</t>
    </r>
    <r>
      <rPr>
        <sz val="12"/>
        <color indexed="8"/>
        <rFont val="Arial"/>
        <family val="2"/>
      </rPr>
      <t xml:space="preserve"> cz.d.a.</t>
    </r>
  </si>
  <si>
    <r>
      <rPr>
        <b/>
        <sz val="12"/>
        <color indexed="8"/>
        <rFont val="Arial"/>
        <family val="2"/>
      </rPr>
      <t>Żelaza (II) siarczan 7 hydrat</t>
    </r>
    <r>
      <rPr>
        <sz val="12"/>
        <color indexed="8"/>
        <rFont val="Arial"/>
        <family val="2"/>
      </rPr>
      <t xml:space="preserve"> cz.d.a</t>
    </r>
  </si>
  <si>
    <t>Test paskowy (OXI) do wykrywania obecności 
oksydazy cytochromowej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</si>
  <si>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</si>
  <si>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</si>
  <si>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</si>
  <si>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</si>
  <si>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</si>
  <si>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</si>
  <si>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</si>
  <si>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</si>
  <si>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</si>
  <si>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</si>
  <si>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</si>
  <si>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</si>
  <si>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</si>
  <si>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</si>
  <si>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</si>
  <si>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</si>
  <si>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</si>
  <si>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</si>
  <si>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</si>
  <si>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</si>
  <si>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NANOCOLOR
nr ref.: 918 30</t>
  </si>
  <si>
    <t>Fuksyna fenolowa</t>
  </si>
  <si>
    <t>BTL lub 
AQUA-MED lub MERCK</t>
  </si>
  <si>
    <t>120.</t>
  </si>
  <si>
    <t>121.</t>
  </si>
  <si>
    <t>122.</t>
  </si>
  <si>
    <t>123.</t>
  </si>
  <si>
    <t>124.</t>
  </si>
  <si>
    <t>125.</t>
  </si>
  <si>
    <t>126.</t>
  </si>
  <si>
    <t>127.</t>
  </si>
  <si>
    <t>GLENTHAM LIFE SCIENCES</t>
  </si>
  <si>
    <r>
      <t>di-</t>
    </r>
    <r>
      <rPr>
        <b/>
        <sz val="12"/>
        <rFont val="Arial"/>
        <family val="2"/>
      </rPr>
      <t>Sodu wodorofosforan 12 hydrat</t>
    </r>
    <r>
      <rPr>
        <sz val="12"/>
        <rFont val="Arial"/>
        <family val="2"/>
      </rPr>
      <t xml:space="preserve"> cz.d.a.</t>
    </r>
  </si>
  <si>
    <r>
      <t>di-</t>
    </r>
    <r>
      <rPr>
        <b/>
        <sz val="12"/>
        <rFont val="Arial"/>
        <family val="2"/>
      </rPr>
      <t>Potasu wodorofosforan bezwodny</t>
    </r>
  </si>
  <si>
    <t>GLENTHAM
LIFE SCIENCES</t>
  </si>
  <si>
    <r>
      <rPr>
        <b/>
        <sz val="12"/>
        <color indexed="8"/>
        <rFont val="Arial"/>
        <family val="2"/>
      </rPr>
      <t xml:space="preserve">Sodu chlorek 0,02 M </t>
    </r>
    <r>
      <rPr>
        <sz val="12"/>
        <color indexed="8"/>
        <rFont val="Arial"/>
        <family val="2"/>
      </rPr>
      <t>odważka analityczna</t>
    </r>
  </si>
  <si>
    <t>Sodu dichloroizocyjanuran 2 hydrat</t>
  </si>
  <si>
    <t>Błękit trwały B - chlorek cynku sól podwójna</t>
  </si>
  <si>
    <t>Dulcytol</t>
  </si>
  <si>
    <t>99.</t>
  </si>
  <si>
    <t>Inorganic Ventures</t>
  </si>
  <si>
    <t>49.</t>
  </si>
  <si>
    <r>
      <t>Sodu salicylan</t>
    </r>
    <r>
      <rPr>
        <sz val="12"/>
        <rFont val="Arial"/>
        <family val="2"/>
      </rPr>
      <t xml:space="preserve"> cz.d.a.</t>
    </r>
  </si>
  <si>
    <t>89.</t>
  </si>
  <si>
    <t>GK6622-25G</t>
  </si>
  <si>
    <t>GE3933-5G</t>
  </si>
  <si>
    <t>GK1784-50G</t>
  </si>
  <si>
    <t>GM7749-5G</t>
  </si>
  <si>
    <t>GT7674-10G</t>
  </si>
  <si>
    <t>GC5527-25G</t>
  </si>
  <si>
    <t>GC9897-100G</t>
  </si>
  <si>
    <t>GE0442-100G</t>
  </si>
  <si>
    <t>GC5587-100G</t>
  </si>
  <si>
    <r>
      <rPr>
        <b/>
        <sz val="12"/>
        <color indexed="8"/>
        <rFont val="Arial"/>
        <family val="2"/>
      </rPr>
      <t>Metanol</t>
    </r>
    <r>
      <rPr>
        <sz val="12"/>
        <color indexed="8"/>
        <rFont val="Arial"/>
        <family val="2"/>
      </rPr>
      <t xml:space="preserve"> do GCMS SupraSolv</t>
    </r>
  </si>
  <si>
    <t>GM0521-25G</t>
  </si>
  <si>
    <r>
      <rPr>
        <sz val="12"/>
        <color indexed="8"/>
        <rFont val="Arial"/>
        <family val="2"/>
      </rPr>
      <t>n-</t>
    </r>
    <r>
      <rPr>
        <b/>
        <sz val="12"/>
        <color indexed="8"/>
        <rFont val="Arial"/>
        <family val="2"/>
      </rPr>
      <t xml:space="preserve">Pentan </t>
    </r>
    <r>
      <rPr>
        <sz val="12"/>
        <color indexed="8"/>
        <rFont val="Calibri"/>
        <family val="2"/>
      </rPr>
      <t>≥</t>
    </r>
    <r>
      <rPr>
        <sz val="12"/>
        <color indexed="8"/>
        <rFont val="Arial"/>
        <family val="2"/>
      </rPr>
      <t>99% GC</t>
    </r>
  </si>
  <si>
    <r>
      <rPr>
        <b/>
        <sz val="12"/>
        <color indexed="8"/>
        <rFont val="Arial"/>
        <family val="2"/>
      </rPr>
      <t>Potasu jodan</t>
    </r>
    <r>
      <rPr>
        <sz val="12"/>
        <color indexed="8"/>
        <rFont val="Arial"/>
        <family val="2"/>
      </rPr>
      <t xml:space="preserve"> </t>
    </r>
    <r>
      <rPr>
        <b/>
        <sz val="12"/>
        <color indexed="8"/>
        <rFont val="Arial"/>
        <family val="2"/>
      </rPr>
      <t>1/60 mol/L</t>
    </r>
    <r>
      <rPr>
        <sz val="12"/>
        <color indexed="8"/>
        <rFont val="Arial"/>
        <family val="2"/>
      </rPr>
      <t xml:space="preserve"> odważka analityczna NIST</t>
    </r>
  </si>
  <si>
    <r>
      <rPr>
        <b/>
        <sz val="12"/>
        <color indexed="8"/>
        <rFont val="Arial"/>
        <family val="2"/>
      </rPr>
      <t>Potasu nadmanganian 0,02 M</t>
    </r>
    <r>
      <rPr>
        <sz val="12"/>
        <color indexed="8"/>
        <rFont val="Arial"/>
        <family val="2"/>
      </rPr>
      <t xml:space="preserve"> odważka analityczna</t>
    </r>
  </si>
  <si>
    <r>
      <rPr>
        <b/>
        <sz val="12"/>
        <color indexed="8"/>
        <rFont val="Arial"/>
        <family val="2"/>
      </rPr>
      <t>Potasu nadmanganian 0,02 M</t>
    </r>
    <r>
      <rPr>
        <sz val="12"/>
        <color indexed="8"/>
        <rFont val="Arial"/>
        <family val="2"/>
      </rPr>
      <t xml:space="preserve"> roztwór mianowany</t>
    </r>
  </si>
  <si>
    <t>GC1712-100G</t>
  </si>
  <si>
    <r>
      <t xml:space="preserve">Sodu chlorek </t>
    </r>
    <r>
      <rPr>
        <sz val="12"/>
        <color indexed="8"/>
        <rFont val="Arial"/>
        <family val="2"/>
      </rPr>
      <t>cz.d.a.</t>
    </r>
  </si>
  <si>
    <r>
      <rPr>
        <b/>
        <sz val="12"/>
        <color indexed="8"/>
        <rFont val="Arial"/>
        <family val="2"/>
      </rPr>
      <t>Sodu szczawian 0,05 M</t>
    </r>
    <r>
      <rPr>
        <sz val="12"/>
        <color indexed="8"/>
        <rFont val="Arial"/>
        <family val="2"/>
      </rPr>
      <t xml:space="preserve"> odważka analityczna NIST</t>
    </r>
  </si>
  <si>
    <t>GC2278-100G</t>
  </si>
  <si>
    <r>
      <rPr>
        <b/>
        <sz val="12"/>
        <color indexed="8"/>
        <rFont val="Arial"/>
        <family val="2"/>
      </rPr>
      <t>Srebra azotan 0,02 M</t>
    </r>
    <r>
      <rPr>
        <sz val="12"/>
        <color indexed="8"/>
        <rFont val="Arial"/>
        <family val="2"/>
      </rPr>
      <t xml:space="preserve"> odważka analityczna</t>
    </r>
  </si>
  <si>
    <r>
      <rPr>
        <b/>
        <sz val="12"/>
        <color indexed="8"/>
        <rFont val="Arial"/>
        <family val="2"/>
      </rPr>
      <t>Wapnia chlorek bezwodny</t>
    </r>
    <r>
      <rPr>
        <sz val="12"/>
        <color indexed="8"/>
        <rFont val="Arial"/>
        <family val="2"/>
      </rPr>
      <t xml:space="preserve"> granulat do eksykatorów</t>
    </r>
  </si>
  <si>
    <r>
      <rPr>
        <b/>
        <sz val="12"/>
        <color indexed="8"/>
        <rFont val="Arial"/>
        <family val="2"/>
      </rPr>
      <t>Magnezu di-sodu wersenian bezw.</t>
    </r>
    <r>
      <rPr>
        <sz val="12"/>
        <color indexed="8"/>
        <rFont val="Arial"/>
        <family val="2"/>
      </rPr>
      <t xml:space="preserve"> cz.d.a.</t>
    </r>
  </si>
  <si>
    <t>32312-250G</t>
  </si>
  <si>
    <t>GX4924-25G</t>
  </si>
  <si>
    <r>
      <rPr>
        <b/>
        <sz val="12"/>
        <color indexed="8"/>
        <rFont val="Arial"/>
        <family val="2"/>
      </rPr>
      <t>Sodu nitroprusydek 2 hydrat</t>
    </r>
    <r>
      <rPr>
        <sz val="12"/>
        <color indexed="8"/>
        <rFont val="Arial"/>
        <family val="2"/>
      </rPr>
      <t xml:space="preserve"> cz.d.a.</t>
    </r>
  </si>
  <si>
    <t>13464-1KG-M</t>
  </si>
  <si>
    <r>
      <rPr>
        <b/>
        <sz val="12"/>
        <color indexed="8"/>
        <rFont val="Arial"/>
        <family val="2"/>
      </rPr>
      <t>Sodu siarczan</t>
    </r>
    <r>
      <rPr>
        <sz val="12"/>
        <color indexed="8"/>
        <rFont val="Arial"/>
        <family val="2"/>
      </rPr>
      <t xml:space="preserve"> </t>
    </r>
    <r>
      <rPr>
        <b/>
        <sz val="12"/>
        <color indexed="8"/>
        <rFont val="Arial"/>
        <family val="2"/>
      </rPr>
      <t>bezwodny</t>
    </r>
    <r>
      <rPr>
        <sz val="12"/>
        <color indexed="8"/>
        <rFont val="Arial"/>
        <family val="2"/>
      </rPr>
      <t xml:space="preserve"> cz.d.a.</t>
    </r>
  </si>
  <si>
    <r>
      <t>di-</t>
    </r>
    <r>
      <rPr>
        <b/>
        <sz val="12"/>
        <color indexed="8"/>
        <rFont val="Arial"/>
        <family val="2"/>
      </rPr>
      <t>Sodu wersenian 2 hydrat</t>
    </r>
    <r>
      <rPr>
        <sz val="12"/>
        <color indexed="8"/>
        <rFont val="Arial"/>
        <family val="2"/>
      </rPr>
      <t xml:space="preserve"> cz.d.a.</t>
    </r>
  </si>
  <si>
    <r>
      <rPr>
        <b/>
        <sz val="12"/>
        <color indexed="8"/>
        <rFont val="Arial"/>
        <family val="2"/>
      </rPr>
      <t>Kwas solny 36%</t>
    </r>
    <r>
      <rPr>
        <sz val="12"/>
        <color indexed="8"/>
        <rFont val="Arial"/>
        <family val="2"/>
      </rPr>
      <t xml:space="preserve"> Suprapur</t>
    </r>
  </si>
  <si>
    <t>85.</t>
  </si>
  <si>
    <r>
      <rPr>
        <b/>
        <sz val="12"/>
        <color indexed="8"/>
        <rFont val="Arial"/>
        <family val="2"/>
      </rPr>
      <t>Sulfanilamid</t>
    </r>
    <r>
      <rPr>
        <sz val="12"/>
        <color indexed="8"/>
        <rFont val="Arial"/>
        <family val="2"/>
      </rPr>
      <t xml:space="preserve"> cz.d.a.</t>
    </r>
  </si>
  <si>
    <r>
      <rPr>
        <b/>
        <sz val="12"/>
        <color indexed="8"/>
        <rFont val="Arial"/>
        <family val="2"/>
      </rPr>
      <t>Potasu chlorek</t>
    </r>
    <r>
      <rPr>
        <sz val="12"/>
        <color indexed="8"/>
        <rFont val="Arial"/>
        <family val="2"/>
      </rPr>
      <t xml:space="preserve"> cz.d.a.</t>
    </r>
  </si>
  <si>
    <t xml:space="preserve">Załącznik nr 4a do SWZ </t>
  </si>
  <si>
    <t>BIOCORP lub BIOLAB</t>
  </si>
  <si>
    <t>GC4633-10G</t>
  </si>
  <si>
    <t>Type 4</t>
  </si>
  <si>
    <t>STERIM</t>
  </si>
  <si>
    <t>Błękit bromotymolowy wskaźnik</t>
  </si>
  <si>
    <t>Czerń eriochromowa wskaźnik</t>
  </si>
  <si>
    <t>Czerwień metylowa wskaźnik</t>
  </si>
  <si>
    <t>Oranż metylowy wskaźnik</t>
  </si>
  <si>
    <t>Fuksyna kwaśna wskaźnik</t>
  </si>
  <si>
    <t>VWR</t>
  </si>
  <si>
    <r>
      <rPr>
        <b/>
        <sz val="12"/>
        <rFont val="Arial"/>
        <family val="2"/>
      </rPr>
      <t>Kwas siarkowy ≥95%</t>
    </r>
    <r>
      <rPr>
        <sz val="12"/>
        <rFont val="Arial"/>
        <family val="2"/>
      </rPr>
      <t xml:space="preserve"> cz.d.a.</t>
    </r>
  </si>
  <si>
    <r>
      <rPr>
        <b/>
        <sz val="12"/>
        <rFont val="Arial"/>
        <family val="2"/>
      </rPr>
      <t>Kwas solny ≥35%</t>
    </r>
    <r>
      <rPr>
        <sz val="12"/>
        <rFont val="Arial"/>
        <family val="2"/>
      </rPr>
      <t xml:space="preserve"> cz.d.a.</t>
    </r>
  </si>
  <si>
    <r>
      <rPr>
        <b/>
        <sz val="12"/>
        <color indexed="8"/>
        <rFont val="Arial"/>
        <family val="2"/>
      </rPr>
      <t xml:space="preserve">Kwas solny </t>
    </r>
    <r>
      <rPr>
        <b/>
        <sz val="12"/>
        <color indexed="8"/>
        <rFont val="Arial"/>
        <family val="2"/>
      </rPr>
      <t>≥</t>
    </r>
    <r>
      <rPr>
        <b/>
        <sz val="12"/>
        <color indexed="8"/>
        <rFont val="Arial"/>
        <family val="2"/>
      </rPr>
      <t>34%</t>
    </r>
    <r>
      <rPr>
        <sz val="12"/>
        <color indexed="8"/>
        <rFont val="Arial"/>
        <family val="2"/>
      </rPr>
      <t xml:space="preserve"> do analizy śladowej / ICP-OES</t>
    </r>
  </si>
  <si>
    <r>
      <rPr>
        <b/>
        <sz val="12"/>
        <rFont val="Arial"/>
        <family val="2"/>
      </rPr>
      <t>Kwas ortofosforowy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≥85%</t>
    </r>
    <r>
      <rPr>
        <sz val="12"/>
        <rFont val="Arial"/>
        <family val="2"/>
      </rPr>
      <t xml:space="preserve"> cz.d.a.</t>
    </r>
  </si>
  <si>
    <t>Modyfikator matrycy fosforanowy (NH₄H₂PO₄) 100 g/L</t>
  </si>
  <si>
    <t xml:space="preserve">Modyfikator matrycy magnezowy (Mg) 10 g/L </t>
  </si>
  <si>
    <t xml:space="preserve">Modyfikator matrycy palladowy (Pd) 10 g/L </t>
  </si>
  <si>
    <t>1008371000
lub równoważny</t>
  </si>
  <si>
    <t>1072900050
lub równoważny</t>
  </si>
  <si>
    <t>1058130050
lub równoważny</t>
  </si>
  <si>
    <t>1072890050
lub równoważny</t>
  </si>
  <si>
    <t>D-061
lub równoważny</t>
  </si>
  <si>
    <t>117309100
lub równoważny</t>
  </si>
  <si>
    <t>60489-1L-M
lub równoważny</t>
  </si>
  <si>
    <t>111024800
lub równoważny</t>
  </si>
  <si>
    <t>102644151
lub równoważny</t>
  </si>
  <si>
    <t>137260114
lub równoważny</t>
  </si>
  <si>
    <t>111392705
lub równoważny</t>
  </si>
  <si>
    <t>211841409
lub równoważny</t>
  </si>
  <si>
    <t>177655717
lub równoważny</t>
  </si>
  <si>
    <t>232714101
lub równoważny</t>
  </si>
  <si>
    <t>212725700
lub równoważny</t>
  </si>
  <si>
    <t>124380506
lub równoważny</t>
  </si>
  <si>
    <t>34859
lub równoważny</t>
  </si>
  <si>
    <t>114912407
lub równoważny</t>
  </si>
  <si>
    <t>234984004
lub równoważny</t>
  </si>
  <si>
    <t>115208603
lub równoważny</t>
  </si>
  <si>
    <t>529603115
lub równoważny</t>
  </si>
  <si>
    <t>568760114
lub równoważny</t>
  </si>
  <si>
    <t>569150111
lub równoważny</t>
  </si>
  <si>
    <t>575000115
lub równoważny</t>
  </si>
  <si>
    <t>575283115
lub równoważny</t>
  </si>
  <si>
    <t>116120600
lub równoważny</t>
  </si>
  <si>
    <t>116137800
lub równoważny</t>
  </si>
  <si>
    <t>217046301
lub równoważny</t>
  </si>
  <si>
    <t>597145492
lub równoważny</t>
  </si>
  <si>
    <t>739740114
lub równoważny</t>
  </si>
  <si>
    <t>117402503
lub równoważny</t>
  </si>
  <si>
    <t>117410408
lub równoważny</t>
  </si>
  <si>
    <t>117430801
lub równoważny</t>
  </si>
  <si>
    <t>117421000
lub równoważny</t>
  </si>
  <si>
    <t>772090110
lub równoważny</t>
  </si>
  <si>
    <t>117898206
lub równoważny</t>
  </si>
  <si>
    <t>117924509
lub równoważny</t>
  </si>
  <si>
    <t>167941409
lub równoważny</t>
  </si>
  <si>
    <r>
      <rPr>
        <b/>
        <sz val="12"/>
        <color indexed="8"/>
        <rFont val="Arial"/>
        <family val="2"/>
      </rPr>
      <t>di-Sodu wersenian 0,01 M</t>
    </r>
    <r>
      <rPr>
        <sz val="12"/>
        <color indexed="8"/>
        <rFont val="Arial"/>
        <family val="2"/>
      </rPr>
      <t xml:space="preserve"> odważka analityczna</t>
    </r>
    <r>
      <rPr>
        <sz val="12"/>
        <color indexed="8"/>
        <rFont val="Arial"/>
        <family val="2"/>
      </rPr>
      <t xml:space="preserve"> NIST</t>
    </r>
  </si>
  <si>
    <t>809580111
lub równoważny</t>
  </si>
  <si>
    <t>118105602
lub równoważny</t>
  </si>
  <si>
    <t>117992300
lub równoważny</t>
  </si>
  <si>
    <t>814322777
lub równoważny</t>
  </si>
  <si>
    <t>168143409
lub równoważny</t>
  </si>
  <si>
    <t>GA0781-100G
lub równoważny</t>
  </si>
  <si>
    <t>815962770
lub równoważny</t>
  </si>
  <si>
    <t>468748907
lub równoważny</t>
  </si>
  <si>
    <t>118851937
lub równoważny</t>
  </si>
  <si>
    <t>118851934
lub równoważny</t>
  </si>
  <si>
    <t>119028407
lub równoważny</t>
  </si>
  <si>
    <t>13.</t>
  </si>
  <si>
    <r>
      <t xml:space="preserve">83872.330
lub równoważny
</t>
    </r>
    <r>
      <rPr>
        <b/>
        <sz val="12"/>
        <color indexed="8"/>
        <rFont val="Arial"/>
        <family val="2"/>
      </rPr>
      <t xml:space="preserve">wymaganie: </t>
    </r>
    <r>
      <rPr>
        <sz val="12"/>
        <color indexed="8"/>
        <rFont val="Arial"/>
        <family val="2"/>
      </rPr>
      <t>butelka z tworzywa</t>
    </r>
  </si>
  <si>
    <r>
      <t xml:space="preserve">83871.290
lub równoważny
</t>
    </r>
    <r>
      <rPr>
        <b/>
        <sz val="12"/>
        <color indexed="8"/>
        <rFont val="Arial"/>
        <family val="2"/>
      </rPr>
      <t>wymaganie:</t>
    </r>
    <r>
      <rPr>
        <sz val="12"/>
        <color indexed="8"/>
        <rFont val="Arial"/>
        <family val="2"/>
      </rPr>
      <t xml:space="preserve"> butelka z tworzywa</t>
    </r>
  </si>
  <si>
    <r>
      <t xml:space="preserve">167438912
lub równoważny
</t>
    </r>
    <r>
      <rPr>
        <b/>
        <sz val="12"/>
        <color indexed="8"/>
        <rFont val="Arial"/>
        <family val="2"/>
      </rPr>
      <t xml:space="preserve">wymaganie: </t>
    </r>
    <r>
      <rPr>
        <b/>
        <sz val="8"/>
        <color indexed="8"/>
        <rFont val="Arial"/>
        <family val="2"/>
      </rPr>
      <t>ś</t>
    </r>
    <r>
      <rPr>
        <sz val="8"/>
        <color indexed="8"/>
        <rFont val="Arial"/>
        <family val="2"/>
      </rPr>
      <t>wiadectwo jakości powinno zawierać odniesienie do wzorca NIST</t>
    </r>
  </si>
  <si>
    <r>
      <t xml:space="preserve">167438912
lub równoważny
</t>
    </r>
    <r>
      <rPr>
        <b/>
        <sz val="12"/>
        <color indexed="8"/>
        <rFont val="Arial"/>
        <family val="2"/>
      </rPr>
      <t xml:space="preserve">wymaganie: </t>
    </r>
    <r>
      <rPr>
        <sz val="12"/>
        <color indexed="8"/>
        <rFont val="Arial"/>
        <family val="2"/>
      </rPr>
      <t xml:space="preserve">
</t>
    </r>
    <r>
      <rPr>
        <sz val="8"/>
        <color indexed="8"/>
        <rFont val="Arial"/>
        <family val="2"/>
      </rPr>
      <t>świadectwo jakości powinno zawierać odniesienie do wzorca NIST</t>
    </r>
  </si>
  <si>
    <r>
      <t xml:space="preserve">807438818
lub równoważny
</t>
    </r>
    <r>
      <rPr>
        <b/>
        <sz val="12"/>
        <color indexed="8"/>
        <rFont val="Arial"/>
        <family val="2"/>
      </rPr>
      <t xml:space="preserve">wymaganie: </t>
    </r>
    <r>
      <rPr>
        <sz val="12"/>
        <color indexed="8"/>
        <rFont val="Arial"/>
        <family val="2"/>
      </rPr>
      <t xml:space="preserve">
</t>
    </r>
    <r>
      <rPr>
        <sz val="8"/>
        <color indexed="8"/>
        <rFont val="Arial"/>
        <family val="2"/>
      </rPr>
      <t>świadectwo jakości powinno zawierać odniesienie do wzorca NIST</t>
    </r>
  </si>
  <si>
    <r>
      <t>168085203
lub równoważny</t>
    </r>
    <r>
      <rPr>
        <b/>
        <sz val="12"/>
        <color indexed="8"/>
        <rFont val="Arial"/>
        <family val="2"/>
      </rPr>
      <t xml:space="preserve">
wymaganie: </t>
    </r>
    <r>
      <rPr>
        <sz val="8"/>
        <color indexed="8"/>
        <rFont val="Arial"/>
        <family val="2"/>
      </rPr>
      <t>świadectwo jakości powinno zawierać odniesienie do wzorca NIST</t>
    </r>
  </si>
  <si>
    <r>
      <t xml:space="preserve">168798612
</t>
    </r>
    <r>
      <rPr>
        <b/>
        <sz val="12"/>
        <color indexed="8"/>
        <rFont val="Arial"/>
        <family val="2"/>
      </rPr>
      <t>wymaganie:</t>
    </r>
    <r>
      <rPr>
        <sz val="12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świadectwo jakości powinno zawierać odniesienie do wzorca NIST</t>
    </r>
  </si>
  <si>
    <t>ELUENT4514-500ML
lub równoważny</t>
  </si>
  <si>
    <t>381480115
lub równoważny</t>
  </si>
  <si>
    <t>742020112
lub równoważny</t>
  </si>
  <si>
    <t>848430119
lub równoważny</t>
  </si>
  <si>
    <t>904180113
lub równoważny</t>
  </si>
  <si>
    <r>
      <t xml:space="preserve">Sodu borowodorek </t>
    </r>
    <r>
      <rPr>
        <b/>
        <sz val="12"/>
        <color indexed="8"/>
        <rFont val="Arial"/>
        <family val="2"/>
      </rPr>
      <t>≥</t>
    </r>
    <r>
      <rPr>
        <b/>
        <sz val="12"/>
        <color indexed="8"/>
        <rFont val="Arial"/>
        <family val="2"/>
      </rPr>
      <t>99%</t>
    </r>
  </si>
  <si>
    <r>
      <rPr>
        <b/>
        <sz val="12"/>
        <color indexed="8"/>
        <rFont val="Arial"/>
        <family val="2"/>
      </rPr>
      <t>Sodu tiosiarczan 0,1 M</t>
    </r>
    <r>
      <rPr>
        <sz val="12"/>
        <color indexed="8"/>
        <rFont val="Arial"/>
        <family val="2"/>
      </rPr>
      <t xml:space="preserve"> odważka analityczna</t>
    </r>
  </si>
  <si>
    <t>168096006
lub równoważny</t>
  </si>
  <si>
    <t>799280115
lub równoważny</t>
  </si>
  <si>
    <t>111349637
lub równoważny</t>
  </si>
  <si>
    <t>538210118
lub równoważny</t>
  </si>
  <si>
    <t>443320113
lub równoważny</t>
  </si>
  <si>
    <t>743160117
lub równoważny</t>
  </si>
  <si>
    <t>746800113
lub równoważny</t>
  </si>
  <si>
    <t>1028380100
lub równoważny</t>
  </si>
  <si>
    <r>
      <t xml:space="preserve">BTL C-033
AQUA-MED 1045.5
</t>
    </r>
    <r>
      <rPr>
        <b/>
        <sz val="12"/>
        <color indexed="8"/>
        <rFont val="Arial CE"/>
        <family val="0"/>
      </rPr>
      <t>wymaganie:</t>
    </r>
    <r>
      <rPr>
        <sz val="12"/>
        <color indexed="8"/>
        <rFont val="Arial CE"/>
        <family val="0"/>
      </rPr>
      <t xml:space="preserve">
zgodny z PN-EN ISO 7218:2008</t>
    </r>
  </si>
  <si>
    <r>
      <t xml:space="preserve">BTL C-035
AQUA-MED 1077.5
</t>
    </r>
    <r>
      <rPr>
        <b/>
        <sz val="12"/>
        <color indexed="8"/>
        <rFont val="Arial CE"/>
        <family val="0"/>
      </rPr>
      <t>wymaganie:</t>
    </r>
    <r>
      <rPr>
        <sz val="12"/>
        <color indexed="8"/>
        <rFont val="Arial CE"/>
        <family val="0"/>
      </rPr>
      <t xml:space="preserve">
zgodny z
PN-Z-11001-3</t>
    </r>
  </si>
  <si>
    <t>BTL C-018
lub równoważny</t>
  </si>
  <si>
    <r>
      <rPr>
        <b/>
        <sz val="12"/>
        <color indexed="8"/>
        <rFont val="Arial CE"/>
        <family val="0"/>
      </rPr>
      <t xml:space="preserve">Lugola płyn </t>
    </r>
    <r>
      <rPr>
        <sz val="12"/>
        <color indexed="8"/>
        <rFont val="Arial CE"/>
        <family val="0"/>
      </rPr>
      <t>do barwienia Grama</t>
    </r>
  </si>
  <si>
    <r>
      <t xml:space="preserve">BTL C-034
AQUA-MED 2032.5
</t>
    </r>
    <r>
      <rPr>
        <b/>
        <sz val="12"/>
        <color indexed="8"/>
        <rFont val="Arial CE"/>
        <family val="0"/>
      </rPr>
      <t>wymaganie:</t>
    </r>
    <r>
      <rPr>
        <sz val="12"/>
        <color indexed="8"/>
        <rFont val="Arial CE"/>
        <family val="0"/>
      </rPr>
      <t xml:space="preserve">
zgodny z PN-EN ISO 7218:2008</t>
    </r>
  </si>
  <si>
    <t>616940119
lub równoważny</t>
  </si>
  <si>
    <r>
      <t>D-</t>
    </r>
    <r>
      <rPr>
        <b/>
        <sz val="12"/>
        <color indexed="8"/>
        <rFont val="Arial"/>
        <family val="2"/>
      </rPr>
      <t>Mannit</t>
    </r>
  </si>
  <si>
    <r>
      <rPr>
        <sz val="12"/>
        <color indexed="8"/>
        <rFont val="Arial CE"/>
        <family val="0"/>
      </rPr>
      <t>1-</t>
    </r>
    <r>
      <rPr>
        <b/>
        <sz val="12"/>
        <color indexed="8"/>
        <rFont val="Arial CE"/>
        <family val="0"/>
      </rPr>
      <t>Naftylu fosforan sól sodowa 1 hydrat</t>
    </r>
  </si>
  <si>
    <t>NSR 60010
7783-33-7</t>
  </si>
  <si>
    <r>
      <rPr>
        <sz val="12"/>
        <color indexed="8"/>
        <rFont val="Arial"/>
        <family val="2"/>
      </rPr>
      <t>DL-</t>
    </r>
    <r>
      <rPr>
        <b/>
        <sz val="12"/>
        <color indexed="8"/>
        <rFont val="Arial"/>
        <family val="2"/>
      </rPr>
      <t>Ornityny chlorowodorek</t>
    </r>
  </si>
  <si>
    <r>
      <t>Polysorbate 80</t>
    </r>
    <r>
      <rPr>
        <sz val="12"/>
        <color indexed="8"/>
        <rFont val="Arial"/>
        <family val="2"/>
      </rPr>
      <t xml:space="preserve"> (Tween 80)</t>
    </r>
  </si>
  <si>
    <r>
      <t>Potasu azotan</t>
    </r>
    <r>
      <rPr>
        <sz val="12"/>
        <color indexed="8"/>
        <rFont val="Arial"/>
        <family val="2"/>
      </rPr>
      <t xml:space="preserve"> cz.d.a.</t>
    </r>
  </si>
  <si>
    <r>
      <rPr>
        <b/>
        <sz val="12"/>
        <color indexed="8"/>
        <rFont val="Arial"/>
        <family val="2"/>
      </rPr>
      <t>Potasu chlorek</t>
    </r>
    <r>
      <rPr>
        <sz val="12"/>
        <color indexed="8"/>
        <rFont val="Arial"/>
        <family val="2"/>
      </rPr>
      <t xml:space="preserve"> cz.d.a.</t>
    </r>
  </si>
  <si>
    <r>
      <rPr>
        <b/>
        <sz val="12"/>
        <color indexed="8"/>
        <rFont val="Arial"/>
        <family val="2"/>
      </rPr>
      <t>Potasu jodan</t>
    </r>
    <r>
      <rPr>
        <sz val="12"/>
        <color indexed="8"/>
        <rFont val="Arial"/>
        <family val="2"/>
      </rPr>
      <t xml:space="preserve"> cz.d.a.</t>
    </r>
  </si>
  <si>
    <r>
      <rPr>
        <b/>
        <sz val="12"/>
        <color indexed="8"/>
        <rFont val="Arial"/>
        <family val="2"/>
      </rPr>
      <t>Potasu jodek</t>
    </r>
    <r>
      <rPr>
        <sz val="12"/>
        <color indexed="8"/>
        <rFont val="Arial"/>
        <family val="2"/>
      </rPr>
      <t xml:space="preserve"> cz.d.a.</t>
    </r>
  </si>
  <si>
    <r>
      <rPr>
        <b/>
        <sz val="12"/>
        <color indexed="8"/>
        <rFont val="Arial"/>
        <family val="2"/>
      </rPr>
      <t>Potasu wodorotlenek</t>
    </r>
    <r>
      <rPr>
        <sz val="12"/>
        <color indexed="8"/>
        <rFont val="Arial"/>
        <family val="2"/>
      </rPr>
      <t xml:space="preserve"> cz.d.a.</t>
    </r>
  </si>
  <si>
    <t>GK4611-25G
lub równoważny</t>
  </si>
  <si>
    <t>Rezorcyna ≥ 99.5%</t>
  </si>
  <si>
    <r>
      <rPr>
        <b/>
        <sz val="12"/>
        <color indexed="8"/>
        <rFont val="Arial"/>
        <family val="2"/>
      </rPr>
      <t>Sacharoza</t>
    </r>
    <r>
      <rPr>
        <sz val="12"/>
        <color indexed="8"/>
        <rFont val="Arial"/>
        <family val="2"/>
      </rPr>
      <t xml:space="preserve"> cz.d.a.</t>
    </r>
  </si>
  <si>
    <r>
      <rPr>
        <b/>
        <sz val="12"/>
        <color indexed="8"/>
        <rFont val="Arial"/>
        <family val="2"/>
      </rPr>
      <t>Safranina</t>
    </r>
    <r>
      <rPr>
        <sz val="12"/>
        <color indexed="8"/>
        <rFont val="Arial"/>
        <family val="2"/>
      </rPr>
      <t xml:space="preserve"> roztwór do barwienia metodą Grama</t>
    </r>
  </si>
  <si>
    <r>
      <t xml:space="preserve">BTL C-034Z
AQUA-MED 1053.5
</t>
    </r>
    <r>
      <rPr>
        <b/>
        <sz val="12"/>
        <color indexed="8"/>
        <rFont val="Arial"/>
        <family val="2"/>
      </rPr>
      <t>wymaganie:</t>
    </r>
    <r>
      <rPr>
        <sz val="12"/>
        <color indexed="8"/>
        <rFont val="Arial"/>
        <family val="2"/>
      </rPr>
      <t xml:space="preserve">
zgodny z PN-EN ISO 7218:2008</t>
    </r>
  </si>
  <si>
    <r>
      <rPr>
        <b/>
        <sz val="12"/>
        <color indexed="8"/>
        <rFont val="Arial"/>
        <family val="2"/>
      </rPr>
      <t>Skrobia rozpuszczalna</t>
    </r>
    <r>
      <rPr>
        <sz val="12"/>
        <color indexed="8"/>
        <rFont val="Arial"/>
        <family val="2"/>
      </rPr>
      <t xml:space="preserve"> cz.d.a.</t>
    </r>
  </si>
  <si>
    <t>213462-25G
lub równoważny</t>
  </si>
  <si>
    <r>
      <t>D(+)-</t>
    </r>
    <r>
      <rPr>
        <b/>
        <sz val="12"/>
        <color indexed="8"/>
        <rFont val="Arial"/>
        <family val="2"/>
      </rPr>
      <t>Rafinoza 5 hydrat</t>
    </r>
  </si>
  <si>
    <r>
      <t>L(+)-</t>
    </r>
    <r>
      <rPr>
        <b/>
        <sz val="12"/>
        <color indexed="8"/>
        <rFont val="Arial"/>
        <family val="2"/>
      </rPr>
      <t xml:space="preserve">Ramnoza monohydrat </t>
    </r>
  </si>
  <si>
    <r>
      <rPr>
        <b/>
        <sz val="12"/>
        <color indexed="8"/>
        <rFont val="Arial"/>
        <family val="2"/>
      </rPr>
      <t>Sodu węglan bezwodny</t>
    </r>
    <r>
      <rPr>
        <sz val="12"/>
        <color indexed="8"/>
        <rFont val="Arial"/>
        <family val="2"/>
      </rPr>
      <t xml:space="preserve"> cz.d.a.</t>
    </r>
  </si>
  <si>
    <r>
      <rPr>
        <b/>
        <sz val="12"/>
        <color indexed="8"/>
        <rFont val="Arial"/>
        <family val="2"/>
      </rPr>
      <t>Sodu wodorotlenek</t>
    </r>
    <r>
      <rPr>
        <sz val="12"/>
        <color indexed="8"/>
        <rFont val="Arial"/>
        <family val="2"/>
      </rPr>
      <t xml:space="preserve"> cz.d.a.</t>
    </r>
  </si>
  <si>
    <r>
      <t>D-</t>
    </r>
    <r>
      <rPr>
        <b/>
        <sz val="12"/>
        <color indexed="8"/>
        <rFont val="Arial"/>
        <family val="2"/>
      </rPr>
      <t>Sorbitol</t>
    </r>
  </si>
  <si>
    <r>
      <rPr>
        <b/>
        <sz val="12"/>
        <color indexed="8"/>
        <rFont val="Arial"/>
        <family val="2"/>
      </rPr>
      <t>Telluryn potasu</t>
    </r>
    <r>
      <rPr>
        <sz val="12"/>
        <color indexed="8"/>
        <rFont val="Arial"/>
        <family val="2"/>
      </rPr>
      <t xml:space="preserve"> roztwór 1%</t>
    </r>
  </si>
  <si>
    <r>
      <t xml:space="preserve">BTL D-058
</t>
    </r>
    <r>
      <rPr>
        <b/>
        <sz val="12"/>
        <color indexed="8"/>
        <rFont val="Arial"/>
        <family val="2"/>
      </rPr>
      <t>wymaganie:</t>
    </r>
    <r>
      <rPr>
        <sz val="12"/>
        <color indexed="8"/>
        <rFont val="Arial"/>
        <family val="2"/>
      </rPr>
      <t xml:space="preserve">
zgodny z
PN-EN ISO
6888-3:2004+
AC:2005</t>
    </r>
  </si>
  <si>
    <r>
      <rPr>
        <b/>
        <sz val="12"/>
        <color indexed="8"/>
        <rFont val="Arial"/>
        <family val="2"/>
      </rPr>
      <t>Test biologiczny do kontroli skuteczności procesu sterylizacji</t>
    </r>
    <r>
      <rPr>
        <sz val="12"/>
        <color indexed="8"/>
        <rFont val="Arial"/>
        <family val="2"/>
      </rPr>
      <t xml:space="preserve"> parą wodną w nadciśnieniu</t>
    </r>
  </si>
  <si>
    <r>
      <t xml:space="preserve">Test biologiczny do kontroli skuteczności procesu sterylizacji </t>
    </r>
    <r>
      <rPr>
        <sz val="12"/>
        <color indexed="8"/>
        <rFont val="Arial"/>
        <family val="2"/>
      </rPr>
      <t>suchym i gorącym powietrzem</t>
    </r>
  </si>
  <si>
    <r>
      <t>Test paskowy chemiczny do kontroli skuteczności sterylizacji</t>
    </r>
    <r>
      <rPr>
        <sz val="12"/>
        <color indexed="8"/>
        <rFont val="Arial"/>
        <family val="2"/>
      </rPr>
      <t xml:space="preserve"> parą wodną w nadciśnieniu</t>
    </r>
  </si>
  <si>
    <r>
      <t xml:space="preserve">Test paskowy wieloparametrowy do kontroli skuteczności sterylizacji </t>
    </r>
    <r>
      <rPr>
        <sz val="12"/>
        <color indexed="8"/>
        <rFont val="Arial"/>
        <family val="2"/>
      </rPr>
      <t>suchym i gorącym powietrzem</t>
    </r>
  </si>
  <si>
    <r>
      <rPr>
        <b/>
        <sz val="12"/>
        <color indexed="8"/>
        <rFont val="Arial"/>
        <family val="2"/>
      </rPr>
      <t>Wodoru nadtlenek 3 %</t>
    </r>
    <r>
      <rPr>
        <sz val="12"/>
        <color indexed="8"/>
        <rFont val="Arial"/>
        <family val="2"/>
      </rPr>
      <t xml:space="preserve"> cz.d.a.</t>
    </r>
  </si>
  <si>
    <r>
      <rPr>
        <b/>
        <sz val="12"/>
        <color indexed="8"/>
        <rFont val="Arial"/>
        <family val="2"/>
      </rPr>
      <t>Sodu tiosiarczan 5 hydrat</t>
    </r>
    <r>
      <rPr>
        <sz val="12"/>
        <color indexed="8"/>
        <rFont val="Arial"/>
        <family val="2"/>
      </rPr>
      <t xml:space="preserve"> cz.d.a.</t>
    </r>
  </si>
  <si>
    <t>1095350001
lub równoważny</t>
  </si>
  <si>
    <t>Aceton cz.d.a.</t>
  </si>
  <si>
    <t>Acetonitryl HPLC super gradient grade</t>
  </si>
  <si>
    <t>Amoniak 25% cz.d.a.</t>
  </si>
  <si>
    <t>Amonu chlorek cz.d.a.</t>
  </si>
  <si>
    <t>Amonu octan cz.d.a.</t>
  </si>
  <si>
    <r>
      <t>DL-</t>
    </r>
    <r>
      <rPr>
        <b/>
        <sz val="12"/>
        <color indexed="8"/>
        <rFont val="Arial"/>
        <family val="2"/>
      </rPr>
      <t>Arginina</t>
    </r>
  </si>
  <si>
    <r>
      <rPr>
        <b/>
        <sz val="12"/>
        <color indexed="8"/>
        <rFont val="Arial"/>
        <family val="2"/>
      </rPr>
      <t>Baru chlorek 2 hydrat cz.d.a.</t>
    </r>
  </si>
  <si>
    <r>
      <rPr>
        <b/>
        <sz val="12"/>
        <color indexed="8"/>
        <rFont val="Arial"/>
        <family val="2"/>
      </rPr>
      <t>L-Cysteina</t>
    </r>
  </si>
  <si>
    <r>
      <rPr>
        <b/>
        <sz val="12"/>
        <color indexed="8"/>
        <rFont val="Arial"/>
        <family val="2"/>
      </rPr>
      <t>Eluent do chromatografii jonowej 
(koncentrat 0.45 M CO3 / 0.14 M HCO3)</t>
    </r>
  </si>
  <si>
    <t>Etanoloamina cz.d.a.</t>
  </si>
  <si>
    <r>
      <t xml:space="preserve">N-(1-Naftylo) </t>
    </r>
    <r>
      <rPr>
        <b/>
        <sz val="12"/>
        <color indexed="8"/>
        <rFont val="Arial"/>
        <family val="2"/>
      </rPr>
      <t>Etylenodiaminy dichlorowodorek cz.d.a.</t>
    </r>
  </si>
  <si>
    <r>
      <rPr>
        <b/>
        <sz val="12"/>
        <color indexed="8"/>
        <rFont val="Arial"/>
        <family val="2"/>
      </rPr>
      <t>Etylowy alkohol 96% cz.d.a.</t>
    </r>
  </si>
  <si>
    <r>
      <t>1,10-</t>
    </r>
    <r>
      <rPr>
        <b/>
        <sz val="12"/>
        <color indexed="8"/>
        <rFont val="Arial"/>
        <family val="2"/>
      </rPr>
      <t>Fenantroliny chlorowodorek 1 hydrat cz.d.a</t>
    </r>
  </si>
  <si>
    <r>
      <t>N,N-Dietylo-1,4-</t>
    </r>
    <r>
      <rPr>
        <b/>
        <sz val="12"/>
        <color indexed="8"/>
        <rFont val="Arial"/>
        <family val="2"/>
      </rPr>
      <t>Fenylenodiaminy siarczan</t>
    </r>
  </si>
  <si>
    <r>
      <rPr>
        <b/>
        <sz val="12"/>
        <color indexed="8"/>
        <rFont val="Arial CE"/>
        <family val="0"/>
      </rPr>
      <t>Fiolet krystaliczny do barwienia metodą Grama</t>
    </r>
  </si>
  <si>
    <r>
      <rPr>
        <b/>
        <sz val="12"/>
        <color indexed="8"/>
        <rFont val="Arial"/>
        <family val="2"/>
      </rPr>
      <t>Gliceryna bezwodna cz.d.a.</t>
    </r>
  </si>
  <si>
    <r>
      <t>n-</t>
    </r>
    <r>
      <rPr>
        <b/>
        <sz val="12"/>
        <color indexed="8"/>
        <rFont val="Arial"/>
        <family val="2"/>
      </rPr>
      <t>Heksan do HPLC</t>
    </r>
  </si>
  <si>
    <r>
      <rPr>
        <b/>
        <sz val="12"/>
        <color indexed="8"/>
        <rFont val="Arial"/>
        <family val="2"/>
      </rPr>
      <t>Hydroksyloaminy chlorowodorek cz.d.a.</t>
    </r>
  </si>
  <si>
    <r>
      <rPr>
        <b/>
        <sz val="12"/>
        <color indexed="8"/>
        <rFont val="Arial"/>
        <family val="2"/>
      </rPr>
      <t>Jod krystaliczny cz.d.a.</t>
    </r>
  </si>
  <si>
    <t>Kalces (sól sodowa) wskaźnik</t>
  </si>
  <si>
    <r>
      <t xml:space="preserve">Kovacsa </t>
    </r>
    <r>
      <rPr>
        <b/>
        <sz val="12"/>
        <color indexed="8"/>
        <rFont val="Arial"/>
        <family val="2"/>
      </rPr>
      <t>odczynnik do wykrywania indolu</t>
    </r>
  </si>
  <si>
    <r>
      <t>D(+)-</t>
    </r>
    <r>
      <rPr>
        <b/>
        <sz val="12"/>
        <color indexed="8"/>
        <rFont val="Arial"/>
        <family val="2"/>
      </rPr>
      <t>Ksyloza</t>
    </r>
  </si>
  <si>
    <r>
      <rPr>
        <b/>
        <sz val="12"/>
        <color indexed="8"/>
        <rFont val="Arial"/>
        <family val="2"/>
      </rPr>
      <t>Ksylen cz.d.a.</t>
    </r>
  </si>
  <si>
    <t>Kwas azotowy ≥65% cz.d.a.</t>
  </si>
  <si>
    <t>Kwas azotowy 65% Suprapur</t>
  </si>
  <si>
    <t>Kwas azotowy ≥67% do analizy śladowej / ICP-OES</t>
  </si>
  <si>
    <t>Kwas cytrynowy 1 hydrat cz.d.a.</t>
  </si>
  <si>
    <t>Kwas octowy ≥99,5% cz.d.a.</t>
  </si>
  <si>
    <t xml:space="preserve">nr  ADM.272.2.3.2024.JI                          </t>
  </si>
  <si>
    <t xml:space="preserve">z dnia  18.03.2024 r. </t>
  </si>
  <si>
    <t xml:space="preserve">UWAGA: 1) Formularz w kolumnie  11, 12, 13, 14 posiada formuły, należy uzupełnić wartości w polach oznaczonaczonych żółtym kolorem (kol 9 , 10), 
2) Prosimy w kolumnie  nr 3 i 4 dla produktów "równowaznych" wpisać odpowiednio, proponowany nr katalogowy produktu oraz nazwę producenta.                                                  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</si>
</sst>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00000"/>
    <numFmt numFmtId="171" formatCode="_-* #,##0.00000\ &quot;zł&quot;_-;\-* #,##0.00000\ &quot;zł&quot;_-;_-* &quot;-&quot;?????\ &quot;zł&quot;_-;_-@_-"/>
    <numFmt numFmtId="172" formatCode="#,##0.000000\ &quot;zł&quot;"/>
    <numFmt numFmtId="173" formatCode="#,##0.00\ &quot;zł&quot;"/>
    <numFmt numFmtId="174" formatCode="#,##0.00\ _z_ł"/>
    <numFmt numFmtId="175" formatCode="0.000"/>
    <numFmt numFmtId="176" formatCode="#,##0.000"/>
    <numFmt numFmtId="177" formatCode="#,##0.0"/>
    <numFmt numFmtId="178" formatCode="#,##0.0000"/>
    <numFmt numFmtId="179" formatCode="#,##0.00000"/>
    <numFmt numFmtId="180" formatCode="#,##0.000000"/>
    <numFmt numFmtId="181" formatCode="_-* #,##0.000\ _z_ł_-;\-* #,##0.000\ _z_ł_-;_-* &quot;-&quot;??\ _z_ł_-;_-@_-"/>
    <numFmt numFmtId="182" formatCode="_-* #,##0.0000\ _z_ł_-;\-* #,##0.0000\ _z_ł_-;_-* &quot;-&quot;??\ _z_ł_-;_-@_-"/>
    <numFmt numFmtId="183" formatCode="_-* #,##0.00000\ _z_ł_-;\-* #,##0.00000\ _z_ł_-;_-* &quot;-&quot;??\ _z_ł_-;_-@_-"/>
    <numFmt numFmtId="184" formatCode="_-* #,##0.000000\ _z_ł_-;\-* #,##0.000000\ _z_ł_-;_-* &quot;-&quot;??\ _z_ł_-;_-@_-"/>
    <numFmt numFmtId="185" formatCode="_-* #,##0.0000000\ _z_ł_-;\-* #,##0.0000000\ _z_ł_-;_-* &quot;-&quot;??\ _z_ł_-;_-@_-"/>
    <numFmt numFmtId="186" formatCode="_-* #,##0.00000000\ _z_ł_-;\-* #,##0.00000000\ _z_ł_-;_-* &quot;-&quot;??\ _z_ł_-;_-@_-"/>
    <numFmt numFmtId="187" formatCode="_-* #,##0.000000000\ _z_ł_-;\-* #,##0.000000000\ _z_ł_-;_-* &quot;-&quot;??\ _z_ł_-;_-@_-"/>
    <numFmt numFmtId="188" formatCode="_-* #,##0.0000000000\ _z_ł_-;\-* #,##0.0000000000\ _z_ł_-;_-* &quot;-&quot;??\ _z_ł_-;_-@_-"/>
    <numFmt numFmtId="189" formatCode="0.0"/>
    <numFmt numFmtId="190" formatCode="[$-415]dddd\,\ d\ mmmm\ yyyy"/>
  </numFmts>
  <fonts count="7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0"/>
      <name val="Arial CE"/>
      <family val="0"/>
    </font>
    <font>
      <i/>
      <sz val="8"/>
      <name val="Arial"/>
      <family val="2"/>
    </font>
    <font>
      <b/>
      <sz val="12"/>
      <name val="Arial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36"/>
      <name val="Czcionka tekstu podstawowego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2"/>
      <color indexed="8"/>
      <name val="Arial"/>
      <family val="2"/>
    </font>
    <font>
      <b/>
      <sz val="14"/>
      <name val="Arial"/>
      <family val="2"/>
    </font>
    <font>
      <b/>
      <sz val="14"/>
      <color indexed="8"/>
      <name val="Czcionka tekstu podstawowego"/>
      <family val="2"/>
    </font>
    <font>
      <sz val="8"/>
      <name val="Czcionka tekstu podstawowego"/>
      <family val="2"/>
    </font>
    <font>
      <sz val="12"/>
      <color indexed="8"/>
      <name val="Calibri"/>
      <family val="2"/>
    </font>
    <font>
      <b/>
      <sz val="16"/>
      <name val="Arial"/>
      <family val="2"/>
    </font>
    <font>
      <sz val="12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2"/>
      <color indexed="8"/>
      <name val="Arial CE"/>
      <family val="0"/>
    </font>
    <font>
      <b/>
      <sz val="12"/>
      <color indexed="8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10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Czcionka tekstu podstawowego"/>
      <family val="2"/>
    </font>
    <font>
      <b/>
      <sz val="12"/>
      <color indexed="10"/>
      <name val="Arial"/>
      <family val="2"/>
    </font>
    <font>
      <sz val="8"/>
      <name val="Segoe U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rgb="FFFF0000"/>
      <name val="Arial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sz val="12"/>
      <color theme="1"/>
      <name val="Arial CE"/>
      <family val="0"/>
    </font>
    <font>
      <b/>
      <sz val="12"/>
      <color theme="1"/>
      <name val="Arial CE"/>
      <family val="0"/>
    </font>
    <font>
      <b/>
      <sz val="14"/>
      <color theme="1"/>
      <name val="Arial"/>
      <family val="2"/>
    </font>
    <font>
      <b/>
      <sz val="12"/>
      <color theme="1"/>
      <name val="Czcionka tekstu podstawowego"/>
      <family val="2"/>
    </font>
    <font>
      <b/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1" applyNumberFormat="0" applyAlignment="0" applyProtection="0"/>
    <xf numFmtId="0" fontId="49" fillId="26" borderId="2" applyNumberFormat="0" applyAlignment="0" applyProtection="0"/>
    <xf numFmtId="0" fontId="50" fillId="27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28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7" fillId="26" borderId="1" applyNumberFormat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2" fillId="31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52" applyFont="1" applyFill="1" applyAlignment="1">
      <alignment horizontal="left" vertical="center" wrapText="1"/>
      <protection/>
    </xf>
    <xf numFmtId="0" fontId="4" fillId="0" borderId="10" xfId="52" applyFont="1" applyFill="1" applyBorder="1" applyAlignment="1" quotePrefix="1">
      <alignment horizontal="center" vertical="center" wrapText="1"/>
      <protection/>
    </xf>
    <xf numFmtId="0" fontId="3" fillId="0" borderId="0" xfId="56" applyFill="1">
      <alignment/>
      <protection/>
    </xf>
    <xf numFmtId="0" fontId="2" fillId="0" borderId="0" xfId="52" applyFont="1" applyFill="1" applyAlignment="1">
      <alignment horizontal="center" vertical="center" wrapText="1"/>
      <protection/>
    </xf>
    <xf numFmtId="0" fontId="2" fillId="0" borderId="10" xfId="52" applyFont="1" applyFill="1" applyBorder="1" applyAlignment="1">
      <alignment horizontal="center" vertical="center" wrapText="1"/>
      <protection/>
    </xf>
    <xf numFmtId="0" fontId="2" fillId="0" borderId="0" xfId="52" applyFont="1" applyFill="1" applyBorder="1" applyAlignment="1">
      <alignment horizontal="center" vertical="center" wrapText="1"/>
      <protection/>
    </xf>
    <xf numFmtId="0" fontId="2" fillId="0" borderId="0" xfId="52" applyFont="1" applyFill="1" applyBorder="1" applyAlignment="1">
      <alignment horizontal="left" vertical="center" wrapText="1"/>
      <protection/>
    </xf>
    <xf numFmtId="173" fontId="63" fillId="0" borderId="10" xfId="0" applyNumberFormat="1" applyFont="1" applyBorder="1" applyAlignment="1">
      <alignment horizontal="right" vertical="center" wrapText="1"/>
    </xf>
    <xf numFmtId="0" fontId="9" fillId="0" borderId="10" xfId="52" applyFont="1" applyFill="1" applyBorder="1" applyAlignment="1">
      <alignment horizontal="left" vertical="center" wrapText="1" indent="1"/>
      <protection/>
    </xf>
    <xf numFmtId="0" fontId="9" fillId="0" borderId="10" xfId="59" applyFont="1" applyFill="1" applyBorder="1" applyAlignment="1">
      <alignment horizontal="left" vertical="center" wrapText="1" indent="1"/>
      <protection/>
    </xf>
    <xf numFmtId="0" fontId="9" fillId="0" borderId="10" xfId="59" applyFont="1" applyBorder="1" applyAlignment="1">
      <alignment horizontal="center" vertical="center"/>
      <protection/>
    </xf>
    <xf numFmtId="0" fontId="9" fillId="0" borderId="10" xfId="59" applyFont="1" applyBorder="1" applyAlignment="1">
      <alignment horizontal="center" vertical="center" wrapText="1"/>
      <protection/>
    </xf>
    <xf numFmtId="0" fontId="9" fillId="32" borderId="10" xfId="59" applyFont="1" applyFill="1" applyBorder="1" applyAlignment="1">
      <alignment horizontal="center" vertical="center" wrapText="1"/>
      <protection/>
    </xf>
    <xf numFmtId="2" fontId="9" fillId="33" borderId="10" xfId="52" applyNumberFormat="1" applyFont="1" applyFill="1" applyBorder="1" applyAlignment="1">
      <alignment horizontal="center" vertical="center" wrapText="1"/>
      <protection/>
    </xf>
    <xf numFmtId="0" fontId="9" fillId="33" borderId="10" xfId="52" applyFont="1" applyFill="1" applyBorder="1" applyAlignment="1">
      <alignment horizontal="center" vertical="center" wrapText="1"/>
      <protection/>
    </xf>
    <xf numFmtId="173" fontId="10" fillId="34" borderId="10" xfId="0" applyNumberFormat="1" applyFont="1" applyFill="1" applyBorder="1" applyAlignment="1">
      <alignment horizontal="center" vertical="center" wrapText="1"/>
    </xf>
    <xf numFmtId="173" fontId="64" fillId="0" borderId="10" xfId="0" applyNumberFormat="1" applyFont="1" applyBorder="1" applyAlignment="1">
      <alignment horizontal="right" vertical="center" wrapText="1"/>
    </xf>
    <xf numFmtId="0" fontId="9" fillId="0" borderId="0" xfId="52" applyFont="1" applyFill="1" applyAlignment="1">
      <alignment horizontal="center" vertical="center" wrapText="1"/>
      <protection/>
    </xf>
    <xf numFmtId="0" fontId="65" fillId="0" borderId="10" xfId="59" applyFont="1" applyFill="1" applyBorder="1" applyAlignment="1">
      <alignment horizontal="left" vertical="center" wrapText="1" indent="1"/>
      <protection/>
    </xf>
    <xf numFmtId="0" fontId="65" fillId="0" borderId="10" xfId="59" applyFont="1" applyBorder="1" applyAlignment="1">
      <alignment horizontal="center" vertical="center" wrapText="1"/>
      <protection/>
    </xf>
    <xf numFmtId="0" fontId="9" fillId="0" borderId="10" xfId="59" applyFont="1" applyBorder="1" applyAlignment="1">
      <alignment horizontal="left" vertical="center" wrapText="1" indent="1"/>
      <protection/>
    </xf>
    <xf numFmtId="0" fontId="5" fillId="0" borderId="10" xfId="59" applyFont="1" applyFill="1" applyBorder="1" applyAlignment="1">
      <alignment horizontal="left" vertical="center" wrapText="1" indent="1"/>
      <protection/>
    </xf>
    <xf numFmtId="0" fontId="9" fillId="0" borderId="10" xfId="52" applyFont="1" applyBorder="1" applyAlignment="1">
      <alignment horizontal="center" vertical="center" wrapText="1"/>
      <protection/>
    </xf>
    <xf numFmtId="0" fontId="3" fillId="0" borderId="10" xfId="57" applyFont="1" applyFill="1" applyBorder="1" applyAlignment="1">
      <alignment horizontal="center" vertical="center" wrapText="1"/>
      <protection/>
    </xf>
    <xf numFmtId="0" fontId="65" fillId="0" borderId="10" xfId="52" applyFont="1" applyBorder="1" applyAlignment="1">
      <alignment horizontal="center" vertical="center" wrapText="1"/>
      <protection/>
    </xf>
    <xf numFmtId="0" fontId="65" fillId="0" borderId="0" xfId="52" applyFont="1" applyFill="1" applyAlignment="1">
      <alignment horizontal="center" vertical="center" wrapText="1"/>
      <protection/>
    </xf>
    <xf numFmtId="0" fontId="65" fillId="0" borderId="10" xfId="52" applyFont="1" applyFill="1" applyBorder="1" applyAlignment="1">
      <alignment horizontal="left" vertical="center" wrapText="1" indent="1"/>
      <protection/>
    </xf>
    <xf numFmtId="0" fontId="65" fillId="0" borderId="10" xfId="52" applyFont="1" applyBorder="1" applyAlignment="1">
      <alignment horizontal="center" vertical="center"/>
      <protection/>
    </xf>
    <xf numFmtId="0" fontId="65" fillId="0" borderId="10" xfId="59" applyFont="1" applyBorder="1" applyAlignment="1">
      <alignment horizontal="left" vertical="center" wrapText="1" indent="1"/>
      <protection/>
    </xf>
    <xf numFmtId="0" fontId="65" fillId="0" borderId="10" xfId="44" applyFont="1" applyBorder="1" applyAlignment="1" applyProtection="1">
      <alignment horizontal="center" vertical="center" wrapText="1"/>
      <protection/>
    </xf>
    <xf numFmtId="0" fontId="66" fillId="0" borderId="10" xfId="59" applyFont="1" applyFill="1" applyBorder="1" applyAlignment="1">
      <alignment horizontal="left" vertical="center" wrapText="1" indent="1"/>
      <protection/>
    </xf>
    <xf numFmtId="0" fontId="12" fillId="0" borderId="0" xfId="52" applyFont="1" applyFill="1" applyBorder="1" applyAlignment="1">
      <alignment vertical="center" wrapText="1"/>
      <protection/>
    </xf>
    <xf numFmtId="0" fontId="67" fillId="0" borderId="0" xfId="52" applyFont="1" applyFill="1" applyBorder="1" applyAlignment="1">
      <alignment vertical="center" wrapText="1"/>
      <protection/>
    </xf>
    <xf numFmtId="0" fontId="11" fillId="0" borderId="10" xfId="59" applyFont="1" applyFill="1" applyBorder="1" applyAlignment="1">
      <alignment horizontal="left" vertical="center" wrapText="1" indent="1"/>
      <protection/>
    </xf>
    <xf numFmtId="173" fontId="5" fillId="35" borderId="10" xfId="52" applyNumberFormat="1" applyFont="1" applyFill="1" applyBorder="1" applyAlignment="1">
      <alignment horizontal="center" vertical="center" wrapText="1"/>
      <protection/>
    </xf>
    <xf numFmtId="2" fontId="65" fillId="33" borderId="10" xfId="52" applyNumberFormat="1" applyFont="1" applyFill="1" applyBorder="1" applyAlignment="1">
      <alignment horizontal="center" vertical="center" wrapText="1"/>
      <protection/>
    </xf>
    <xf numFmtId="0" fontId="65" fillId="33" borderId="10" xfId="52" applyFont="1" applyFill="1" applyBorder="1" applyAlignment="1">
      <alignment horizontal="center" vertical="center" wrapText="1"/>
      <protection/>
    </xf>
    <xf numFmtId="0" fontId="65" fillId="0" borderId="10" xfId="52" applyFont="1" applyFill="1" applyBorder="1" applyAlignment="1">
      <alignment horizontal="center" vertical="center" wrapText="1"/>
      <protection/>
    </xf>
    <xf numFmtId="0" fontId="65" fillId="0" borderId="10" xfId="59" applyFont="1" applyBorder="1" applyAlignment="1">
      <alignment horizontal="center" vertical="center"/>
      <protection/>
    </xf>
    <xf numFmtId="0" fontId="68" fillId="0" borderId="10" xfId="59" applyFont="1" applyBorder="1" applyAlignment="1">
      <alignment horizontal="left" vertical="center" wrapText="1" indent="1"/>
      <protection/>
    </xf>
    <xf numFmtId="0" fontId="65" fillId="34" borderId="10" xfId="52" applyFont="1" applyFill="1" applyBorder="1" applyAlignment="1">
      <alignment horizontal="center" vertical="center" wrapText="1"/>
      <protection/>
    </xf>
    <xf numFmtId="0" fontId="65" fillId="34" borderId="10" xfId="52" applyFont="1" applyFill="1" applyBorder="1" applyAlignment="1">
      <alignment horizontal="center" vertical="center"/>
      <protection/>
    </xf>
    <xf numFmtId="0" fontId="9" fillId="34" borderId="10" xfId="59" applyFont="1" applyFill="1" applyBorder="1" applyAlignment="1">
      <alignment horizontal="left" vertical="center" wrapText="1" indent="1"/>
      <protection/>
    </xf>
    <xf numFmtId="0" fontId="8" fillId="0" borderId="10" xfId="59" applyFont="1" applyFill="1" applyBorder="1" applyAlignment="1">
      <alignment horizontal="left" vertical="center" wrapText="1" indent="1"/>
      <protection/>
    </xf>
    <xf numFmtId="0" fontId="5" fillId="0" borderId="10" xfId="59" applyFont="1" applyFill="1" applyBorder="1" applyAlignment="1">
      <alignment horizontal="left" vertical="center" indent="1"/>
      <protection/>
    </xf>
    <xf numFmtId="0" fontId="65" fillId="34" borderId="10" xfId="59" applyFont="1" applyFill="1" applyBorder="1" applyAlignment="1">
      <alignment horizontal="left" vertical="center" wrapText="1" indent="1"/>
      <protection/>
    </xf>
    <xf numFmtId="0" fontId="66" fillId="34" borderId="10" xfId="59" applyFont="1" applyFill="1" applyBorder="1" applyAlignment="1">
      <alignment horizontal="left" vertical="center" wrapText="1" indent="1"/>
      <protection/>
    </xf>
    <xf numFmtId="0" fontId="69" fillId="0" borderId="0" xfId="52" applyFont="1" applyFill="1" applyBorder="1" applyAlignment="1">
      <alignment horizontal="left" vertical="center" wrapText="1"/>
      <protection/>
    </xf>
    <xf numFmtId="0" fontId="66" fillId="0" borderId="10" xfId="52" applyFont="1" applyFill="1" applyBorder="1" applyAlignment="1">
      <alignment horizontal="left" vertical="center" wrapText="1" indent="1"/>
      <protection/>
    </xf>
    <xf numFmtId="0" fontId="65" fillId="34" borderId="10" xfId="59" applyFont="1" applyFill="1" applyBorder="1" applyAlignment="1">
      <alignment horizontal="left" vertical="center" indent="1"/>
      <protection/>
    </xf>
    <xf numFmtId="0" fontId="65" fillId="0" borderId="10" xfId="59" applyFont="1" applyFill="1" applyBorder="1" applyAlignment="1">
      <alignment horizontal="left" vertical="center" indent="1"/>
      <protection/>
    </xf>
    <xf numFmtId="0" fontId="16" fillId="0" borderId="0" xfId="52" applyFont="1" applyFill="1" applyBorder="1" applyAlignment="1">
      <alignment horizontal="left" vertical="center" wrapText="1"/>
      <protection/>
    </xf>
    <xf numFmtId="173" fontId="17" fillId="34" borderId="10" xfId="0" applyNumberFormat="1" applyFont="1" applyFill="1" applyBorder="1" applyAlignment="1">
      <alignment vertical="center" wrapText="1"/>
    </xf>
    <xf numFmtId="173" fontId="64" fillId="0" borderId="10" xfId="0" applyNumberFormat="1" applyFont="1" applyBorder="1" applyAlignment="1">
      <alignment vertical="center" wrapText="1"/>
    </xf>
    <xf numFmtId="173" fontId="64" fillId="34" borderId="10" xfId="0" applyNumberFormat="1" applyFont="1" applyFill="1" applyBorder="1" applyAlignment="1">
      <alignment vertical="center" wrapText="1"/>
    </xf>
    <xf numFmtId="0" fontId="66" fillId="34" borderId="10" xfId="52" applyFont="1" applyFill="1" applyBorder="1" applyAlignment="1">
      <alignment horizontal="center" vertical="center" wrapText="1"/>
      <protection/>
    </xf>
    <xf numFmtId="0" fontId="66" fillId="34" borderId="10" xfId="59" applyFont="1" applyFill="1" applyBorder="1" applyAlignment="1">
      <alignment horizontal="center" vertical="center" wrapText="1"/>
      <protection/>
    </xf>
    <xf numFmtId="0" fontId="5" fillId="34" borderId="10" xfId="59" applyFont="1" applyFill="1" applyBorder="1" applyAlignment="1">
      <alignment horizontal="center" vertical="center" wrapText="1"/>
      <protection/>
    </xf>
    <xf numFmtId="0" fontId="5" fillId="34" borderId="10" xfId="52" applyFont="1" applyFill="1" applyBorder="1" applyAlignment="1">
      <alignment horizontal="center" vertical="center" wrapText="1"/>
      <protection/>
    </xf>
    <xf numFmtId="0" fontId="5" fillId="34" borderId="10" xfId="59" applyFont="1" applyFill="1" applyBorder="1" applyAlignment="1">
      <alignment horizontal="center" vertical="center"/>
      <protection/>
    </xf>
    <xf numFmtId="0" fontId="66" fillId="34" borderId="10" xfId="59" applyFont="1" applyFill="1" applyBorder="1" applyAlignment="1">
      <alignment horizontal="center" vertical="center"/>
      <protection/>
    </xf>
    <xf numFmtId="0" fontId="3" fillId="0" borderId="11" xfId="57" applyFont="1" applyFill="1" applyBorder="1" applyAlignment="1">
      <alignment horizontal="center" vertical="center" wrapText="1"/>
      <protection/>
    </xf>
    <xf numFmtId="173" fontId="64" fillId="0" borderId="11" xfId="0" applyNumberFormat="1" applyFont="1" applyBorder="1" applyAlignment="1">
      <alignment horizontal="right" vertical="center" wrapText="1"/>
    </xf>
    <xf numFmtId="173" fontId="9" fillId="0" borderId="11" xfId="52" applyNumberFormat="1" applyFont="1" applyFill="1" applyBorder="1" applyAlignment="1">
      <alignment horizontal="center" vertical="center" wrapText="1"/>
      <protection/>
    </xf>
    <xf numFmtId="0" fontId="65" fillId="0" borderId="0" xfId="59" applyFont="1" applyBorder="1" applyAlignment="1">
      <alignment horizontal="center" vertical="center" wrapText="1"/>
      <protection/>
    </xf>
    <xf numFmtId="0" fontId="70" fillId="34" borderId="10" xfId="57" applyFont="1" applyFill="1" applyBorder="1" applyAlignment="1">
      <alignment horizontal="center" vertical="center" wrapText="1"/>
      <protection/>
    </xf>
    <xf numFmtId="0" fontId="66" fillId="34" borderId="10" xfId="52" applyFont="1" applyFill="1" applyBorder="1" applyAlignment="1">
      <alignment horizontal="left" vertical="center" wrapText="1" indent="1"/>
      <protection/>
    </xf>
    <xf numFmtId="0" fontId="65" fillId="34" borderId="10" xfId="52" applyFont="1" applyFill="1" applyBorder="1" applyAlignment="1">
      <alignment horizontal="left" vertical="center" wrapText="1" indent="1"/>
      <protection/>
    </xf>
    <xf numFmtId="0" fontId="70" fillId="34" borderId="10" xfId="57" applyFont="1" applyFill="1" applyBorder="1" applyAlignment="1">
      <alignment horizontal="left" vertical="center" wrapText="1" indent="1"/>
      <protection/>
    </xf>
    <xf numFmtId="0" fontId="71" fillId="34" borderId="10" xfId="57" applyFont="1" applyFill="1" applyBorder="1" applyAlignment="1">
      <alignment horizontal="left" vertical="center" wrapText="1" indent="1"/>
      <protection/>
    </xf>
    <xf numFmtId="0" fontId="66" fillId="34" borderId="10" xfId="58" applyFont="1" applyFill="1" applyBorder="1" applyAlignment="1">
      <alignment horizontal="left" vertical="center" wrapText="1" indent="1"/>
      <protection/>
    </xf>
    <xf numFmtId="0" fontId="5" fillId="0" borderId="10" xfId="59" applyFont="1" applyBorder="1" applyAlignment="1">
      <alignment horizontal="left" vertical="center" wrapText="1" indent="1"/>
      <protection/>
    </xf>
    <xf numFmtId="0" fontId="5" fillId="0" borderId="11" xfId="52" applyFont="1" applyFill="1" applyBorder="1" applyAlignment="1">
      <alignment horizontal="right" vertical="center" wrapText="1"/>
      <protection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12" fillId="0" borderId="14" xfId="52" applyFont="1" applyFill="1" applyBorder="1" applyAlignment="1">
      <alignment horizontal="center" vertical="center" wrapText="1"/>
      <protection/>
    </xf>
    <xf numFmtId="0" fontId="13" fillId="0" borderId="14" xfId="0" applyFont="1" applyBorder="1" applyAlignment="1">
      <alignment vertical="center" wrapText="1"/>
    </xf>
    <xf numFmtId="0" fontId="13" fillId="0" borderId="15" xfId="0" applyFont="1" applyBorder="1" applyAlignment="1">
      <alignment vertical="center" wrapText="1"/>
    </xf>
    <xf numFmtId="0" fontId="12" fillId="0" borderId="0" xfId="52" applyFont="1" applyAlignment="1">
      <alignment horizontal="left" vertical="center" wrapText="1"/>
      <protection/>
    </xf>
    <xf numFmtId="0" fontId="66" fillId="0" borderId="0" xfId="52" applyFont="1" applyFill="1" applyBorder="1" applyAlignment="1">
      <alignment horizontal="left" vertical="center" wrapText="1"/>
      <protection/>
    </xf>
    <xf numFmtId="0" fontId="72" fillId="0" borderId="0" xfId="52" applyFont="1" applyAlignment="1">
      <alignment horizontal="left" vertical="center" wrapText="1"/>
      <protection/>
    </xf>
    <xf numFmtId="0" fontId="66" fillId="0" borderId="0" xfId="52" applyFont="1" applyFill="1" applyBorder="1" applyAlignment="1">
      <alignment horizontal="center" vertical="center" wrapText="1"/>
      <protection/>
    </xf>
    <xf numFmtId="0" fontId="73" fillId="0" borderId="0" xfId="0" applyFont="1" applyAlignment="1">
      <alignment horizontal="center" vertical="center" wrapText="1"/>
    </xf>
    <xf numFmtId="0" fontId="74" fillId="0" borderId="11" xfId="52" applyFont="1" applyFill="1" applyBorder="1" applyAlignment="1">
      <alignment horizontal="left" vertical="center" wrapText="1"/>
      <protection/>
    </xf>
    <xf numFmtId="0" fontId="74" fillId="0" borderId="12" xfId="52" applyFont="1" applyFill="1" applyBorder="1" applyAlignment="1">
      <alignment horizontal="left" vertical="center" wrapText="1"/>
      <protection/>
    </xf>
  </cellXfs>
  <cellStyles count="5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 3 2" xfId="54"/>
    <cellStyle name="Normalny 3 3" xfId="55"/>
    <cellStyle name="Normalny 4" xfId="56"/>
    <cellStyle name="Normalny_2008 PO PRZETARGACH" xfId="57"/>
    <cellStyle name="Normalny_2009 PO PRZETARGACH" xfId="58"/>
    <cellStyle name="Normalny_ODiU" xfId="59"/>
    <cellStyle name="Obliczenia" xfId="60"/>
    <cellStyle name="Followed Hyperlink" xfId="61"/>
    <cellStyle name="Percent" xfId="62"/>
    <cellStyle name="Suma" xfId="63"/>
    <cellStyle name="Tekst objaśnienia" xfId="64"/>
    <cellStyle name="Tekst ostrzeżenia" xfId="65"/>
    <cellStyle name="Tytuł" xfId="66"/>
    <cellStyle name="Uwaga" xfId="67"/>
    <cellStyle name="Currency" xfId="68"/>
    <cellStyle name="Currency [0]" xfId="69"/>
    <cellStyle name="Zły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7"/>
  <sheetViews>
    <sheetView tabSelected="1" view="pageBreakPreview" zoomScaleSheetLayoutView="100" workbookViewId="0" topLeftCell="A1">
      <selection activeCell="A5" sqref="A5:M5"/>
    </sheetView>
  </sheetViews>
  <sheetFormatPr defaultColWidth="8.796875" defaultRowHeight="14.25"/>
  <cols>
    <col min="1" max="1" width="4.5" style="4" customWidth="1"/>
    <col min="2" max="2" width="56" style="1" customWidth="1"/>
    <col min="3" max="3" width="20.5" style="4" customWidth="1"/>
    <col min="4" max="4" width="16.19921875" style="4" customWidth="1"/>
    <col min="5" max="5" width="6.5" style="4" customWidth="1"/>
    <col min="6" max="6" width="7.69921875" style="4" customWidth="1"/>
    <col min="7" max="7" width="8.59765625" style="4" customWidth="1"/>
    <col min="8" max="8" width="9.19921875" style="4" customWidth="1"/>
    <col min="9" max="9" width="7.19921875" style="4" customWidth="1"/>
    <col min="10" max="10" width="8.69921875" style="4" customWidth="1"/>
    <col min="11" max="11" width="12" style="4" customWidth="1"/>
    <col min="12" max="12" width="12.19921875" style="4" customWidth="1"/>
    <col min="13" max="13" width="12.59765625" style="4" customWidth="1"/>
    <col min="14" max="16384" width="9" style="4" customWidth="1"/>
  </cols>
  <sheetData>
    <row r="1" spans="1:13" ht="18" customHeight="1">
      <c r="A1" s="6"/>
      <c r="B1" s="7"/>
      <c r="C1" s="6"/>
      <c r="D1" s="6"/>
      <c r="E1" s="6"/>
      <c r="F1" s="6"/>
      <c r="G1" s="6"/>
      <c r="H1" s="6"/>
      <c r="J1" s="32"/>
      <c r="K1" s="79" t="s">
        <v>233</v>
      </c>
      <c r="L1" s="79"/>
      <c r="M1" s="79"/>
    </row>
    <row r="2" spans="1:13" ht="35.25" customHeight="1">
      <c r="A2" s="6"/>
      <c r="B2" s="48"/>
      <c r="C2" s="6"/>
      <c r="D2" s="6"/>
      <c r="E2" s="6"/>
      <c r="F2" s="6"/>
      <c r="G2" s="6"/>
      <c r="H2" s="6"/>
      <c r="J2" s="32"/>
      <c r="K2" s="81" t="s">
        <v>389</v>
      </c>
      <c r="L2" s="81"/>
      <c r="M2" s="81"/>
    </row>
    <row r="3" spans="1:13" ht="23.25" customHeight="1">
      <c r="A3" s="6"/>
      <c r="B3" s="52" t="s">
        <v>77</v>
      </c>
      <c r="C3" s="82"/>
      <c r="D3" s="83"/>
      <c r="E3" s="83"/>
      <c r="F3" s="83"/>
      <c r="G3" s="83"/>
      <c r="H3" s="6"/>
      <c r="J3" s="33"/>
      <c r="K3" s="80" t="s">
        <v>390</v>
      </c>
      <c r="L3" s="80"/>
      <c r="M3" s="80"/>
    </row>
    <row r="4" spans="1:13" ht="41.25" customHeight="1">
      <c r="A4" s="76" t="s">
        <v>92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8"/>
    </row>
    <row r="5" spans="1:13" ht="41.25" customHeight="1">
      <c r="A5" s="84" t="s">
        <v>391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</row>
    <row r="6" spans="1:13" s="3" customFormat="1" ht="76.5">
      <c r="A6" s="5" t="s">
        <v>0</v>
      </c>
      <c r="B6" s="5" t="s">
        <v>1</v>
      </c>
      <c r="C6" s="5" t="s">
        <v>94</v>
      </c>
      <c r="D6" s="5" t="s">
        <v>2</v>
      </c>
      <c r="E6" s="5" t="s">
        <v>91</v>
      </c>
      <c r="F6" s="5" t="s">
        <v>7</v>
      </c>
      <c r="G6" s="5" t="s">
        <v>93</v>
      </c>
      <c r="H6" s="24" t="s">
        <v>3</v>
      </c>
      <c r="I6" s="24" t="s">
        <v>4</v>
      </c>
      <c r="J6" s="24" t="s">
        <v>5</v>
      </c>
      <c r="K6" s="24" t="s">
        <v>6</v>
      </c>
      <c r="L6" s="24" t="s">
        <v>78</v>
      </c>
      <c r="M6" s="62" t="s">
        <v>103</v>
      </c>
    </row>
    <row r="7" spans="1:13" s="3" customFormat="1" ht="12.75">
      <c r="A7" s="2">
        <v>1</v>
      </c>
      <c r="B7" s="2">
        <v>2</v>
      </c>
      <c r="C7" s="2">
        <v>3</v>
      </c>
      <c r="D7" s="2">
        <v>4</v>
      </c>
      <c r="E7" s="2">
        <v>6</v>
      </c>
      <c r="F7" s="2">
        <v>7</v>
      </c>
      <c r="G7" s="2">
        <v>8</v>
      </c>
      <c r="H7" s="2">
        <v>9</v>
      </c>
      <c r="I7" s="2">
        <v>10</v>
      </c>
      <c r="J7" s="2">
        <v>11</v>
      </c>
      <c r="K7" s="2">
        <v>12</v>
      </c>
      <c r="L7" s="2">
        <v>13</v>
      </c>
      <c r="M7" s="2">
        <v>14</v>
      </c>
    </row>
    <row r="8" spans="1:13" s="18" customFormat="1" ht="30" customHeight="1">
      <c r="A8" s="11" t="s">
        <v>9</v>
      </c>
      <c r="B8" s="22" t="s">
        <v>361</v>
      </c>
      <c r="C8" s="20" t="s">
        <v>258</v>
      </c>
      <c r="D8" s="20" t="s">
        <v>81</v>
      </c>
      <c r="E8" s="12" t="s">
        <v>80</v>
      </c>
      <c r="F8" s="12">
        <v>1000</v>
      </c>
      <c r="G8" s="56">
        <v>6</v>
      </c>
      <c r="H8" s="36"/>
      <c r="I8" s="37"/>
      <c r="J8" s="53">
        <f>IF(ISNUMBER(H8),IF(ISNUMBER(I8),ROUND(PRODUCT(H8,I8,0.01),2),""),"")</f>
      </c>
      <c r="K8" s="54">
        <f>SUM(J8,H8)</f>
        <v>0</v>
      </c>
      <c r="L8" s="8">
        <f>PRODUCT(K8,G8)</f>
        <v>0</v>
      </c>
      <c r="M8" s="63">
        <f>PRODUCT(G8,H8)</f>
        <v>6</v>
      </c>
    </row>
    <row r="9" spans="1:13" s="18" customFormat="1" ht="30" customHeight="1">
      <c r="A9" s="11" t="s">
        <v>10</v>
      </c>
      <c r="B9" s="44" t="s">
        <v>362</v>
      </c>
      <c r="C9" s="20" t="s">
        <v>259</v>
      </c>
      <c r="D9" s="20" t="s">
        <v>79</v>
      </c>
      <c r="E9" s="20" t="s">
        <v>80</v>
      </c>
      <c r="F9" s="20">
        <v>2500</v>
      </c>
      <c r="G9" s="57">
        <v>8</v>
      </c>
      <c r="H9" s="36"/>
      <c r="I9" s="37"/>
      <c r="J9" s="53">
        <f aca="true" t="shared" si="0" ref="J9:J69">IF(ISNUMBER(H9),IF(ISNUMBER(I9),ROUND(PRODUCT(H9,I9,0.01),2),""),"")</f>
      </c>
      <c r="K9" s="54">
        <f aca="true" t="shared" si="1" ref="K9:K69">SUM(J9,H9)</f>
        <v>0</v>
      </c>
      <c r="L9" s="8">
        <f aca="true" t="shared" si="2" ref="L9:L69">PRODUCT(K9,G9)</f>
        <v>0</v>
      </c>
      <c r="M9" s="63">
        <f aca="true" t="shared" si="3" ref="M9:M69">PRODUCT(G9,H9)</f>
        <v>8</v>
      </c>
    </row>
    <row r="10" spans="1:13" s="18" customFormat="1" ht="30" customHeight="1">
      <c r="A10" s="11" t="s">
        <v>11</v>
      </c>
      <c r="B10" s="22" t="s">
        <v>363</v>
      </c>
      <c r="C10" s="20" t="s">
        <v>318</v>
      </c>
      <c r="D10" s="20" t="s">
        <v>81</v>
      </c>
      <c r="E10" s="12" t="s">
        <v>80</v>
      </c>
      <c r="F10" s="12">
        <v>1000</v>
      </c>
      <c r="G10" s="58">
        <v>1</v>
      </c>
      <c r="H10" s="36"/>
      <c r="I10" s="37"/>
      <c r="J10" s="53">
        <f t="shared" si="0"/>
      </c>
      <c r="K10" s="54">
        <f t="shared" si="1"/>
        <v>0</v>
      </c>
      <c r="L10" s="8">
        <f t="shared" si="2"/>
        <v>0</v>
      </c>
      <c r="M10" s="63">
        <f t="shared" si="3"/>
        <v>1</v>
      </c>
    </row>
    <row r="11" spans="1:13" s="18" customFormat="1" ht="30" customHeight="1">
      <c r="A11" s="11" t="s">
        <v>12</v>
      </c>
      <c r="B11" s="72" t="s">
        <v>364</v>
      </c>
      <c r="C11" s="20" t="s">
        <v>260</v>
      </c>
      <c r="D11" s="20" t="s">
        <v>79</v>
      </c>
      <c r="E11" s="12" t="s">
        <v>75</v>
      </c>
      <c r="F11" s="12">
        <v>250</v>
      </c>
      <c r="G11" s="58">
        <v>1</v>
      </c>
      <c r="H11" s="36"/>
      <c r="I11" s="37"/>
      <c r="J11" s="53">
        <f t="shared" si="0"/>
      </c>
      <c r="K11" s="54">
        <f t="shared" si="1"/>
        <v>0</v>
      </c>
      <c r="L11" s="8">
        <f t="shared" si="2"/>
        <v>0</v>
      </c>
      <c r="M11" s="63">
        <f t="shared" si="3"/>
        <v>1</v>
      </c>
    </row>
    <row r="12" spans="1:13" s="18" customFormat="1" ht="30" customHeight="1">
      <c r="A12" s="11" t="s">
        <v>73</v>
      </c>
      <c r="B12" s="72" t="s">
        <v>365</v>
      </c>
      <c r="C12" s="20" t="s">
        <v>261</v>
      </c>
      <c r="D12" s="20" t="s">
        <v>81</v>
      </c>
      <c r="E12" s="12" t="s">
        <v>75</v>
      </c>
      <c r="F12" s="12">
        <v>500</v>
      </c>
      <c r="G12" s="58">
        <v>1</v>
      </c>
      <c r="H12" s="36"/>
      <c r="I12" s="37"/>
      <c r="J12" s="53">
        <f t="shared" si="0"/>
      </c>
      <c r="K12" s="54">
        <f t="shared" si="1"/>
        <v>0</v>
      </c>
      <c r="L12" s="8">
        <f t="shared" si="2"/>
        <v>0</v>
      </c>
      <c r="M12" s="63">
        <f t="shared" si="3"/>
        <v>1</v>
      </c>
    </row>
    <row r="13" spans="1:13" s="26" customFormat="1" ht="30" customHeight="1">
      <c r="A13" s="11" t="s">
        <v>13</v>
      </c>
      <c r="B13" s="67" t="s">
        <v>366</v>
      </c>
      <c r="C13" s="25" t="s">
        <v>204</v>
      </c>
      <c r="D13" s="25" t="s">
        <v>191</v>
      </c>
      <c r="E13" s="28" t="s">
        <v>75</v>
      </c>
      <c r="F13" s="28">
        <v>5</v>
      </c>
      <c r="G13" s="56">
        <v>1</v>
      </c>
      <c r="H13" s="36"/>
      <c r="I13" s="37"/>
      <c r="J13" s="55">
        <f t="shared" si="0"/>
      </c>
      <c r="K13" s="54">
        <f t="shared" si="1"/>
        <v>0</v>
      </c>
      <c r="L13" s="8">
        <f t="shared" si="2"/>
        <v>0</v>
      </c>
      <c r="M13" s="63">
        <f t="shared" si="3"/>
        <v>1</v>
      </c>
    </row>
    <row r="14" spans="1:13" s="26" customFormat="1" ht="30" customHeight="1">
      <c r="A14" s="11" t="s">
        <v>14</v>
      </c>
      <c r="B14" s="31" t="s">
        <v>367</v>
      </c>
      <c r="C14" s="20">
        <v>157910111</v>
      </c>
      <c r="D14" s="20" t="s">
        <v>79</v>
      </c>
      <c r="E14" s="20" t="s">
        <v>75</v>
      </c>
      <c r="F14" s="20">
        <v>100</v>
      </c>
      <c r="G14" s="57">
        <v>1</v>
      </c>
      <c r="H14" s="36"/>
      <c r="I14" s="37"/>
      <c r="J14" s="55">
        <f t="shared" si="0"/>
      </c>
      <c r="K14" s="54">
        <f t="shared" si="1"/>
        <v>0</v>
      </c>
      <c r="L14" s="8">
        <f t="shared" si="2"/>
        <v>0</v>
      </c>
      <c r="M14" s="63">
        <f t="shared" si="3"/>
        <v>1</v>
      </c>
    </row>
    <row r="15" spans="1:13" s="26" customFormat="1" ht="30" customHeight="1">
      <c r="A15" s="11" t="s">
        <v>15</v>
      </c>
      <c r="B15" s="47" t="s">
        <v>238</v>
      </c>
      <c r="C15" s="20" t="s">
        <v>262</v>
      </c>
      <c r="D15" s="20" t="s">
        <v>81</v>
      </c>
      <c r="E15" s="20" t="s">
        <v>75</v>
      </c>
      <c r="F15" s="20">
        <v>10</v>
      </c>
      <c r="G15" s="57">
        <v>1</v>
      </c>
      <c r="H15" s="36"/>
      <c r="I15" s="37"/>
      <c r="J15" s="55">
        <f t="shared" si="0"/>
      </c>
      <c r="K15" s="54">
        <f t="shared" si="1"/>
        <v>0</v>
      </c>
      <c r="L15" s="8">
        <f t="shared" si="2"/>
        <v>0</v>
      </c>
      <c r="M15" s="63">
        <f t="shared" si="3"/>
        <v>1</v>
      </c>
    </row>
    <row r="16" spans="1:13" s="26" customFormat="1" ht="30" customHeight="1">
      <c r="A16" s="11" t="s">
        <v>16</v>
      </c>
      <c r="B16" s="47" t="s">
        <v>194</v>
      </c>
      <c r="C16" s="20" t="s">
        <v>205</v>
      </c>
      <c r="D16" s="20" t="s">
        <v>188</v>
      </c>
      <c r="E16" s="20" t="s">
        <v>75</v>
      </c>
      <c r="F16" s="20">
        <v>10</v>
      </c>
      <c r="G16" s="57">
        <v>1</v>
      </c>
      <c r="H16" s="36"/>
      <c r="I16" s="37"/>
      <c r="J16" s="55">
        <f t="shared" si="0"/>
      </c>
      <c r="K16" s="54">
        <f t="shared" si="1"/>
        <v>0</v>
      </c>
      <c r="L16" s="8">
        <f t="shared" si="2"/>
        <v>0</v>
      </c>
      <c r="M16" s="63">
        <f t="shared" si="3"/>
        <v>1</v>
      </c>
    </row>
    <row r="17" spans="1:13" s="26" customFormat="1" ht="30" customHeight="1">
      <c r="A17" s="11" t="s">
        <v>17</v>
      </c>
      <c r="B17" s="67" t="s">
        <v>104</v>
      </c>
      <c r="C17" s="20" t="s">
        <v>263</v>
      </c>
      <c r="D17" s="20" t="s">
        <v>81</v>
      </c>
      <c r="E17" s="28" t="s">
        <v>80</v>
      </c>
      <c r="F17" s="28">
        <v>250</v>
      </c>
      <c r="G17" s="56">
        <v>1</v>
      </c>
      <c r="H17" s="36"/>
      <c r="I17" s="37"/>
      <c r="J17" s="55">
        <f t="shared" si="0"/>
      </c>
      <c r="K17" s="54">
        <f t="shared" si="1"/>
        <v>0</v>
      </c>
      <c r="L17" s="8">
        <f t="shared" si="2"/>
        <v>0</v>
      </c>
      <c r="M17" s="63">
        <f t="shared" si="3"/>
        <v>1</v>
      </c>
    </row>
    <row r="18" spans="1:13" s="26" customFormat="1" ht="30" customHeight="1">
      <c r="A18" s="11" t="s">
        <v>18</v>
      </c>
      <c r="B18" s="67" t="s">
        <v>368</v>
      </c>
      <c r="C18" s="20" t="s">
        <v>323</v>
      </c>
      <c r="D18" s="20" t="s">
        <v>82</v>
      </c>
      <c r="E18" s="28" t="s">
        <v>75</v>
      </c>
      <c r="F18" s="28">
        <v>100</v>
      </c>
      <c r="G18" s="56">
        <v>1</v>
      </c>
      <c r="H18" s="36"/>
      <c r="I18" s="37"/>
      <c r="J18" s="55"/>
      <c r="K18" s="54"/>
      <c r="L18" s="8"/>
      <c r="M18" s="63">
        <f t="shared" si="3"/>
        <v>1</v>
      </c>
    </row>
    <row r="19" spans="1:13" s="18" customFormat="1" ht="30" customHeight="1">
      <c r="A19" s="11" t="s">
        <v>19</v>
      </c>
      <c r="B19" s="22" t="s">
        <v>239</v>
      </c>
      <c r="C19" s="20" t="s">
        <v>264</v>
      </c>
      <c r="D19" s="20" t="s">
        <v>81</v>
      </c>
      <c r="E19" s="12" t="s">
        <v>75</v>
      </c>
      <c r="F19" s="12">
        <v>5</v>
      </c>
      <c r="G19" s="58">
        <v>1</v>
      </c>
      <c r="H19" s="36"/>
      <c r="I19" s="37"/>
      <c r="J19" s="53">
        <f t="shared" si="0"/>
      </c>
      <c r="K19" s="54">
        <f t="shared" si="1"/>
        <v>0</v>
      </c>
      <c r="L19" s="8">
        <f t="shared" si="2"/>
        <v>0</v>
      </c>
      <c r="M19" s="63">
        <f t="shared" si="3"/>
        <v>1</v>
      </c>
    </row>
    <row r="20" spans="1:13" s="18" customFormat="1" ht="30" customHeight="1">
      <c r="A20" s="11" t="s">
        <v>301</v>
      </c>
      <c r="B20" s="22" t="s">
        <v>240</v>
      </c>
      <c r="C20" s="20" t="s">
        <v>265</v>
      </c>
      <c r="D20" s="20" t="s">
        <v>81</v>
      </c>
      <c r="E20" s="12" t="s">
        <v>75</v>
      </c>
      <c r="F20" s="12">
        <v>5</v>
      </c>
      <c r="G20" s="58">
        <v>1</v>
      </c>
      <c r="H20" s="36"/>
      <c r="I20" s="37"/>
      <c r="J20" s="53">
        <f t="shared" si="0"/>
      </c>
      <c r="K20" s="54">
        <f t="shared" si="1"/>
        <v>0</v>
      </c>
      <c r="L20" s="8">
        <f t="shared" si="2"/>
        <v>0</v>
      </c>
      <c r="M20" s="63">
        <f t="shared" si="3"/>
        <v>1</v>
      </c>
    </row>
    <row r="21" spans="1:13" s="26" customFormat="1" ht="30" customHeight="1">
      <c r="A21" s="11" t="s">
        <v>20</v>
      </c>
      <c r="B21" s="47" t="s">
        <v>195</v>
      </c>
      <c r="C21" s="20" t="s">
        <v>206</v>
      </c>
      <c r="D21" s="20" t="s">
        <v>188</v>
      </c>
      <c r="E21" s="20" t="s">
        <v>75</v>
      </c>
      <c r="F21" s="20">
        <v>25</v>
      </c>
      <c r="G21" s="57">
        <v>1</v>
      </c>
      <c r="H21" s="36"/>
      <c r="I21" s="37"/>
      <c r="J21" s="55">
        <f t="shared" si="0"/>
      </c>
      <c r="K21" s="54">
        <f t="shared" si="1"/>
        <v>0</v>
      </c>
      <c r="L21" s="8">
        <f t="shared" si="2"/>
        <v>0</v>
      </c>
      <c r="M21" s="63">
        <f t="shared" si="3"/>
        <v>1</v>
      </c>
    </row>
    <row r="22" spans="1:13" s="26" customFormat="1" ht="54" customHeight="1">
      <c r="A22" s="11" t="s">
        <v>21</v>
      </c>
      <c r="B22" s="31" t="s">
        <v>369</v>
      </c>
      <c r="C22" s="20" t="s">
        <v>309</v>
      </c>
      <c r="D22" s="20" t="s">
        <v>197</v>
      </c>
      <c r="E22" s="20" t="s">
        <v>80</v>
      </c>
      <c r="F22" s="20">
        <v>500</v>
      </c>
      <c r="G22" s="57">
        <v>1</v>
      </c>
      <c r="H22" s="36"/>
      <c r="I22" s="37"/>
      <c r="J22" s="53">
        <f t="shared" si="0"/>
      </c>
      <c r="K22" s="54">
        <f t="shared" si="1"/>
        <v>0</v>
      </c>
      <c r="L22" s="8">
        <f t="shared" si="2"/>
        <v>0</v>
      </c>
      <c r="M22" s="63">
        <f t="shared" si="3"/>
        <v>1</v>
      </c>
    </row>
    <row r="23" spans="1:13" s="18" customFormat="1" ht="30" customHeight="1">
      <c r="A23" s="11" t="s">
        <v>22</v>
      </c>
      <c r="B23" s="22" t="s">
        <v>370</v>
      </c>
      <c r="C23" s="20" t="s">
        <v>310</v>
      </c>
      <c r="D23" s="20" t="s">
        <v>79</v>
      </c>
      <c r="E23" s="12" t="s">
        <v>80</v>
      </c>
      <c r="F23" s="12">
        <v>1000</v>
      </c>
      <c r="G23" s="58">
        <v>1</v>
      </c>
      <c r="H23" s="36"/>
      <c r="I23" s="37"/>
      <c r="J23" s="53">
        <f t="shared" si="0"/>
      </c>
      <c r="K23" s="54">
        <f t="shared" si="1"/>
        <v>0</v>
      </c>
      <c r="L23" s="8">
        <f t="shared" si="2"/>
        <v>0</v>
      </c>
      <c r="M23" s="63">
        <f t="shared" si="3"/>
        <v>1</v>
      </c>
    </row>
    <row r="24" spans="1:13" s="26" customFormat="1" ht="30" customHeight="1">
      <c r="A24" s="11" t="s">
        <v>23</v>
      </c>
      <c r="B24" s="31" t="s">
        <v>371</v>
      </c>
      <c r="C24" s="20">
        <v>669940116</v>
      </c>
      <c r="D24" s="20" t="s">
        <v>79</v>
      </c>
      <c r="E24" s="20" t="s">
        <v>75</v>
      </c>
      <c r="F24" s="20">
        <v>10</v>
      </c>
      <c r="G24" s="57">
        <v>1</v>
      </c>
      <c r="H24" s="36"/>
      <c r="I24" s="37"/>
      <c r="J24" s="55">
        <f t="shared" si="0"/>
      </c>
      <c r="K24" s="54">
        <f t="shared" si="1"/>
        <v>0</v>
      </c>
      <c r="L24" s="8">
        <f t="shared" si="2"/>
        <v>0</v>
      </c>
      <c r="M24" s="63">
        <f t="shared" si="3"/>
        <v>1</v>
      </c>
    </row>
    <row r="25" spans="1:13" s="26" customFormat="1" ht="30" customHeight="1">
      <c r="A25" s="11" t="s">
        <v>24</v>
      </c>
      <c r="B25" s="47" t="s">
        <v>372</v>
      </c>
      <c r="C25" s="20">
        <v>396420113</v>
      </c>
      <c r="D25" s="20" t="s">
        <v>79</v>
      </c>
      <c r="E25" s="20" t="s">
        <v>80</v>
      </c>
      <c r="F25" s="20">
        <v>500</v>
      </c>
      <c r="G25" s="57">
        <v>40</v>
      </c>
      <c r="H25" s="36"/>
      <c r="I25" s="37"/>
      <c r="J25" s="55">
        <f t="shared" si="0"/>
      </c>
      <c r="K25" s="54">
        <f t="shared" si="1"/>
        <v>0</v>
      </c>
      <c r="L25" s="8">
        <f t="shared" si="2"/>
        <v>0</v>
      </c>
      <c r="M25" s="63">
        <f t="shared" si="3"/>
        <v>40</v>
      </c>
    </row>
    <row r="26" spans="1:13" s="26" customFormat="1" ht="30" customHeight="1">
      <c r="A26" s="11" t="s">
        <v>25</v>
      </c>
      <c r="B26" s="31" t="s">
        <v>373</v>
      </c>
      <c r="C26" s="20">
        <v>1072230010</v>
      </c>
      <c r="D26" s="20" t="s">
        <v>82</v>
      </c>
      <c r="E26" s="20" t="s">
        <v>75</v>
      </c>
      <c r="F26" s="20">
        <v>10</v>
      </c>
      <c r="G26" s="57">
        <v>1</v>
      </c>
      <c r="H26" s="36"/>
      <c r="I26" s="37"/>
      <c r="J26" s="55">
        <f t="shared" si="0"/>
      </c>
      <c r="K26" s="54">
        <f t="shared" si="1"/>
        <v>0</v>
      </c>
      <c r="L26" s="8">
        <f t="shared" si="2"/>
        <v>0</v>
      </c>
      <c r="M26" s="63">
        <f t="shared" si="3"/>
        <v>1</v>
      </c>
    </row>
    <row r="27" spans="1:13" s="26" customFormat="1" ht="30" customHeight="1">
      <c r="A27" s="11" t="s">
        <v>26</v>
      </c>
      <c r="B27" s="31" t="s">
        <v>374</v>
      </c>
      <c r="C27" s="20" t="s">
        <v>201</v>
      </c>
      <c r="D27" s="20" t="s">
        <v>188</v>
      </c>
      <c r="E27" s="20" t="s">
        <v>75</v>
      </c>
      <c r="F27" s="20">
        <v>25</v>
      </c>
      <c r="G27" s="57">
        <v>1</v>
      </c>
      <c r="H27" s="36"/>
      <c r="I27" s="37"/>
      <c r="J27" s="53">
        <f t="shared" si="0"/>
      </c>
      <c r="K27" s="54">
        <f t="shared" si="1"/>
        <v>0</v>
      </c>
      <c r="L27" s="8">
        <f t="shared" si="2"/>
        <v>0</v>
      </c>
      <c r="M27" s="63">
        <f t="shared" si="3"/>
        <v>1</v>
      </c>
    </row>
    <row r="28" spans="1:13" s="26" customFormat="1" ht="75.75">
      <c r="A28" s="11" t="s">
        <v>27</v>
      </c>
      <c r="B28" s="70" t="s">
        <v>375</v>
      </c>
      <c r="C28" s="66" t="s">
        <v>324</v>
      </c>
      <c r="D28" s="20" t="s">
        <v>179</v>
      </c>
      <c r="E28" s="20" t="s">
        <v>80</v>
      </c>
      <c r="F28" s="20">
        <v>100</v>
      </c>
      <c r="G28" s="57">
        <v>2</v>
      </c>
      <c r="H28" s="36"/>
      <c r="I28" s="37"/>
      <c r="J28" s="55">
        <f t="shared" si="0"/>
      </c>
      <c r="K28" s="54">
        <f t="shared" si="1"/>
        <v>0</v>
      </c>
      <c r="L28" s="8">
        <f t="shared" si="2"/>
        <v>0</v>
      </c>
      <c r="M28" s="63">
        <f t="shared" si="3"/>
        <v>2</v>
      </c>
    </row>
    <row r="29" spans="1:13" s="26" customFormat="1" ht="75.75">
      <c r="A29" s="11" t="s">
        <v>150</v>
      </c>
      <c r="B29" s="70" t="s">
        <v>178</v>
      </c>
      <c r="C29" s="66" t="s">
        <v>325</v>
      </c>
      <c r="D29" s="20" t="s">
        <v>179</v>
      </c>
      <c r="E29" s="20" t="s">
        <v>80</v>
      </c>
      <c r="F29" s="20">
        <v>100</v>
      </c>
      <c r="G29" s="57">
        <v>2</v>
      </c>
      <c r="H29" s="36"/>
      <c r="I29" s="37"/>
      <c r="J29" s="55">
        <f t="shared" si="0"/>
      </c>
      <c r="K29" s="54">
        <f t="shared" si="1"/>
        <v>0</v>
      </c>
      <c r="L29" s="8">
        <f t="shared" si="2"/>
        <v>0</v>
      </c>
      <c r="M29" s="63">
        <f t="shared" si="3"/>
        <v>2</v>
      </c>
    </row>
    <row r="30" spans="1:13" s="26" customFormat="1" ht="30" customHeight="1">
      <c r="A30" s="11" t="s">
        <v>74</v>
      </c>
      <c r="B30" s="70" t="s">
        <v>242</v>
      </c>
      <c r="C30" s="66" t="s">
        <v>266</v>
      </c>
      <c r="D30" s="20" t="s">
        <v>81</v>
      </c>
      <c r="E30" s="20" t="s">
        <v>75</v>
      </c>
      <c r="F30" s="20">
        <v>50</v>
      </c>
      <c r="G30" s="57">
        <v>1</v>
      </c>
      <c r="H30" s="36"/>
      <c r="I30" s="37"/>
      <c r="J30" s="55">
        <f t="shared" si="0"/>
      </c>
      <c r="K30" s="54">
        <f t="shared" si="1"/>
        <v>0</v>
      </c>
      <c r="L30" s="8">
        <f t="shared" si="2"/>
        <v>0</v>
      </c>
      <c r="M30" s="63">
        <f t="shared" si="3"/>
        <v>1</v>
      </c>
    </row>
    <row r="31" spans="1:13" s="26" customFormat="1" ht="30" customHeight="1">
      <c r="A31" s="11" t="s">
        <v>28</v>
      </c>
      <c r="B31" s="67" t="s">
        <v>376</v>
      </c>
      <c r="C31" s="25" t="s">
        <v>320</v>
      </c>
      <c r="D31" s="25" t="s">
        <v>79</v>
      </c>
      <c r="E31" s="28" t="s">
        <v>80</v>
      </c>
      <c r="F31" s="28">
        <v>1000</v>
      </c>
      <c r="G31" s="56">
        <v>4</v>
      </c>
      <c r="H31" s="36"/>
      <c r="I31" s="37"/>
      <c r="J31" s="55">
        <f t="shared" si="0"/>
      </c>
      <c r="K31" s="54">
        <f t="shared" si="1"/>
        <v>0</v>
      </c>
      <c r="L31" s="8">
        <f t="shared" si="2"/>
        <v>0</v>
      </c>
      <c r="M31" s="63">
        <f t="shared" si="3"/>
        <v>4</v>
      </c>
    </row>
    <row r="32" spans="1:13" s="18" customFormat="1" ht="30" customHeight="1">
      <c r="A32" s="11" t="s">
        <v>29</v>
      </c>
      <c r="B32" s="31" t="s">
        <v>377</v>
      </c>
      <c r="C32" s="20" t="s">
        <v>267</v>
      </c>
      <c r="D32" s="20" t="s">
        <v>152</v>
      </c>
      <c r="E32" s="20" t="s">
        <v>80</v>
      </c>
      <c r="F32" s="20">
        <v>2500</v>
      </c>
      <c r="G32" s="57">
        <v>4</v>
      </c>
      <c r="H32" s="36"/>
      <c r="I32" s="37"/>
      <c r="J32" s="53">
        <f t="shared" si="0"/>
      </c>
      <c r="K32" s="54">
        <f t="shared" si="1"/>
        <v>0</v>
      </c>
      <c r="L32" s="8">
        <f t="shared" si="2"/>
        <v>0</v>
      </c>
      <c r="M32" s="63">
        <f t="shared" si="3"/>
        <v>4</v>
      </c>
    </row>
    <row r="33" spans="1:13" s="26" customFormat="1" ht="30" customHeight="1">
      <c r="A33" s="11" t="s">
        <v>30</v>
      </c>
      <c r="B33" s="31" t="s">
        <v>378</v>
      </c>
      <c r="C33" s="20">
        <v>479220111</v>
      </c>
      <c r="D33" s="20" t="s">
        <v>79</v>
      </c>
      <c r="E33" s="20" t="s">
        <v>75</v>
      </c>
      <c r="F33" s="20">
        <v>250</v>
      </c>
      <c r="G33" s="57">
        <v>1</v>
      </c>
      <c r="H33" s="36"/>
      <c r="I33" s="37"/>
      <c r="J33" s="55">
        <f t="shared" si="0"/>
      </c>
      <c r="K33" s="54">
        <f t="shared" si="1"/>
        <v>0</v>
      </c>
      <c r="L33" s="8">
        <f t="shared" si="2"/>
        <v>0</v>
      </c>
      <c r="M33" s="63">
        <f t="shared" si="3"/>
        <v>1</v>
      </c>
    </row>
    <row r="34" spans="1:13" s="26" customFormat="1" ht="30" customHeight="1">
      <c r="A34" s="11" t="s">
        <v>31</v>
      </c>
      <c r="B34" s="67" t="s">
        <v>379</v>
      </c>
      <c r="C34" s="20" t="s">
        <v>268</v>
      </c>
      <c r="D34" s="20" t="s">
        <v>81</v>
      </c>
      <c r="E34" s="28" t="s">
        <v>75</v>
      </c>
      <c r="F34" s="28">
        <v>100</v>
      </c>
      <c r="G34" s="56">
        <v>1</v>
      </c>
      <c r="H34" s="36"/>
      <c r="I34" s="37"/>
      <c r="J34" s="55">
        <f t="shared" si="0"/>
      </c>
      <c r="K34" s="54">
        <f t="shared" si="1"/>
        <v>0</v>
      </c>
      <c r="L34" s="8">
        <f t="shared" si="2"/>
        <v>0</v>
      </c>
      <c r="M34" s="63">
        <f t="shared" si="3"/>
        <v>1</v>
      </c>
    </row>
    <row r="35" spans="1:13" s="18" customFormat="1" ht="30" customHeight="1">
      <c r="A35" s="11" t="s">
        <v>32</v>
      </c>
      <c r="B35" s="22" t="s">
        <v>380</v>
      </c>
      <c r="C35" s="20" t="s">
        <v>269</v>
      </c>
      <c r="D35" s="20" t="s">
        <v>81</v>
      </c>
      <c r="E35" s="12" t="s">
        <v>75</v>
      </c>
      <c r="F35" s="20">
        <v>10</v>
      </c>
      <c r="G35" s="58">
        <v>2</v>
      </c>
      <c r="H35" s="36"/>
      <c r="I35" s="37"/>
      <c r="J35" s="53">
        <f t="shared" si="0"/>
      </c>
      <c r="K35" s="54">
        <f t="shared" si="1"/>
        <v>0</v>
      </c>
      <c r="L35" s="8">
        <f t="shared" si="2"/>
        <v>0</v>
      </c>
      <c r="M35" s="63">
        <f t="shared" si="3"/>
        <v>2</v>
      </c>
    </row>
    <row r="36" spans="1:13" s="26" customFormat="1" ht="45">
      <c r="A36" s="11" t="s">
        <v>33</v>
      </c>
      <c r="B36" s="47" t="s">
        <v>381</v>
      </c>
      <c r="C36" s="20" t="s">
        <v>326</v>
      </c>
      <c r="D36" s="20" t="s">
        <v>179</v>
      </c>
      <c r="E36" s="20" t="s">
        <v>80</v>
      </c>
      <c r="F36" s="20">
        <v>100</v>
      </c>
      <c r="G36" s="57">
        <v>1</v>
      </c>
      <c r="H36" s="36"/>
      <c r="I36" s="37"/>
      <c r="J36" s="55">
        <f t="shared" si="0"/>
      </c>
      <c r="K36" s="54">
        <f t="shared" si="1"/>
        <v>0</v>
      </c>
      <c r="L36" s="8">
        <f t="shared" si="2"/>
        <v>0</v>
      </c>
      <c r="M36" s="63">
        <f t="shared" si="3"/>
        <v>1</v>
      </c>
    </row>
    <row r="37" spans="1:13" s="26" customFormat="1" ht="30" customHeight="1">
      <c r="A37" s="11" t="s">
        <v>34</v>
      </c>
      <c r="B37" s="67" t="s">
        <v>382</v>
      </c>
      <c r="C37" s="20" t="s">
        <v>207</v>
      </c>
      <c r="D37" s="20" t="s">
        <v>188</v>
      </c>
      <c r="E37" s="28" t="s">
        <v>75</v>
      </c>
      <c r="F37" s="25">
        <v>100</v>
      </c>
      <c r="G37" s="56">
        <v>1</v>
      </c>
      <c r="H37" s="36"/>
      <c r="I37" s="37"/>
      <c r="J37" s="55">
        <f t="shared" si="0"/>
      </c>
      <c r="K37" s="54">
        <f t="shared" si="1"/>
        <v>0</v>
      </c>
      <c r="L37" s="8">
        <f t="shared" si="2"/>
        <v>0</v>
      </c>
      <c r="M37" s="63">
        <f t="shared" si="3"/>
        <v>1</v>
      </c>
    </row>
    <row r="38" spans="1:13" s="26" customFormat="1" ht="30" customHeight="1">
      <c r="A38" s="11" t="s">
        <v>35</v>
      </c>
      <c r="B38" s="67" t="s">
        <v>383</v>
      </c>
      <c r="C38" s="20" t="s">
        <v>270</v>
      </c>
      <c r="D38" s="20" t="s">
        <v>81</v>
      </c>
      <c r="E38" s="28" t="s">
        <v>80</v>
      </c>
      <c r="F38" s="25">
        <v>50</v>
      </c>
      <c r="G38" s="56">
        <v>1</v>
      </c>
      <c r="H38" s="36"/>
      <c r="I38" s="37"/>
      <c r="J38" s="55">
        <f t="shared" si="0"/>
      </c>
      <c r="K38" s="54">
        <f t="shared" si="1"/>
        <v>0</v>
      </c>
      <c r="L38" s="8">
        <f t="shared" si="2"/>
        <v>0</v>
      </c>
      <c r="M38" s="63">
        <f t="shared" si="3"/>
        <v>1</v>
      </c>
    </row>
    <row r="39" spans="1:13" s="26" customFormat="1" ht="30" customHeight="1">
      <c r="A39" s="11" t="s">
        <v>36</v>
      </c>
      <c r="B39" s="44" t="s">
        <v>384</v>
      </c>
      <c r="C39" s="20" t="s">
        <v>271</v>
      </c>
      <c r="D39" s="20" t="s">
        <v>79</v>
      </c>
      <c r="E39" s="20" t="s">
        <v>80</v>
      </c>
      <c r="F39" s="20">
        <v>1000</v>
      </c>
      <c r="G39" s="57">
        <v>2</v>
      </c>
      <c r="H39" s="36"/>
      <c r="I39" s="37"/>
      <c r="J39" s="53">
        <f t="shared" si="0"/>
      </c>
      <c r="K39" s="54">
        <f t="shared" si="1"/>
        <v>0</v>
      </c>
      <c r="L39" s="8">
        <f t="shared" si="2"/>
        <v>0</v>
      </c>
      <c r="M39" s="63">
        <f t="shared" si="3"/>
        <v>2</v>
      </c>
    </row>
    <row r="40" spans="1:13" s="26" customFormat="1" ht="30" customHeight="1">
      <c r="A40" s="11" t="s">
        <v>37</v>
      </c>
      <c r="B40" s="44" t="s">
        <v>385</v>
      </c>
      <c r="C40" s="20">
        <v>1004411000</v>
      </c>
      <c r="D40" s="20" t="s">
        <v>82</v>
      </c>
      <c r="E40" s="20" t="s">
        <v>80</v>
      </c>
      <c r="F40" s="20">
        <v>1000</v>
      </c>
      <c r="G40" s="57">
        <v>1</v>
      </c>
      <c r="H40" s="36"/>
      <c r="I40" s="37"/>
      <c r="J40" s="53">
        <f t="shared" si="0"/>
      </c>
      <c r="K40" s="54">
        <f t="shared" si="1"/>
        <v>0</v>
      </c>
      <c r="L40" s="8">
        <f t="shared" si="2"/>
        <v>0</v>
      </c>
      <c r="M40" s="63">
        <f t="shared" si="3"/>
        <v>1</v>
      </c>
    </row>
    <row r="41" spans="1:13" s="26" customFormat="1" ht="64.5" customHeight="1">
      <c r="A41" s="11" t="s">
        <v>38</v>
      </c>
      <c r="B41" s="44" t="s">
        <v>386</v>
      </c>
      <c r="C41" s="20" t="s">
        <v>302</v>
      </c>
      <c r="D41" s="20" t="s">
        <v>243</v>
      </c>
      <c r="E41" s="20" t="s">
        <v>80</v>
      </c>
      <c r="F41" s="20">
        <v>2500</v>
      </c>
      <c r="G41" s="57">
        <v>1</v>
      </c>
      <c r="H41" s="36"/>
      <c r="I41" s="37"/>
      <c r="J41" s="55">
        <f t="shared" si="0"/>
      </c>
      <c r="K41" s="54">
        <f t="shared" si="1"/>
        <v>0</v>
      </c>
      <c r="L41" s="8">
        <f t="shared" si="2"/>
        <v>0</v>
      </c>
      <c r="M41" s="63">
        <f t="shared" si="3"/>
        <v>1</v>
      </c>
    </row>
    <row r="42" spans="1:13" s="26" customFormat="1" ht="30" customHeight="1">
      <c r="A42" s="11" t="s">
        <v>39</v>
      </c>
      <c r="B42" s="44" t="s">
        <v>387</v>
      </c>
      <c r="C42" s="20" t="s">
        <v>319</v>
      </c>
      <c r="D42" s="20" t="s">
        <v>79</v>
      </c>
      <c r="E42" s="20" t="s">
        <v>75</v>
      </c>
      <c r="F42" s="20">
        <v>250</v>
      </c>
      <c r="G42" s="57">
        <v>1</v>
      </c>
      <c r="H42" s="36"/>
      <c r="I42" s="37"/>
      <c r="J42" s="53">
        <f t="shared" si="0"/>
      </c>
      <c r="K42" s="54">
        <f t="shared" si="1"/>
        <v>0</v>
      </c>
      <c r="L42" s="8">
        <f t="shared" si="2"/>
        <v>0</v>
      </c>
      <c r="M42" s="63">
        <f t="shared" si="3"/>
        <v>1</v>
      </c>
    </row>
    <row r="43" spans="1:13" s="18" customFormat="1" ht="30" customHeight="1">
      <c r="A43" s="11" t="s">
        <v>40</v>
      </c>
      <c r="B43" s="22" t="s">
        <v>388</v>
      </c>
      <c r="C43" s="20" t="s">
        <v>272</v>
      </c>
      <c r="D43" s="20" t="s">
        <v>79</v>
      </c>
      <c r="E43" s="12" t="s">
        <v>80</v>
      </c>
      <c r="F43" s="12">
        <v>1000</v>
      </c>
      <c r="G43" s="58">
        <v>1</v>
      </c>
      <c r="H43" s="36"/>
      <c r="I43" s="37"/>
      <c r="J43" s="53">
        <f t="shared" si="0"/>
      </c>
      <c r="K43" s="54">
        <f t="shared" si="1"/>
        <v>0</v>
      </c>
      <c r="L43" s="8">
        <f t="shared" si="2"/>
        <v>0</v>
      </c>
      <c r="M43" s="63">
        <f t="shared" si="3"/>
        <v>1</v>
      </c>
    </row>
    <row r="44" spans="1:13" s="18" customFormat="1" ht="30" customHeight="1">
      <c r="A44" s="11" t="s">
        <v>41</v>
      </c>
      <c r="B44" s="21" t="s">
        <v>247</v>
      </c>
      <c r="C44" s="20" t="s">
        <v>273</v>
      </c>
      <c r="D44" s="20" t="s">
        <v>79</v>
      </c>
      <c r="E44" s="12" t="s">
        <v>80</v>
      </c>
      <c r="F44" s="12">
        <v>1000</v>
      </c>
      <c r="G44" s="58">
        <v>1</v>
      </c>
      <c r="H44" s="36"/>
      <c r="I44" s="37"/>
      <c r="J44" s="53">
        <f t="shared" si="0"/>
      </c>
      <c r="K44" s="54">
        <f t="shared" si="1"/>
        <v>0</v>
      </c>
      <c r="L44" s="8">
        <f t="shared" si="2"/>
        <v>0</v>
      </c>
      <c r="M44" s="63">
        <f t="shared" si="3"/>
        <v>1</v>
      </c>
    </row>
    <row r="45" spans="1:13" s="18" customFormat="1" ht="30" customHeight="1">
      <c r="A45" s="11" t="s">
        <v>42</v>
      </c>
      <c r="B45" s="10" t="s">
        <v>244</v>
      </c>
      <c r="C45" s="20" t="s">
        <v>274</v>
      </c>
      <c r="D45" s="20" t="s">
        <v>79</v>
      </c>
      <c r="E45" s="12" t="s">
        <v>80</v>
      </c>
      <c r="F45" s="12">
        <v>1000</v>
      </c>
      <c r="G45" s="58">
        <v>1</v>
      </c>
      <c r="H45" s="36"/>
      <c r="I45" s="37"/>
      <c r="J45" s="53">
        <f t="shared" si="0"/>
      </c>
      <c r="K45" s="54">
        <f t="shared" si="1"/>
        <v>0</v>
      </c>
      <c r="L45" s="8">
        <f t="shared" si="2"/>
        <v>0</v>
      </c>
      <c r="M45" s="63">
        <f t="shared" si="3"/>
        <v>1</v>
      </c>
    </row>
    <row r="46" spans="1:13" s="18" customFormat="1" ht="30" customHeight="1">
      <c r="A46" s="11" t="s">
        <v>43</v>
      </c>
      <c r="B46" s="10" t="s">
        <v>245</v>
      </c>
      <c r="C46" s="20" t="s">
        <v>275</v>
      </c>
      <c r="D46" s="20" t="s">
        <v>79</v>
      </c>
      <c r="E46" s="12" t="s">
        <v>80</v>
      </c>
      <c r="F46" s="12">
        <v>1000</v>
      </c>
      <c r="G46" s="58">
        <v>6</v>
      </c>
      <c r="H46" s="36"/>
      <c r="I46" s="37"/>
      <c r="J46" s="53">
        <f t="shared" si="0"/>
      </c>
      <c r="K46" s="54">
        <f t="shared" si="1"/>
        <v>0</v>
      </c>
      <c r="L46" s="8">
        <f t="shared" si="2"/>
        <v>0</v>
      </c>
      <c r="M46" s="63">
        <f t="shared" si="3"/>
        <v>6</v>
      </c>
    </row>
    <row r="47" spans="1:13" s="26" customFormat="1" ht="30" customHeight="1">
      <c r="A47" s="11" t="s">
        <v>44</v>
      </c>
      <c r="B47" s="34" t="s">
        <v>229</v>
      </c>
      <c r="C47" s="20">
        <v>1151861000</v>
      </c>
      <c r="D47" s="20" t="s">
        <v>82</v>
      </c>
      <c r="E47" s="20" t="s">
        <v>80</v>
      </c>
      <c r="F47" s="20">
        <v>1000</v>
      </c>
      <c r="G47" s="57">
        <v>1</v>
      </c>
      <c r="H47" s="36"/>
      <c r="I47" s="37"/>
      <c r="J47" s="53">
        <f t="shared" si="0"/>
      </c>
      <c r="K47" s="54">
        <f t="shared" si="1"/>
        <v>0</v>
      </c>
      <c r="L47" s="8">
        <f t="shared" si="2"/>
        <v>0</v>
      </c>
      <c r="M47" s="63">
        <f t="shared" si="3"/>
        <v>1</v>
      </c>
    </row>
    <row r="48" spans="1:13" s="26" customFormat="1" ht="62.25" customHeight="1">
      <c r="A48" s="11" t="s">
        <v>45</v>
      </c>
      <c r="B48" s="34" t="s">
        <v>246</v>
      </c>
      <c r="C48" s="20" t="s">
        <v>303</v>
      </c>
      <c r="D48" s="20" t="s">
        <v>243</v>
      </c>
      <c r="E48" s="20" t="s">
        <v>80</v>
      </c>
      <c r="F48" s="20">
        <v>500</v>
      </c>
      <c r="G48" s="57">
        <v>1</v>
      </c>
      <c r="H48" s="36"/>
      <c r="I48" s="37"/>
      <c r="J48" s="55">
        <f t="shared" si="0"/>
      </c>
      <c r="K48" s="54">
        <f t="shared" si="1"/>
        <v>0</v>
      </c>
      <c r="L48" s="8">
        <f t="shared" si="2"/>
        <v>0</v>
      </c>
      <c r="M48" s="63">
        <f t="shared" si="3"/>
        <v>1</v>
      </c>
    </row>
    <row r="49" spans="1:13" s="26" customFormat="1" ht="30" customHeight="1">
      <c r="A49" s="11" t="s">
        <v>46</v>
      </c>
      <c r="B49" s="67" t="s">
        <v>115</v>
      </c>
      <c r="C49" s="25" t="s">
        <v>208</v>
      </c>
      <c r="D49" s="25" t="s">
        <v>188</v>
      </c>
      <c r="E49" s="28" t="s">
        <v>75</v>
      </c>
      <c r="F49" s="28">
        <v>100</v>
      </c>
      <c r="G49" s="56">
        <v>2</v>
      </c>
      <c r="H49" s="36"/>
      <c r="I49" s="37"/>
      <c r="J49" s="55">
        <f t="shared" si="0"/>
      </c>
      <c r="K49" s="54">
        <f t="shared" si="1"/>
        <v>0</v>
      </c>
      <c r="L49" s="8">
        <f t="shared" si="2"/>
        <v>0</v>
      </c>
      <c r="M49" s="63">
        <f t="shared" si="3"/>
        <v>2</v>
      </c>
    </row>
    <row r="50" spans="1:13" s="26" customFormat="1" ht="75.75">
      <c r="A50" s="11" t="s">
        <v>47</v>
      </c>
      <c r="B50" s="69" t="s">
        <v>327</v>
      </c>
      <c r="C50" s="66" t="s">
        <v>328</v>
      </c>
      <c r="D50" s="20" t="s">
        <v>179</v>
      </c>
      <c r="E50" s="28" t="s">
        <v>80</v>
      </c>
      <c r="F50" s="28">
        <v>100</v>
      </c>
      <c r="G50" s="56">
        <v>2</v>
      </c>
      <c r="H50" s="36"/>
      <c r="I50" s="37"/>
      <c r="J50" s="55">
        <f t="shared" si="0"/>
      </c>
      <c r="K50" s="54">
        <f t="shared" si="1"/>
        <v>0</v>
      </c>
      <c r="L50" s="8">
        <f t="shared" si="2"/>
        <v>0</v>
      </c>
      <c r="M50" s="63">
        <f t="shared" si="3"/>
        <v>2</v>
      </c>
    </row>
    <row r="51" spans="1:13" s="26" customFormat="1" ht="30" customHeight="1">
      <c r="A51" s="11" t="s">
        <v>48</v>
      </c>
      <c r="B51" s="34" t="s">
        <v>222</v>
      </c>
      <c r="C51" s="20" t="s">
        <v>276</v>
      </c>
      <c r="D51" s="20" t="s">
        <v>81</v>
      </c>
      <c r="E51" s="20" t="s">
        <v>75</v>
      </c>
      <c r="F51" s="20">
        <v>25</v>
      </c>
      <c r="G51" s="57">
        <v>1</v>
      </c>
      <c r="H51" s="36"/>
      <c r="I51" s="37"/>
      <c r="J51" s="53">
        <f t="shared" si="0"/>
      </c>
      <c r="K51" s="54">
        <f t="shared" si="1"/>
        <v>0</v>
      </c>
      <c r="L51" s="8">
        <f t="shared" si="2"/>
        <v>0</v>
      </c>
      <c r="M51" s="63">
        <f t="shared" si="3"/>
        <v>1</v>
      </c>
    </row>
    <row r="52" spans="1:13" s="26" customFormat="1" ht="30" customHeight="1">
      <c r="A52" s="11" t="s">
        <v>49</v>
      </c>
      <c r="B52" s="34" t="s">
        <v>122</v>
      </c>
      <c r="C52" s="20" t="s">
        <v>277</v>
      </c>
      <c r="D52" s="20" t="s">
        <v>81</v>
      </c>
      <c r="E52" s="20" t="s">
        <v>75</v>
      </c>
      <c r="F52" s="20">
        <v>100</v>
      </c>
      <c r="G52" s="57">
        <v>1</v>
      </c>
      <c r="H52" s="36"/>
      <c r="I52" s="37"/>
      <c r="J52" s="53">
        <f t="shared" si="0"/>
      </c>
      <c r="K52" s="54">
        <f t="shared" si="1"/>
        <v>0</v>
      </c>
      <c r="L52" s="8">
        <f t="shared" si="2"/>
        <v>0</v>
      </c>
      <c r="M52" s="63">
        <f t="shared" si="3"/>
        <v>1</v>
      </c>
    </row>
    <row r="53" spans="1:13" s="18" customFormat="1" ht="30" customHeight="1">
      <c r="A53" s="11" t="s">
        <v>50</v>
      </c>
      <c r="B53" s="10" t="s">
        <v>95</v>
      </c>
      <c r="C53" s="20" t="s">
        <v>329</v>
      </c>
      <c r="D53" s="20" t="s">
        <v>79</v>
      </c>
      <c r="E53" s="12" t="s">
        <v>75</v>
      </c>
      <c r="F53" s="12">
        <v>100</v>
      </c>
      <c r="G53" s="58">
        <v>1</v>
      </c>
      <c r="H53" s="36"/>
      <c r="I53" s="37"/>
      <c r="J53" s="53">
        <f t="shared" si="0"/>
      </c>
      <c r="K53" s="54">
        <f t="shared" si="1"/>
        <v>0</v>
      </c>
      <c r="L53" s="8">
        <f t="shared" si="2"/>
        <v>0</v>
      </c>
      <c r="M53" s="63">
        <f t="shared" si="3"/>
        <v>1</v>
      </c>
    </row>
    <row r="54" spans="1:13" s="26" customFormat="1" ht="30" customHeight="1">
      <c r="A54" s="11" t="s">
        <v>51</v>
      </c>
      <c r="B54" s="46" t="s">
        <v>330</v>
      </c>
      <c r="C54" s="20" t="s">
        <v>209</v>
      </c>
      <c r="D54" s="25" t="s">
        <v>188</v>
      </c>
      <c r="E54" s="20" t="s">
        <v>75</v>
      </c>
      <c r="F54" s="20">
        <v>50</v>
      </c>
      <c r="G54" s="57">
        <v>1</v>
      </c>
      <c r="H54" s="36"/>
      <c r="I54" s="37"/>
      <c r="J54" s="55">
        <f t="shared" si="0"/>
      </c>
      <c r="K54" s="54">
        <f t="shared" si="1"/>
        <v>0</v>
      </c>
      <c r="L54" s="8">
        <f t="shared" si="2"/>
        <v>0</v>
      </c>
      <c r="M54" s="63">
        <f t="shared" si="3"/>
        <v>1</v>
      </c>
    </row>
    <row r="55" spans="1:13" s="26" customFormat="1" ht="30" customHeight="1">
      <c r="A55" s="11" t="s">
        <v>52</v>
      </c>
      <c r="B55" s="19" t="s">
        <v>210</v>
      </c>
      <c r="C55" s="20" t="s">
        <v>251</v>
      </c>
      <c r="D55" s="20" t="s">
        <v>82</v>
      </c>
      <c r="E55" s="20" t="s">
        <v>80</v>
      </c>
      <c r="F55" s="20">
        <v>1000</v>
      </c>
      <c r="G55" s="57">
        <v>1</v>
      </c>
      <c r="H55" s="36"/>
      <c r="I55" s="37"/>
      <c r="J55" s="53">
        <f t="shared" si="0"/>
      </c>
      <c r="K55" s="54">
        <f t="shared" si="1"/>
        <v>0</v>
      </c>
      <c r="L55" s="8">
        <f t="shared" si="2"/>
        <v>0</v>
      </c>
      <c r="M55" s="63">
        <f t="shared" si="3"/>
        <v>1</v>
      </c>
    </row>
    <row r="56" spans="1:13" s="18" customFormat="1" ht="30" customHeight="1">
      <c r="A56" s="11" t="s">
        <v>198</v>
      </c>
      <c r="B56" s="22" t="s">
        <v>248</v>
      </c>
      <c r="C56" s="20" t="s">
        <v>252</v>
      </c>
      <c r="D56" s="20" t="s">
        <v>82</v>
      </c>
      <c r="E56" s="12" t="s">
        <v>80</v>
      </c>
      <c r="F56" s="12">
        <v>50</v>
      </c>
      <c r="G56" s="58">
        <v>1</v>
      </c>
      <c r="H56" s="36"/>
      <c r="I56" s="37"/>
      <c r="J56" s="53">
        <f t="shared" si="0"/>
      </c>
      <c r="K56" s="54">
        <f t="shared" si="1"/>
        <v>0</v>
      </c>
      <c r="L56" s="8">
        <f t="shared" si="2"/>
        <v>0</v>
      </c>
      <c r="M56" s="63">
        <f t="shared" si="3"/>
        <v>1</v>
      </c>
    </row>
    <row r="57" spans="1:13" s="18" customFormat="1" ht="30" customHeight="1">
      <c r="A57" s="11" t="s">
        <v>118</v>
      </c>
      <c r="B57" s="22" t="s">
        <v>249</v>
      </c>
      <c r="C57" s="20" t="s">
        <v>253</v>
      </c>
      <c r="D57" s="20" t="s">
        <v>82</v>
      </c>
      <c r="E57" s="12" t="s">
        <v>80</v>
      </c>
      <c r="F57" s="12">
        <v>50</v>
      </c>
      <c r="G57" s="58">
        <v>1</v>
      </c>
      <c r="H57" s="36"/>
      <c r="I57" s="37"/>
      <c r="J57" s="53">
        <f t="shared" si="0"/>
      </c>
      <c r="K57" s="54">
        <f t="shared" si="1"/>
        <v>0</v>
      </c>
      <c r="L57" s="8">
        <f t="shared" si="2"/>
        <v>0</v>
      </c>
      <c r="M57" s="63">
        <f t="shared" si="3"/>
        <v>1</v>
      </c>
    </row>
    <row r="58" spans="1:13" s="18" customFormat="1" ht="30" customHeight="1">
      <c r="A58" s="11" t="s">
        <v>53</v>
      </c>
      <c r="B58" s="22" t="s">
        <v>250</v>
      </c>
      <c r="C58" s="20" t="s">
        <v>254</v>
      </c>
      <c r="D58" s="20" t="s">
        <v>82</v>
      </c>
      <c r="E58" s="12" t="s">
        <v>80</v>
      </c>
      <c r="F58" s="12">
        <v>50</v>
      </c>
      <c r="G58" s="58">
        <v>1</v>
      </c>
      <c r="H58" s="36"/>
      <c r="I58" s="37"/>
      <c r="J58" s="53">
        <f t="shared" si="0"/>
      </c>
      <c r="K58" s="54">
        <f t="shared" si="1"/>
        <v>0</v>
      </c>
      <c r="L58" s="8">
        <f t="shared" si="2"/>
        <v>0</v>
      </c>
      <c r="M58" s="63">
        <f t="shared" si="3"/>
        <v>1</v>
      </c>
    </row>
    <row r="59" spans="1:13" s="26" customFormat="1" ht="30">
      <c r="A59" s="11" t="s">
        <v>54</v>
      </c>
      <c r="B59" s="70" t="s">
        <v>331</v>
      </c>
      <c r="C59" s="66" t="s">
        <v>202</v>
      </c>
      <c r="D59" s="25" t="s">
        <v>188</v>
      </c>
      <c r="E59" s="20" t="s">
        <v>75</v>
      </c>
      <c r="F59" s="20">
        <v>5</v>
      </c>
      <c r="G59" s="57">
        <v>1</v>
      </c>
      <c r="H59" s="36"/>
      <c r="I59" s="37"/>
      <c r="J59" s="55">
        <f t="shared" si="0"/>
      </c>
      <c r="K59" s="54">
        <f t="shared" si="1"/>
        <v>0</v>
      </c>
      <c r="L59" s="8">
        <f t="shared" si="2"/>
        <v>0</v>
      </c>
      <c r="M59" s="63">
        <f t="shared" si="3"/>
        <v>1</v>
      </c>
    </row>
    <row r="60" spans="1:13" s="26" customFormat="1" ht="30" customHeight="1">
      <c r="A60" s="11" t="s">
        <v>119</v>
      </c>
      <c r="B60" s="31" t="s">
        <v>83</v>
      </c>
      <c r="C60" s="20">
        <v>1090280500</v>
      </c>
      <c r="D60" s="20" t="s">
        <v>82</v>
      </c>
      <c r="E60" s="20" t="s">
        <v>80</v>
      </c>
      <c r="F60" s="20">
        <v>500</v>
      </c>
      <c r="G60" s="57">
        <v>1</v>
      </c>
      <c r="H60" s="36"/>
      <c r="I60" s="37"/>
      <c r="J60" s="53">
        <f t="shared" si="0"/>
      </c>
      <c r="K60" s="54">
        <f t="shared" si="1"/>
        <v>0</v>
      </c>
      <c r="L60" s="8">
        <f t="shared" si="2"/>
        <v>0</v>
      </c>
      <c r="M60" s="63">
        <f t="shared" si="3"/>
        <v>1</v>
      </c>
    </row>
    <row r="61" spans="1:13" s="26" customFormat="1" ht="30">
      <c r="A61" s="11" t="s">
        <v>55</v>
      </c>
      <c r="B61" s="47" t="s">
        <v>83</v>
      </c>
      <c r="C61" s="20" t="s">
        <v>332</v>
      </c>
      <c r="D61" s="20" t="s">
        <v>234</v>
      </c>
      <c r="E61" s="20" t="s">
        <v>80</v>
      </c>
      <c r="F61" s="20">
        <v>10</v>
      </c>
      <c r="G61" s="57">
        <v>20</v>
      </c>
      <c r="H61" s="36"/>
      <c r="I61" s="37"/>
      <c r="J61" s="55">
        <f t="shared" si="0"/>
      </c>
      <c r="K61" s="54">
        <f t="shared" si="1"/>
        <v>0</v>
      </c>
      <c r="L61" s="8">
        <f t="shared" si="2"/>
        <v>0</v>
      </c>
      <c r="M61" s="63">
        <f t="shared" si="3"/>
        <v>20</v>
      </c>
    </row>
    <row r="62" spans="1:13" s="26" customFormat="1" ht="30" customHeight="1">
      <c r="A62" s="11" t="s">
        <v>56</v>
      </c>
      <c r="B62" s="31" t="s">
        <v>241</v>
      </c>
      <c r="C62" s="20" t="s">
        <v>278</v>
      </c>
      <c r="D62" s="20" t="s">
        <v>81</v>
      </c>
      <c r="E62" s="20" t="s">
        <v>75</v>
      </c>
      <c r="F62" s="20">
        <v>5</v>
      </c>
      <c r="G62" s="57">
        <v>1</v>
      </c>
      <c r="H62" s="36"/>
      <c r="I62" s="37"/>
      <c r="J62" s="53">
        <f t="shared" si="0"/>
      </c>
      <c r="K62" s="54">
        <f t="shared" si="1"/>
        <v>0</v>
      </c>
      <c r="L62" s="8">
        <f t="shared" si="2"/>
        <v>0</v>
      </c>
      <c r="M62" s="63">
        <f t="shared" si="3"/>
        <v>1</v>
      </c>
    </row>
    <row r="63" spans="1:13" s="26" customFormat="1" ht="30" customHeight="1">
      <c r="A63" s="11" t="s">
        <v>57</v>
      </c>
      <c r="B63" s="47" t="s">
        <v>333</v>
      </c>
      <c r="C63" s="20" t="s">
        <v>211</v>
      </c>
      <c r="D63" s="25" t="s">
        <v>188</v>
      </c>
      <c r="E63" s="20" t="s">
        <v>75</v>
      </c>
      <c r="F63" s="20">
        <v>25</v>
      </c>
      <c r="G63" s="57">
        <v>1</v>
      </c>
      <c r="H63" s="36"/>
      <c r="I63" s="37"/>
      <c r="J63" s="55">
        <f t="shared" si="0"/>
      </c>
      <c r="K63" s="54">
        <f t="shared" si="1"/>
        <v>0</v>
      </c>
      <c r="L63" s="8">
        <f t="shared" si="2"/>
        <v>0</v>
      </c>
      <c r="M63" s="63">
        <f t="shared" si="3"/>
        <v>1</v>
      </c>
    </row>
    <row r="64" spans="1:13" s="26" customFormat="1" ht="30" customHeight="1">
      <c r="A64" s="11" t="s">
        <v>111</v>
      </c>
      <c r="B64" s="67" t="s">
        <v>105</v>
      </c>
      <c r="C64" s="20" t="s">
        <v>279</v>
      </c>
      <c r="D64" s="20" t="s">
        <v>81</v>
      </c>
      <c r="E64" s="28" t="s">
        <v>80</v>
      </c>
      <c r="F64" s="28">
        <v>1000</v>
      </c>
      <c r="G64" s="56">
        <v>3</v>
      </c>
      <c r="H64" s="36"/>
      <c r="I64" s="37"/>
      <c r="J64" s="55">
        <f t="shared" si="0"/>
      </c>
      <c r="K64" s="54">
        <f t="shared" si="1"/>
        <v>0</v>
      </c>
      <c r="L64" s="8">
        <f t="shared" si="2"/>
        <v>0</v>
      </c>
      <c r="M64" s="63">
        <f t="shared" si="3"/>
        <v>3</v>
      </c>
    </row>
    <row r="65" spans="1:13" s="26" customFormat="1" ht="30" customHeight="1">
      <c r="A65" s="11" t="s">
        <v>112</v>
      </c>
      <c r="B65" s="31" t="s">
        <v>212</v>
      </c>
      <c r="C65" s="20" t="s">
        <v>257</v>
      </c>
      <c r="D65" s="20" t="s">
        <v>82</v>
      </c>
      <c r="E65" s="20" t="s">
        <v>80</v>
      </c>
      <c r="F65" s="20">
        <v>1000</v>
      </c>
      <c r="G65" s="57">
        <v>1</v>
      </c>
      <c r="H65" s="36"/>
      <c r="I65" s="37"/>
      <c r="J65" s="53">
        <f t="shared" si="0"/>
      </c>
      <c r="K65" s="54">
        <f t="shared" si="1"/>
        <v>0</v>
      </c>
      <c r="L65" s="8">
        <f t="shared" si="2"/>
        <v>0</v>
      </c>
      <c r="M65" s="63">
        <f t="shared" si="3"/>
        <v>1</v>
      </c>
    </row>
    <row r="66" spans="1:13" s="26" customFormat="1" ht="45">
      <c r="A66" s="11" t="s">
        <v>113</v>
      </c>
      <c r="B66" s="47" t="s">
        <v>334</v>
      </c>
      <c r="C66" s="20" t="s">
        <v>255</v>
      </c>
      <c r="D66" s="20" t="s">
        <v>179</v>
      </c>
      <c r="E66" s="20" t="s">
        <v>80</v>
      </c>
      <c r="F66" s="20">
        <v>100</v>
      </c>
      <c r="G66" s="57">
        <v>6</v>
      </c>
      <c r="H66" s="36"/>
      <c r="I66" s="37"/>
      <c r="J66" s="55">
        <f t="shared" si="0"/>
      </c>
      <c r="K66" s="54">
        <f t="shared" si="1"/>
        <v>0</v>
      </c>
      <c r="L66" s="8">
        <f t="shared" si="2"/>
        <v>0</v>
      </c>
      <c r="M66" s="63">
        <f t="shared" si="3"/>
        <v>6</v>
      </c>
    </row>
    <row r="67" spans="1:13" s="26" customFormat="1" ht="30" customHeight="1">
      <c r="A67" s="11" t="s">
        <v>58</v>
      </c>
      <c r="B67" s="47" t="s">
        <v>335</v>
      </c>
      <c r="C67" s="20" t="s">
        <v>256</v>
      </c>
      <c r="D67" s="20" t="s">
        <v>81</v>
      </c>
      <c r="E67" s="20" t="s">
        <v>75</v>
      </c>
      <c r="F67" s="20">
        <v>100</v>
      </c>
      <c r="G67" s="57">
        <v>1</v>
      </c>
      <c r="H67" s="36"/>
      <c r="I67" s="37"/>
      <c r="J67" s="55">
        <f t="shared" si="0"/>
      </c>
      <c r="K67" s="54">
        <f t="shared" si="1"/>
        <v>0</v>
      </c>
      <c r="L67" s="8">
        <f t="shared" si="2"/>
        <v>0</v>
      </c>
      <c r="M67" s="63">
        <f t="shared" si="3"/>
        <v>1</v>
      </c>
    </row>
    <row r="68" spans="1:13" s="26" customFormat="1" ht="30" customHeight="1">
      <c r="A68" s="11" t="s">
        <v>59</v>
      </c>
      <c r="B68" s="68" t="s">
        <v>336</v>
      </c>
      <c r="C68" s="25" t="s">
        <v>280</v>
      </c>
      <c r="D68" s="20" t="s">
        <v>79</v>
      </c>
      <c r="E68" s="28" t="s">
        <v>75</v>
      </c>
      <c r="F68" s="28">
        <v>1000</v>
      </c>
      <c r="G68" s="56">
        <v>1</v>
      </c>
      <c r="H68" s="36"/>
      <c r="I68" s="37"/>
      <c r="J68" s="55">
        <f t="shared" si="0"/>
      </c>
      <c r="K68" s="54">
        <f t="shared" si="1"/>
        <v>0</v>
      </c>
      <c r="L68" s="8">
        <f t="shared" si="2"/>
        <v>0</v>
      </c>
      <c r="M68" s="63">
        <f t="shared" si="3"/>
        <v>1</v>
      </c>
    </row>
    <row r="69" spans="1:13" s="26" customFormat="1" ht="30" customHeight="1">
      <c r="A69" s="11" t="s">
        <v>60</v>
      </c>
      <c r="B69" s="27" t="s">
        <v>232</v>
      </c>
      <c r="C69" s="25" t="s">
        <v>280</v>
      </c>
      <c r="D69" s="20" t="s">
        <v>79</v>
      </c>
      <c r="E69" s="28" t="s">
        <v>75</v>
      </c>
      <c r="F69" s="28">
        <v>100</v>
      </c>
      <c r="G69" s="56">
        <v>1</v>
      </c>
      <c r="H69" s="36"/>
      <c r="I69" s="37"/>
      <c r="J69" s="55">
        <f t="shared" si="0"/>
      </c>
      <c r="K69" s="54">
        <f t="shared" si="1"/>
        <v>0</v>
      </c>
      <c r="L69" s="8">
        <f t="shared" si="2"/>
        <v>0</v>
      </c>
      <c r="M69" s="63">
        <f t="shared" si="3"/>
        <v>1</v>
      </c>
    </row>
    <row r="70" spans="1:13" s="26" customFormat="1" ht="30" customHeight="1">
      <c r="A70" s="11" t="s">
        <v>61</v>
      </c>
      <c r="B70" s="27" t="s">
        <v>146</v>
      </c>
      <c r="C70" s="20" t="s">
        <v>281</v>
      </c>
      <c r="D70" s="20" t="s">
        <v>81</v>
      </c>
      <c r="E70" s="28" t="s">
        <v>75</v>
      </c>
      <c r="F70" s="28">
        <v>100</v>
      </c>
      <c r="G70" s="56">
        <v>1</v>
      </c>
      <c r="H70" s="36"/>
      <c r="I70" s="37"/>
      <c r="J70" s="53">
        <f aca="true" t="shared" si="4" ref="J70:J128">IF(ISNUMBER(H70),IF(ISNUMBER(I70),ROUND(PRODUCT(H70,I70,0.01),2),""),"")</f>
      </c>
      <c r="K70" s="54">
        <f aca="true" t="shared" si="5" ref="K70:K128">SUM(J70,H70)</f>
        <v>0</v>
      </c>
      <c r="L70" s="8">
        <f aca="true" t="shared" si="6" ref="L70:L128">PRODUCT(K70,G70)</f>
        <v>0</v>
      </c>
      <c r="M70" s="63">
        <f aca="true" t="shared" si="7" ref="M70:M128">PRODUCT(G70,H70)</f>
        <v>1</v>
      </c>
    </row>
    <row r="71" spans="1:13" s="26" customFormat="1" ht="30" customHeight="1">
      <c r="A71" s="11" t="s">
        <v>62</v>
      </c>
      <c r="B71" s="19" t="s">
        <v>154</v>
      </c>
      <c r="C71" s="20" t="s">
        <v>282</v>
      </c>
      <c r="D71" s="20" t="s">
        <v>81</v>
      </c>
      <c r="E71" s="20" t="s">
        <v>75</v>
      </c>
      <c r="F71" s="20">
        <v>50</v>
      </c>
      <c r="G71" s="57">
        <v>1</v>
      </c>
      <c r="H71" s="36"/>
      <c r="I71" s="37"/>
      <c r="J71" s="53">
        <f t="shared" si="4"/>
      </c>
      <c r="K71" s="54">
        <f t="shared" si="5"/>
        <v>0</v>
      </c>
      <c r="L71" s="8">
        <f t="shared" si="6"/>
        <v>0</v>
      </c>
      <c r="M71" s="63">
        <f t="shared" si="7"/>
        <v>1</v>
      </c>
    </row>
    <row r="72" spans="1:13" s="18" customFormat="1" ht="30" customHeight="1">
      <c r="A72" s="11" t="s">
        <v>63</v>
      </c>
      <c r="B72" s="43" t="s">
        <v>96</v>
      </c>
      <c r="C72" s="38" t="s">
        <v>311</v>
      </c>
      <c r="D72" s="20" t="s">
        <v>79</v>
      </c>
      <c r="E72" s="12" t="s">
        <v>75</v>
      </c>
      <c r="F72" s="12">
        <v>250</v>
      </c>
      <c r="G72" s="58">
        <v>1</v>
      </c>
      <c r="H72" s="36"/>
      <c r="I72" s="37"/>
      <c r="J72" s="53">
        <f t="shared" si="4"/>
      </c>
      <c r="K72" s="54">
        <f t="shared" si="5"/>
        <v>0</v>
      </c>
      <c r="L72" s="8">
        <f t="shared" si="6"/>
        <v>0</v>
      </c>
      <c r="M72" s="63">
        <f t="shared" si="7"/>
        <v>1</v>
      </c>
    </row>
    <row r="73" spans="1:13" s="26" customFormat="1" ht="79.5" customHeight="1">
      <c r="A73" s="11" t="s">
        <v>64</v>
      </c>
      <c r="B73" s="19" t="s">
        <v>213</v>
      </c>
      <c r="C73" s="20" t="s">
        <v>304</v>
      </c>
      <c r="D73" s="28" t="s">
        <v>81</v>
      </c>
      <c r="E73" s="20" t="s">
        <v>76</v>
      </c>
      <c r="F73" s="20">
        <v>1</v>
      </c>
      <c r="G73" s="57">
        <v>1</v>
      </c>
      <c r="H73" s="36"/>
      <c r="I73" s="37"/>
      <c r="J73" s="53">
        <f t="shared" si="4"/>
      </c>
      <c r="K73" s="54">
        <f t="shared" si="5"/>
        <v>0</v>
      </c>
      <c r="L73" s="8">
        <f t="shared" si="6"/>
        <v>0</v>
      </c>
      <c r="M73" s="63">
        <f t="shared" si="7"/>
        <v>1</v>
      </c>
    </row>
    <row r="74" spans="1:13" s="26" customFormat="1" ht="30" customHeight="1">
      <c r="A74" s="11" t="s">
        <v>65</v>
      </c>
      <c r="B74" s="19" t="s">
        <v>337</v>
      </c>
      <c r="C74" s="20" t="s">
        <v>283</v>
      </c>
      <c r="D74" s="20" t="s">
        <v>81</v>
      </c>
      <c r="E74" s="20" t="s">
        <v>75</v>
      </c>
      <c r="F74" s="20">
        <v>100</v>
      </c>
      <c r="G74" s="57">
        <v>1</v>
      </c>
      <c r="H74" s="36"/>
      <c r="I74" s="37"/>
      <c r="J74" s="55">
        <f t="shared" si="4"/>
      </c>
      <c r="K74" s="54">
        <f t="shared" si="5"/>
        <v>0</v>
      </c>
      <c r="L74" s="8">
        <f t="shared" si="6"/>
        <v>0</v>
      </c>
      <c r="M74" s="63">
        <f t="shared" si="7"/>
        <v>1</v>
      </c>
    </row>
    <row r="75" spans="1:13" s="26" customFormat="1" ht="30" customHeight="1">
      <c r="A75" s="11" t="s">
        <v>66</v>
      </c>
      <c r="B75" s="46" t="s">
        <v>338</v>
      </c>
      <c r="C75" s="25" t="s">
        <v>321</v>
      </c>
      <c r="D75" s="28" t="s">
        <v>79</v>
      </c>
      <c r="E75" s="20" t="s">
        <v>75</v>
      </c>
      <c r="F75" s="20">
        <v>50</v>
      </c>
      <c r="G75" s="57">
        <v>1</v>
      </c>
      <c r="H75" s="36"/>
      <c r="I75" s="37"/>
      <c r="J75" s="55">
        <f t="shared" si="4"/>
      </c>
      <c r="K75" s="54">
        <f t="shared" si="5"/>
        <v>0</v>
      </c>
      <c r="L75" s="8">
        <f t="shared" si="6"/>
        <v>0</v>
      </c>
      <c r="M75" s="63">
        <f t="shared" si="7"/>
        <v>1</v>
      </c>
    </row>
    <row r="76" spans="1:13" s="26" customFormat="1" ht="93" customHeight="1">
      <c r="A76" s="11" t="s">
        <v>67</v>
      </c>
      <c r="B76" s="19" t="s">
        <v>214</v>
      </c>
      <c r="C76" s="20" t="s">
        <v>305</v>
      </c>
      <c r="D76" s="28" t="s">
        <v>81</v>
      </c>
      <c r="E76" s="20" t="s">
        <v>76</v>
      </c>
      <c r="F76" s="20">
        <v>1</v>
      </c>
      <c r="G76" s="57">
        <v>1</v>
      </c>
      <c r="H76" s="36"/>
      <c r="I76" s="37"/>
      <c r="J76" s="53">
        <f t="shared" si="4"/>
      </c>
      <c r="K76" s="54">
        <f t="shared" si="5"/>
        <v>0</v>
      </c>
      <c r="L76" s="8">
        <f t="shared" si="6"/>
        <v>0</v>
      </c>
      <c r="M76" s="63">
        <f t="shared" si="7"/>
        <v>1</v>
      </c>
    </row>
    <row r="77" spans="1:13" s="26" customFormat="1" ht="79.5">
      <c r="A77" s="11" t="s">
        <v>68</v>
      </c>
      <c r="B77" s="19" t="s">
        <v>215</v>
      </c>
      <c r="C77" s="20" t="s">
        <v>306</v>
      </c>
      <c r="D77" s="28" t="s">
        <v>81</v>
      </c>
      <c r="E77" s="20" t="s">
        <v>76</v>
      </c>
      <c r="F77" s="20">
        <v>1</v>
      </c>
      <c r="G77" s="57">
        <v>1</v>
      </c>
      <c r="H77" s="36"/>
      <c r="I77" s="37"/>
      <c r="J77" s="53">
        <f t="shared" si="4"/>
      </c>
      <c r="K77" s="54">
        <f t="shared" si="5"/>
        <v>0</v>
      </c>
      <c r="L77" s="8">
        <f t="shared" si="6"/>
        <v>0</v>
      </c>
      <c r="M77" s="63">
        <f t="shared" si="7"/>
        <v>1</v>
      </c>
    </row>
    <row r="78" spans="1:13" s="18" customFormat="1" ht="52.5" customHeight="1">
      <c r="A78" s="11" t="s">
        <v>69</v>
      </c>
      <c r="B78" s="43" t="s">
        <v>190</v>
      </c>
      <c r="C78" s="20" t="s">
        <v>284</v>
      </c>
      <c r="D78" s="20" t="s">
        <v>81</v>
      </c>
      <c r="E78" s="12" t="s">
        <v>75</v>
      </c>
      <c r="F78" s="20">
        <v>250</v>
      </c>
      <c r="G78" s="58">
        <v>1</v>
      </c>
      <c r="H78" s="36"/>
      <c r="I78" s="37"/>
      <c r="J78" s="53">
        <f t="shared" si="4"/>
      </c>
      <c r="K78" s="54">
        <f t="shared" si="5"/>
        <v>0</v>
      </c>
      <c r="L78" s="8">
        <f t="shared" si="6"/>
        <v>0</v>
      </c>
      <c r="M78" s="63">
        <f t="shared" si="7"/>
        <v>1</v>
      </c>
    </row>
    <row r="79" spans="1:13" s="26" customFormat="1" ht="30" customHeight="1">
      <c r="A79" s="11" t="s">
        <v>70</v>
      </c>
      <c r="B79" s="46" t="s">
        <v>339</v>
      </c>
      <c r="C79" s="20" t="s">
        <v>322</v>
      </c>
      <c r="D79" s="20" t="s">
        <v>79</v>
      </c>
      <c r="E79" s="20" t="s">
        <v>75</v>
      </c>
      <c r="F79" s="20">
        <v>250</v>
      </c>
      <c r="G79" s="57">
        <v>1</v>
      </c>
      <c r="H79" s="36"/>
      <c r="I79" s="37"/>
      <c r="J79" s="55">
        <f t="shared" si="4"/>
      </c>
      <c r="K79" s="54">
        <f t="shared" si="5"/>
        <v>0</v>
      </c>
      <c r="L79" s="8">
        <f t="shared" si="6"/>
        <v>0</v>
      </c>
      <c r="M79" s="63">
        <f t="shared" si="7"/>
        <v>1</v>
      </c>
    </row>
    <row r="80" spans="1:13" s="26" customFormat="1" ht="30" customHeight="1">
      <c r="A80" s="11" t="s">
        <v>71</v>
      </c>
      <c r="B80" s="68" t="s">
        <v>347</v>
      </c>
      <c r="C80" s="25" t="s">
        <v>235</v>
      </c>
      <c r="D80" s="25" t="s">
        <v>188</v>
      </c>
      <c r="E80" s="28" t="s">
        <v>75</v>
      </c>
      <c r="F80" s="25">
        <v>10</v>
      </c>
      <c r="G80" s="56">
        <v>1</v>
      </c>
      <c r="H80" s="36"/>
      <c r="I80" s="37"/>
      <c r="J80" s="55">
        <f t="shared" si="4"/>
      </c>
      <c r="K80" s="54">
        <f t="shared" si="5"/>
        <v>0</v>
      </c>
      <c r="L80" s="8">
        <f t="shared" si="6"/>
        <v>0</v>
      </c>
      <c r="M80" s="63">
        <f t="shared" si="7"/>
        <v>1</v>
      </c>
    </row>
    <row r="81" spans="1:13" s="26" customFormat="1" ht="30" customHeight="1">
      <c r="A81" s="11" t="s">
        <v>72</v>
      </c>
      <c r="B81" s="68" t="s">
        <v>348</v>
      </c>
      <c r="C81" s="25" t="s">
        <v>216</v>
      </c>
      <c r="D81" s="25" t="s">
        <v>188</v>
      </c>
      <c r="E81" s="28" t="s">
        <v>75</v>
      </c>
      <c r="F81" s="25">
        <v>100</v>
      </c>
      <c r="G81" s="56">
        <v>1</v>
      </c>
      <c r="H81" s="36"/>
      <c r="I81" s="37"/>
      <c r="J81" s="55">
        <f t="shared" si="4"/>
      </c>
      <c r="K81" s="54">
        <f t="shared" si="5"/>
        <v>0</v>
      </c>
      <c r="L81" s="8">
        <f t="shared" si="6"/>
        <v>0</v>
      </c>
      <c r="M81" s="63">
        <f t="shared" si="7"/>
        <v>1</v>
      </c>
    </row>
    <row r="82" spans="1:13" s="26" customFormat="1" ht="30" customHeight="1">
      <c r="A82" s="11" t="s">
        <v>124</v>
      </c>
      <c r="B82" s="49" t="s">
        <v>341</v>
      </c>
      <c r="C82" s="25" t="s">
        <v>340</v>
      </c>
      <c r="D82" s="25" t="s">
        <v>188</v>
      </c>
      <c r="E82" s="28" t="s">
        <v>75</v>
      </c>
      <c r="F82" s="25">
        <v>25</v>
      </c>
      <c r="G82" s="56">
        <v>1</v>
      </c>
      <c r="H82" s="36"/>
      <c r="I82" s="37"/>
      <c r="J82" s="53">
        <f t="shared" si="4"/>
      </c>
      <c r="K82" s="54">
        <f t="shared" si="5"/>
        <v>0</v>
      </c>
      <c r="L82" s="8">
        <f t="shared" si="6"/>
        <v>0</v>
      </c>
      <c r="M82" s="63">
        <f t="shared" si="7"/>
        <v>1</v>
      </c>
    </row>
    <row r="83" spans="1:13" s="26" customFormat="1" ht="30" customHeight="1">
      <c r="A83" s="11" t="s">
        <v>125</v>
      </c>
      <c r="B83" s="27" t="s">
        <v>342</v>
      </c>
      <c r="C83" s="20" t="s">
        <v>285</v>
      </c>
      <c r="D83" s="20" t="s">
        <v>79</v>
      </c>
      <c r="E83" s="28" t="s">
        <v>75</v>
      </c>
      <c r="F83" s="25">
        <v>1000</v>
      </c>
      <c r="G83" s="56">
        <v>1</v>
      </c>
      <c r="H83" s="36"/>
      <c r="I83" s="37"/>
      <c r="J83" s="55">
        <f t="shared" si="4"/>
      </c>
      <c r="K83" s="54">
        <f t="shared" si="5"/>
        <v>0</v>
      </c>
      <c r="L83" s="8">
        <f t="shared" si="6"/>
        <v>0</v>
      </c>
      <c r="M83" s="63">
        <f t="shared" si="7"/>
        <v>1</v>
      </c>
    </row>
    <row r="84" spans="1:13" s="26" customFormat="1" ht="75.75">
      <c r="A84" s="11" t="s">
        <v>126</v>
      </c>
      <c r="B84" s="68" t="s">
        <v>343</v>
      </c>
      <c r="C84" s="20" t="s">
        <v>344</v>
      </c>
      <c r="D84" s="20" t="s">
        <v>179</v>
      </c>
      <c r="E84" s="28" t="s">
        <v>80</v>
      </c>
      <c r="F84" s="25">
        <v>100</v>
      </c>
      <c r="G84" s="56">
        <v>2</v>
      </c>
      <c r="H84" s="36"/>
      <c r="I84" s="37"/>
      <c r="J84" s="55">
        <f t="shared" si="4"/>
      </c>
      <c r="K84" s="54">
        <f t="shared" si="5"/>
        <v>0</v>
      </c>
      <c r="L84" s="8">
        <f t="shared" si="6"/>
        <v>0</v>
      </c>
      <c r="M84" s="63">
        <f t="shared" si="7"/>
        <v>2</v>
      </c>
    </row>
    <row r="85" spans="1:13" s="26" customFormat="1" ht="30" customHeight="1">
      <c r="A85" s="11" t="s">
        <v>127</v>
      </c>
      <c r="B85" s="46" t="s">
        <v>345</v>
      </c>
      <c r="C85" s="20" t="s">
        <v>286</v>
      </c>
      <c r="D85" s="20" t="s">
        <v>81</v>
      </c>
      <c r="E85" s="20" t="s">
        <v>75</v>
      </c>
      <c r="F85" s="20">
        <v>100</v>
      </c>
      <c r="G85" s="57">
        <v>1</v>
      </c>
      <c r="H85" s="36"/>
      <c r="I85" s="37"/>
      <c r="J85" s="55">
        <f t="shared" si="4"/>
      </c>
      <c r="K85" s="54">
        <f t="shared" si="5"/>
        <v>0</v>
      </c>
      <c r="L85" s="8">
        <f t="shared" si="6"/>
        <v>0</v>
      </c>
      <c r="M85" s="63">
        <f t="shared" si="7"/>
        <v>1</v>
      </c>
    </row>
    <row r="86" spans="1:13" s="26" customFormat="1" ht="30" customHeight="1">
      <c r="A86" s="11" t="s">
        <v>128</v>
      </c>
      <c r="B86" s="31" t="s">
        <v>84</v>
      </c>
      <c r="C86" s="30" t="s">
        <v>223</v>
      </c>
      <c r="D86" s="20" t="s">
        <v>82</v>
      </c>
      <c r="E86" s="20" t="s">
        <v>75</v>
      </c>
      <c r="F86" s="20">
        <v>250</v>
      </c>
      <c r="G86" s="57">
        <v>1</v>
      </c>
      <c r="H86" s="36"/>
      <c r="I86" s="37"/>
      <c r="J86" s="53">
        <f t="shared" si="4"/>
      </c>
      <c r="K86" s="54">
        <f t="shared" si="5"/>
        <v>0</v>
      </c>
      <c r="L86" s="8">
        <f t="shared" si="6"/>
        <v>0</v>
      </c>
      <c r="M86" s="63">
        <f t="shared" si="7"/>
        <v>1</v>
      </c>
    </row>
    <row r="87" spans="1:13" s="18" customFormat="1" ht="30" customHeight="1">
      <c r="A87" s="11" t="s">
        <v>129</v>
      </c>
      <c r="B87" s="22" t="s">
        <v>147</v>
      </c>
      <c r="C87" s="30" t="s">
        <v>287</v>
      </c>
      <c r="D87" s="20" t="s">
        <v>81</v>
      </c>
      <c r="E87" s="12" t="s">
        <v>75</v>
      </c>
      <c r="F87" s="12">
        <v>50</v>
      </c>
      <c r="G87" s="58">
        <v>1</v>
      </c>
      <c r="H87" s="36"/>
      <c r="I87" s="37"/>
      <c r="J87" s="53">
        <f t="shared" si="4"/>
      </c>
      <c r="K87" s="54">
        <f t="shared" si="5"/>
        <v>0</v>
      </c>
      <c r="L87" s="8">
        <f t="shared" si="6"/>
        <v>0</v>
      </c>
      <c r="M87" s="63">
        <f t="shared" si="7"/>
        <v>1</v>
      </c>
    </row>
    <row r="88" spans="1:13" s="26" customFormat="1" ht="30" customHeight="1">
      <c r="A88" s="11" t="s">
        <v>130</v>
      </c>
      <c r="B88" s="31" t="s">
        <v>314</v>
      </c>
      <c r="C88" s="30" t="s">
        <v>346</v>
      </c>
      <c r="D88" s="20" t="s">
        <v>82</v>
      </c>
      <c r="E88" s="20" t="s">
        <v>75</v>
      </c>
      <c r="F88" s="20">
        <v>25</v>
      </c>
      <c r="G88" s="57">
        <v>1</v>
      </c>
      <c r="H88" s="36"/>
      <c r="I88" s="37"/>
      <c r="J88" s="53">
        <f t="shared" si="4"/>
      </c>
      <c r="K88" s="54">
        <f t="shared" si="5"/>
        <v>0</v>
      </c>
      <c r="L88" s="8">
        <f t="shared" si="6"/>
        <v>0</v>
      </c>
      <c r="M88" s="63">
        <f t="shared" si="7"/>
        <v>1</v>
      </c>
    </row>
    <row r="89" spans="1:13" s="26" customFormat="1" ht="30" customHeight="1">
      <c r="A89" s="11" t="s">
        <v>131</v>
      </c>
      <c r="B89" s="47" t="s">
        <v>217</v>
      </c>
      <c r="C89" s="30">
        <v>794121116</v>
      </c>
      <c r="D89" s="20" t="s">
        <v>79</v>
      </c>
      <c r="E89" s="20" t="s">
        <v>75</v>
      </c>
      <c r="F89" s="20">
        <v>500</v>
      </c>
      <c r="G89" s="57">
        <v>1</v>
      </c>
      <c r="H89" s="36"/>
      <c r="I89" s="37"/>
      <c r="J89" s="53">
        <f t="shared" si="4"/>
      </c>
      <c r="K89" s="54">
        <f t="shared" si="5"/>
        <v>0</v>
      </c>
      <c r="L89" s="8">
        <f t="shared" si="6"/>
        <v>0</v>
      </c>
      <c r="M89" s="63">
        <f t="shared" si="7"/>
        <v>1</v>
      </c>
    </row>
    <row r="90" spans="1:13" s="18" customFormat="1" ht="30" customHeight="1">
      <c r="A90" s="11" t="s">
        <v>132</v>
      </c>
      <c r="B90" s="34" t="s">
        <v>192</v>
      </c>
      <c r="C90" s="30" t="s">
        <v>288</v>
      </c>
      <c r="D90" s="20" t="s">
        <v>81</v>
      </c>
      <c r="E90" s="20" t="s">
        <v>76</v>
      </c>
      <c r="F90" s="20">
        <v>1</v>
      </c>
      <c r="G90" s="57">
        <v>2</v>
      </c>
      <c r="H90" s="36"/>
      <c r="I90" s="37"/>
      <c r="J90" s="53">
        <f t="shared" si="4"/>
      </c>
      <c r="K90" s="54">
        <f t="shared" si="5"/>
        <v>0</v>
      </c>
      <c r="L90" s="8">
        <f t="shared" si="6"/>
        <v>0</v>
      </c>
      <c r="M90" s="63">
        <f t="shared" si="7"/>
        <v>2</v>
      </c>
    </row>
    <row r="91" spans="1:13" s="18" customFormat="1" ht="30" customHeight="1">
      <c r="A91" s="11" t="s">
        <v>133</v>
      </c>
      <c r="B91" s="10" t="s">
        <v>97</v>
      </c>
      <c r="C91" s="30">
        <v>795780112</v>
      </c>
      <c r="D91" s="20" t="s">
        <v>79</v>
      </c>
      <c r="E91" s="12" t="s">
        <v>75</v>
      </c>
      <c r="F91" s="12">
        <v>500</v>
      </c>
      <c r="G91" s="58">
        <v>1</v>
      </c>
      <c r="H91" s="36"/>
      <c r="I91" s="37"/>
      <c r="J91" s="53">
        <f t="shared" si="4"/>
      </c>
      <c r="K91" s="54">
        <f t="shared" si="5"/>
        <v>0</v>
      </c>
      <c r="L91" s="8">
        <f t="shared" si="6"/>
        <v>0</v>
      </c>
      <c r="M91" s="63">
        <f t="shared" si="7"/>
        <v>1</v>
      </c>
    </row>
    <row r="92" spans="1:13" s="18" customFormat="1" ht="30" customHeight="1">
      <c r="A92" s="11" t="s">
        <v>230</v>
      </c>
      <c r="B92" s="44" t="s">
        <v>193</v>
      </c>
      <c r="C92" s="30" t="s">
        <v>203</v>
      </c>
      <c r="D92" s="25" t="s">
        <v>188</v>
      </c>
      <c r="E92" s="20" t="s">
        <v>75</v>
      </c>
      <c r="F92" s="20">
        <v>50</v>
      </c>
      <c r="G92" s="57">
        <v>1</v>
      </c>
      <c r="H92" s="36"/>
      <c r="I92" s="37"/>
      <c r="J92" s="53">
        <f t="shared" si="4"/>
      </c>
      <c r="K92" s="54">
        <f t="shared" si="5"/>
        <v>0</v>
      </c>
      <c r="L92" s="8">
        <f t="shared" si="6"/>
        <v>0</v>
      </c>
      <c r="M92" s="63">
        <f t="shared" si="7"/>
        <v>1</v>
      </c>
    </row>
    <row r="93" spans="1:13" s="26" customFormat="1" ht="30" customHeight="1">
      <c r="A93" s="11" t="s">
        <v>134</v>
      </c>
      <c r="B93" s="19" t="s">
        <v>225</v>
      </c>
      <c r="C93" s="30" t="s">
        <v>224</v>
      </c>
      <c r="D93" s="25" t="s">
        <v>188</v>
      </c>
      <c r="E93" s="20" t="s">
        <v>75</v>
      </c>
      <c r="F93" s="20">
        <v>25</v>
      </c>
      <c r="G93" s="57">
        <v>1</v>
      </c>
      <c r="H93" s="36"/>
      <c r="I93" s="37"/>
      <c r="J93" s="53">
        <f t="shared" si="4"/>
      </c>
      <c r="K93" s="54">
        <f t="shared" si="5"/>
        <v>0</v>
      </c>
      <c r="L93" s="8">
        <f t="shared" si="6"/>
        <v>0</v>
      </c>
      <c r="M93" s="63">
        <f t="shared" si="7"/>
        <v>1</v>
      </c>
    </row>
    <row r="94" spans="1:13" s="18" customFormat="1" ht="30" customHeight="1">
      <c r="A94" s="11" t="s">
        <v>135</v>
      </c>
      <c r="B94" s="45" t="s">
        <v>199</v>
      </c>
      <c r="C94" s="39">
        <v>1066010250</v>
      </c>
      <c r="D94" s="39" t="s">
        <v>82</v>
      </c>
      <c r="E94" s="12" t="s">
        <v>75</v>
      </c>
      <c r="F94" s="11">
        <v>250</v>
      </c>
      <c r="G94" s="60">
        <v>2</v>
      </c>
      <c r="H94" s="36"/>
      <c r="I94" s="37"/>
      <c r="J94" s="53">
        <f t="shared" si="4"/>
      </c>
      <c r="K94" s="54">
        <f t="shared" si="5"/>
        <v>0</v>
      </c>
      <c r="L94" s="8">
        <f t="shared" si="6"/>
        <v>0</v>
      </c>
      <c r="M94" s="63">
        <f t="shared" si="7"/>
        <v>2</v>
      </c>
    </row>
    <row r="95" spans="1:13" s="26" customFormat="1" ht="30" customHeight="1">
      <c r="A95" s="11" t="s">
        <v>136</v>
      </c>
      <c r="B95" s="50" t="s">
        <v>227</v>
      </c>
      <c r="C95" s="20" t="s">
        <v>226</v>
      </c>
      <c r="D95" s="39" t="s">
        <v>82</v>
      </c>
      <c r="E95" s="20" t="s">
        <v>75</v>
      </c>
      <c r="F95" s="39">
        <v>1000</v>
      </c>
      <c r="G95" s="61">
        <v>1</v>
      </c>
      <c r="H95" s="36"/>
      <c r="I95" s="37"/>
      <c r="J95" s="53">
        <f t="shared" si="4"/>
      </c>
      <c r="K95" s="54">
        <f t="shared" si="5"/>
        <v>0</v>
      </c>
      <c r="L95" s="8">
        <f t="shared" si="6"/>
        <v>0</v>
      </c>
      <c r="M95" s="63">
        <f t="shared" si="7"/>
        <v>1</v>
      </c>
    </row>
    <row r="96" spans="1:13" s="26" customFormat="1" ht="83.25" customHeight="1">
      <c r="A96" s="11" t="s">
        <v>200</v>
      </c>
      <c r="B96" s="19" t="s">
        <v>218</v>
      </c>
      <c r="C96" s="30" t="s">
        <v>307</v>
      </c>
      <c r="D96" s="20" t="s">
        <v>81</v>
      </c>
      <c r="E96" s="20" t="s">
        <v>76</v>
      </c>
      <c r="F96" s="20">
        <v>1</v>
      </c>
      <c r="G96" s="57">
        <v>2</v>
      </c>
      <c r="H96" s="36"/>
      <c r="I96" s="37"/>
      <c r="J96" s="53">
        <f t="shared" si="4"/>
      </c>
      <c r="K96" s="54">
        <f t="shared" si="5"/>
        <v>0</v>
      </c>
      <c r="L96" s="8">
        <f t="shared" si="6"/>
        <v>0</v>
      </c>
      <c r="M96" s="63">
        <f t="shared" si="7"/>
        <v>2</v>
      </c>
    </row>
    <row r="97" spans="1:13" s="26" customFormat="1" ht="95.25" customHeight="1">
      <c r="A97" s="11" t="s">
        <v>137</v>
      </c>
      <c r="B97" s="34" t="s">
        <v>315</v>
      </c>
      <c r="C97" s="20" t="s">
        <v>316</v>
      </c>
      <c r="D97" s="20" t="s">
        <v>81</v>
      </c>
      <c r="E97" s="20" t="s">
        <v>76</v>
      </c>
      <c r="F97" s="20">
        <v>1</v>
      </c>
      <c r="G97" s="57">
        <v>2</v>
      </c>
      <c r="H97" s="36"/>
      <c r="I97" s="37"/>
      <c r="J97" s="53">
        <f t="shared" si="4"/>
      </c>
      <c r="K97" s="54">
        <f t="shared" si="5"/>
        <v>0</v>
      </c>
      <c r="L97" s="8">
        <f t="shared" si="6"/>
        <v>0</v>
      </c>
      <c r="M97" s="63">
        <f t="shared" si="7"/>
        <v>2</v>
      </c>
    </row>
    <row r="98" spans="1:13" s="26" customFormat="1" ht="30" customHeight="1">
      <c r="A98" s="11" t="s">
        <v>138</v>
      </c>
      <c r="B98" s="50" t="s">
        <v>359</v>
      </c>
      <c r="C98" s="20" t="s">
        <v>290</v>
      </c>
      <c r="D98" s="39" t="s">
        <v>79</v>
      </c>
      <c r="E98" s="20" t="s">
        <v>75</v>
      </c>
      <c r="F98" s="39">
        <v>250</v>
      </c>
      <c r="G98" s="61">
        <v>4</v>
      </c>
      <c r="H98" s="36"/>
      <c r="I98" s="37"/>
      <c r="J98" s="55">
        <f t="shared" si="4"/>
      </c>
      <c r="K98" s="54">
        <f t="shared" si="5"/>
        <v>0</v>
      </c>
      <c r="L98" s="8">
        <f t="shared" si="6"/>
        <v>0</v>
      </c>
      <c r="M98" s="63">
        <f t="shared" si="7"/>
        <v>4</v>
      </c>
    </row>
    <row r="99" spans="1:13" s="26" customFormat="1" ht="30" customHeight="1">
      <c r="A99" s="11" t="s">
        <v>139</v>
      </c>
      <c r="B99" s="51" t="s">
        <v>228</v>
      </c>
      <c r="C99" s="20">
        <v>879810112</v>
      </c>
      <c r="D99" s="39" t="s">
        <v>79</v>
      </c>
      <c r="E99" s="20" t="s">
        <v>75</v>
      </c>
      <c r="F99" s="39">
        <v>250</v>
      </c>
      <c r="G99" s="61">
        <v>1</v>
      </c>
      <c r="H99" s="36"/>
      <c r="I99" s="37"/>
      <c r="J99" s="53">
        <f t="shared" si="4"/>
      </c>
      <c r="K99" s="54">
        <f t="shared" si="5"/>
        <v>0</v>
      </c>
      <c r="L99" s="8">
        <f t="shared" si="6"/>
        <v>0</v>
      </c>
      <c r="M99" s="63">
        <f t="shared" si="7"/>
        <v>1</v>
      </c>
    </row>
    <row r="100" spans="1:13" s="26" customFormat="1" ht="68.25" customHeight="1">
      <c r="A100" s="11" t="s">
        <v>140</v>
      </c>
      <c r="B100" s="34" t="s">
        <v>289</v>
      </c>
      <c r="C100" s="65" t="s">
        <v>308</v>
      </c>
      <c r="D100" s="20" t="s">
        <v>81</v>
      </c>
      <c r="E100" s="20" t="s">
        <v>76</v>
      </c>
      <c r="F100" s="20">
        <v>1</v>
      </c>
      <c r="G100" s="57">
        <v>2</v>
      </c>
      <c r="H100" s="36"/>
      <c r="I100" s="37"/>
      <c r="J100" s="53">
        <f t="shared" si="4"/>
      </c>
      <c r="K100" s="54">
        <f t="shared" si="5"/>
        <v>0</v>
      </c>
      <c r="L100" s="8">
        <f t="shared" si="6"/>
        <v>0</v>
      </c>
      <c r="M100" s="63">
        <f t="shared" si="7"/>
        <v>2</v>
      </c>
    </row>
    <row r="101" spans="1:13" s="26" customFormat="1" ht="30" customHeight="1">
      <c r="A101" s="11" t="s">
        <v>141</v>
      </c>
      <c r="B101" s="68" t="s">
        <v>349</v>
      </c>
      <c r="C101" s="25" t="s">
        <v>291</v>
      </c>
      <c r="D101" s="28" t="s">
        <v>81</v>
      </c>
      <c r="E101" s="28" t="s">
        <v>75</v>
      </c>
      <c r="F101" s="28">
        <v>50</v>
      </c>
      <c r="G101" s="56">
        <v>1</v>
      </c>
      <c r="H101" s="36"/>
      <c r="I101" s="37"/>
      <c r="J101" s="55">
        <f t="shared" si="4"/>
      </c>
      <c r="K101" s="54">
        <f t="shared" si="5"/>
        <v>0</v>
      </c>
      <c r="L101" s="8">
        <f t="shared" si="6"/>
        <v>0</v>
      </c>
      <c r="M101" s="63">
        <f t="shared" si="7"/>
        <v>1</v>
      </c>
    </row>
    <row r="102" spans="1:13" s="26" customFormat="1" ht="30" customHeight="1">
      <c r="A102" s="11" t="s">
        <v>142</v>
      </c>
      <c r="B102" s="46" t="s">
        <v>151</v>
      </c>
      <c r="C102" s="41" t="s">
        <v>292</v>
      </c>
      <c r="D102" s="42" t="s">
        <v>81</v>
      </c>
      <c r="E102" s="42" t="s">
        <v>75</v>
      </c>
      <c r="F102" s="42">
        <v>100</v>
      </c>
      <c r="G102" s="59">
        <v>2</v>
      </c>
      <c r="H102" s="36"/>
      <c r="I102" s="37"/>
      <c r="J102" s="53">
        <f t="shared" si="4"/>
      </c>
      <c r="K102" s="54">
        <f t="shared" si="5"/>
        <v>0</v>
      </c>
      <c r="L102" s="8">
        <f t="shared" si="6"/>
        <v>0</v>
      </c>
      <c r="M102" s="63">
        <f t="shared" si="7"/>
        <v>2</v>
      </c>
    </row>
    <row r="103" spans="1:13" s="26" customFormat="1" ht="30" customHeight="1">
      <c r="A103" s="11" t="s">
        <v>143</v>
      </c>
      <c r="B103" s="21" t="s">
        <v>189</v>
      </c>
      <c r="C103" s="30" t="s">
        <v>317</v>
      </c>
      <c r="D103" s="20" t="s">
        <v>79</v>
      </c>
      <c r="E103" s="12" t="s">
        <v>75</v>
      </c>
      <c r="F103" s="12">
        <v>250</v>
      </c>
      <c r="G103" s="58">
        <v>1</v>
      </c>
      <c r="H103" s="36"/>
      <c r="I103" s="37"/>
      <c r="J103" s="53">
        <f t="shared" si="4"/>
      </c>
      <c r="K103" s="54">
        <f t="shared" si="5"/>
        <v>0</v>
      </c>
      <c r="L103" s="8">
        <f t="shared" si="6"/>
        <v>0</v>
      </c>
      <c r="M103" s="63">
        <f t="shared" si="7"/>
        <v>1</v>
      </c>
    </row>
    <row r="104" spans="1:13" s="26" customFormat="1" ht="30" customHeight="1">
      <c r="A104" s="11" t="s">
        <v>144</v>
      </c>
      <c r="B104" s="46" t="s">
        <v>350</v>
      </c>
      <c r="C104" s="20">
        <v>810981118</v>
      </c>
      <c r="D104" s="20" t="s">
        <v>79</v>
      </c>
      <c r="E104" s="20" t="s">
        <v>75</v>
      </c>
      <c r="F104" s="20">
        <v>500</v>
      </c>
      <c r="G104" s="57">
        <v>4</v>
      </c>
      <c r="H104" s="36"/>
      <c r="I104" s="37"/>
      <c r="J104" s="55">
        <f t="shared" si="4"/>
      </c>
      <c r="K104" s="54">
        <f t="shared" si="5"/>
        <v>0</v>
      </c>
      <c r="L104" s="8">
        <f t="shared" si="6"/>
        <v>0</v>
      </c>
      <c r="M104" s="63">
        <f t="shared" si="7"/>
        <v>4</v>
      </c>
    </row>
    <row r="105" spans="1:13" s="18" customFormat="1" ht="30" customHeight="1">
      <c r="A105" s="11" t="s">
        <v>145</v>
      </c>
      <c r="B105" s="10" t="s">
        <v>149</v>
      </c>
      <c r="C105" s="20">
        <v>810530115</v>
      </c>
      <c r="D105" s="20" t="s">
        <v>79</v>
      </c>
      <c r="E105" s="12" t="s">
        <v>75</v>
      </c>
      <c r="F105" s="12">
        <v>100</v>
      </c>
      <c r="G105" s="58">
        <v>1</v>
      </c>
      <c r="H105" s="36"/>
      <c r="I105" s="37"/>
      <c r="J105" s="53">
        <f t="shared" si="4"/>
      </c>
      <c r="K105" s="54">
        <f t="shared" si="5"/>
        <v>0</v>
      </c>
      <c r="L105" s="8">
        <f t="shared" si="6"/>
        <v>0</v>
      </c>
      <c r="M105" s="63">
        <f t="shared" si="7"/>
        <v>1</v>
      </c>
    </row>
    <row r="106" spans="1:13" s="26" customFormat="1" ht="30" customHeight="1">
      <c r="A106" s="11" t="s">
        <v>196</v>
      </c>
      <c r="B106" s="68" t="s">
        <v>351</v>
      </c>
      <c r="C106" s="25" t="s">
        <v>219</v>
      </c>
      <c r="D106" s="25" t="s">
        <v>188</v>
      </c>
      <c r="E106" s="28" t="s">
        <v>75</v>
      </c>
      <c r="F106" s="25">
        <v>100</v>
      </c>
      <c r="G106" s="56">
        <v>1</v>
      </c>
      <c r="H106" s="36"/>
      <c r="I106" s="37"/>
      <c r="J106" s="55">
        <f t="shared" si="4"/>
      </c>
      <c r="K106" s="54">
        <f t="shared" si="5"/>
        <v>0</v>
      </c>
      <c r="L106" s="8">
        <f t="shared" si="6"/>
        <v>0</v>
      </c>
      <c r="M106" s="63">
        <f t="shared" si="7"/>
        <v>1</v>
      </c>
    </row>
    <row r="107" spans="1:13" s="26" customFormat="1" ht="30" customHeight="1">
      <c r="A107" s="11" t="s">
        <v>157</v>
      </c>
      <c r="B107" s="34" t="s">
        <v>117</v>
      </c>
      <c r="C107" s="20" t="s">
        <v>293</v>
      </c>
      <c r="D107" s="20" t="s">
        <v>79</v>
      </c>
      <c r="E107" s="20" t="s">
        <v>75</v>
      </c>
      <c r="F107" s="20">
        <v>25</v>
      </c>
      <c r="G107" s="57">
        <v>1</v>
      </c>
      <c r="H107" s="36"/>
      <c r="I107" s="37"/>
      <c r="J107" s="53">
        <f t="shared" si="4"/>
      </c>
      <c r="K107" s="54">
        <f t="shared" si="5"/>
        <v>0</v>
      </c>
      <c r="L107" s="8">
        <f t="shared" si="6"/>
        <v>0</v>
      </c>
      <c r="M107" s="63">
        <f t="shared" si="7"/>
        <v>1</v>
      </c>
    </row>
    <row r="108" spans="1:13" s="26" customFormat="1" ht="30" customHeight="1">
      <c r="A108" s="11" t="s">
        <v>158</v>
      </c>
      <c r="B108" s="34" t="s">
        <v>220</v>
      </c>
      <c r="C108" s="20" t="s">
        <v>294</v>
      </c>
      <c r="D108" s="20" t="s">
        <v>81</v>
      </c>
      <c r="E108" s="20" t="s">
        <v>76</v>
      </c>
      <c r="F108" s="20">
        <v>1</v>
      </c>
      <c r="G108" s="57">
        <v>2</v>
      </c>
      <c r="H108" s="36"/>
      <c r="I108" s="37"/>
      <c r="J108" s="53">
        <f t="shared" si="4"/>
      </c>
      <c r="K108" s="54">
        <f t="shared" si="5"/>
        <v>0</v>
      </c>
      <c r="L108" s="8">
        <f t="shared" si="6"/>
        <v>0</v>
      </c>
      <c r="M108" s="63">
        <f t="shared" si="7"/>
        <v>2</v>
      </c>
    </row>
    <row r="109" spans="1:13" s="26" customFormat="1" ht="30" customHeight="1">
      <c r="A109" s="11" t="s">
        <v>159</v>
      </c>
      <c r="B109" s="19" t="s">
        <v>148</v>
      </c>
      <c r="C109" s="20" t="s">
        <v>296</v>
      </c>
      <c r="D109" s="20" t="s">
        <v>79</v>
      </c>
      <c r="E109" s="20" t="s">
        <v>75</v>
      </c>
      <c r="F109" s="20">
        <v>25</v>
      </c>
      <c r="G109" s="57">
        <v>1</v>
      </c>
      <c r="H109" s="36"/>
      <c r="I109" s="37"/>
      <c r="J109" s="53">
        <f t="shared" si="4"/>
      </c>
      <c r="K109" s="54">
        <f t="shared" si="5"/>
        <v>0</v>
      </c>
      <c r="L109" s="8">
        <f t="shared" si="6"/>
        <v>0</v>
      </c>
      <c r="M109" s="63">
        <f t="shared" si="7"/>
        <v>1</v>
      </c>
    </row>
    <row r="110" spans="1:13" s="26" customFormat="1" ht="30" customHeight="1">
      <c r="A110" s="11" t="s">
        <v>160</v>
      </c>
      <c r="B110" s="19" t="s">
        <v>231</v>
      </c>
      <c r="C110" s="20" t="s">
        <v>295</v>
      </c>
      <c r="D110" s="25" t="s">
        <v>188</v>
      </c>
      <c r="E110" s="20" t="s">
        <v>75</v>
      </c>
      <c r="F110" s="20">
        <v>100</v>
      </c>
      <c r="G110" s="57">
        <v>1</v>
      </c>
      <c r="H110" s="36"/>
      <c r="I110" s="37"/>
      <c r="J110" s="55">
        <f t="shared" si="4"/>
      </c>
      <c r="K110" s="54">
        <f t="shared" si="5"/>
        <v>0</v>
      </c>
      <c r="L110" s="8">
        <f t="shared" si="6"/>
        <v>0</v>
      </c>
      <c r="M110" s="63">
        <f t="shared" si="7"/>
        <v>1</v>
      </c>
    </row>
    <row r="111" spans="1:13" s="26" customFormat="1" ht="90.75">
      <c r="A111" s="11" t="s">
        <v>161</v>
      </c>
      <c r="B111" s="46" t="s">
        <v>352</v>
      </c>
      <c r="C111" s="20" t="s">
        <v>353</v>
      </c>
      <c r="D111" s="20" t="s">
        <v>179</v>
      </c>
      <c r="E111" s="20" t="s">
        <v>80</v>
      </c>
      <c r="F111" s="20">
        <v>30</v>
      </c>
      <c r="G111" s="57">
        <v>4</v>
      </c>
      <c r="H111" s="36"/>
      <c r="I111" s="37"/>
      <c r="J111" s="55">
        <f t="shared" si="4"/>
      </c>
      <c r="K111" s="54">
        <f t="shared" si="5"/>
        <v>0</v>
      </c>
      <c r="L111" s="8">
        <f t="shared" si="6"/>
        <v>0</v>
      </c>
      <c r="M111" s="63">
        <f t="shared" si="7"/>
        <v>4</v>
      </c>
    </row>
    <row r="112" spans="1:13" s="26" customFormat="1" ht="30" customHeight="1">
      <c r="A112" s="11" t="s">
        <v>162</v>
      </c>
      <c r="B112" s="68" t="s">
        <v>354</v>
      </c>
      <c r="C112" s="28" t="s">
        <v>109</v>
      </c>
      <c r="D112" s="28" t="s">
        <v>153</v>
      </c>
      <c r="E112" s="28" t="s">
        <v>87</v>
      </c>
      <c r="F112" s="28">
        <v>100</v>
      </c>
      <c r="G112" s="56">
        <v>10</v>
      </c>
      <c r="H112" s="36"/>
      <c r="I112" s="37"/>
      <c r="J112" s="55">
        <f t="shared" si="4"/>
      </c>
      <c r="K112" s="54">
        <f t="shared" si="5"/>
        <v>0</v>
      </c>
      <c r="L112" s="8">
        <f t="shared" si="6"/>
        <v>0</v>
      </c>
      <c r="M112" s="63">
        <f t="shared" si="7"/>
        <v>10</v>
      </c>
    </row>
    <row r="113" spans="1:13" s="26" customFormat="1" ht="30" customHeight="1">
      <c r="A113" s="11" t="s">
        <v>163</v>
      </c>
      <c r="B113" s="67" t="s">
        <v>355</v>
      </c>
      <c r="C113" s="28" t="s">
        <v>106</v>
      </c>
      <c r="D113" s="28" t="s">
        <v>107</v>
      </c>
      <c r="E113" s="28" t="s">
        <v>87</v>
      </c>
      <c r="F113" s="28">
        <v>40</v>
      </c>
      <c r="G113" s="56">
        <v>1</v>
      </c>
      <c r="H113" s="36"/>
      <c r="I113" s="37"/>
      <c r="J113" s="55">
        <f t="shared" si="4"/>
      </c>
      <c r="K113" s="54">
        <f t="shared" si="5"/>
        <v>0</v>
      </c>
      <c r="L113" s="8">
        <f t="shared" si="6"/>
        <v>0</v>
      </c>
      <c r="M113" s="63">
        <f t="shared" si="7"/>
        <v>1</v>
      </c>
    </row>
    <row r="114" spans="1:13" s="18" customFormat="1" ht="30" customHeight="1">
      <c r="A114" s="11" t="s">
        <v>164</v>
      </c>
      <c r="B114" s="9" t="s">
        <v>98</v>
      </c>
      <c r="C114" s="39" t="s">
        <v>85</v>
      </c>
      <c r="D114" s="25" t="s">
        <v>86</v>
      </c>
      <c r="E114" s="11" t="s">
        <v>87</v>
      </c>
      <c r="F114" s="11">
        <v>1</v>
      </c>
      <c r="G114" s="60">
        <v>8</v>
      </c>
      <c r="H114" s="36"/>
      <c r="I114" s="37"/>
      <c r="J114" s="53">
        <f t="shared" si="4"/>
      </c>
      <c r="K114" s="54">
        <f t="shared" si="5"/>
        <v>0</v>
      </c>
      <c r="L114" s="8">
        <f t="shared" si="6"/>
        <v>0</v>
      </c>
      <c r="M114" s="63">
        <f t="shared" si="7"/>
        <v>8</v>
      </c>
    </row>
    <row r="115" spans="1:13" s="18" customFormat="1" ht="30" customHeight="1">
      <c r="A115" s="11" t="s">
        <v>165</v>
      </c>
      <c r="B115" s="9" t="s">
        <v>99</v>
      </c>
      <c r="C115" s="20" t="s">
        <v>177</v>
      </c>
      <c r="D115" s="20" t="s">
        <v>88</v>
      </c>
      <c r="E115" s="11" t="s">
        <v>87</v>
      </c>
      <c r="F115" s="11">
        <v>1</v>
      </c>
      <c r="G115" s="60">
        <v>2</v>
      </c>
      <c r="H115" s="36"/>
      <c r="I115" s="37"/>
      <c r="J115" s="53">
        <f t="shared" si="4"/>
      </c>
      <c r="K115" s="54">
        <f t="shared" si="5"/>
        <v>0</v>
      </c>
      <c r="L115" s="8">
        <f t="shared" si="6"/>
        <v>0</v>
      </c>
      <c r="M115" s="63">
        <f t="shared" si="7"/>
        <v>2</v>
      </c>
    </row>
    <row r="116" spans="1:13" s="18" customFormat="1" ht="30" customHeight="1">
      <c r="A116" s="11" t="s">
        <v>166</v>
      </c>
      <c r="B116" s="9" t="s">
        <v>100</v>
      </c>
      <c r="C116" s="25" t="s">
        <v>89</v>
      </c>
      <c r="D116" s="25" t="s">
        <v>86</v>
      </c>
      <c r="E116" s="11" t="s">
        <v>87</v>
      </c>
      <c r="F116" s="23">
        <v>1</v>
      </c>
      <c r="G116" s="59">
        <v>4</v>
      </c>
      <c r="H116" s="36"/>
      <c r="I116" s="37"/>
      <c r="J116" s="53">
        <f t="shared" si="4"/>
      </c>
      <c r="K116" s="54">
        <f t="shared" si="5"/>
        <v>0</v>
      </c>
      <c r="L116" s="8">
        <f t="shared" si="6"/>
        <v>0</v>
      </c>
      <c r="M116" s="63">
        <f t="shared" si="7"/>
        <v>4</v>
      </c>
    </row>
    <row r="117" spans="1:13" s="18" customFormat="1" ht="30" customHeight="1">
      <c r="A117" s="11" t="s">
        <v>167</v>
      </c>
      <c r="B117" s="9" t="s">
        <v>101</v>
      </c>
      <c r="C117" s="25" t="s">
        <v>90</v>
      </c>
      <c r="D117" s="25" t="s">
        <v>86</v>
      </c>
      <c r="E117" s="11" t="s">
        <v>87</v>
      </c>
      <c r="F117" s="23">
        <v>1</v>
      </c>
      <c r="G117" s="59">
        <v>2</v>
      </c>
      <c r="H117" s="36"/>
      <c r="I117" s="37"/>
      <c r="J117" s="53">
        <f t="shared" si="4"/>
      </c>
      <c r="K117" s="54">
        <f t="shared" si="5"/>
        <v>0</v>
      </c>
      <c r="L117" s="8">
        <f t="shared" si="6"/>
        <v>0</v>
      </c>
      <c r="M117" s="63">
        <f t="shared" si="7"/>
        <v>2</v>
      </c>
    </row>
    <row r="118" spans="1:13" s="26" customFormat="1" ht="30" customHeight="1">
      <c r="A118" s="11" t="s">
        <v>168</v>
      </c>
      <c r="B118" s="71" t="s">
        <v>123</v>
      </c>
      <c r="C118" s="25" t="s">
        <v>360</v>
      </c>
      <c r="D118" s="25" t="s">
        <v>82</v>
      </c>
      <c r="E118" s="39" t="s">
        <v>87</v>
      </c>
      <c r="F118" s="25">
        <v>100</v>
      </c>
      <c r="G118" s="56">
        <v>4</v>
      </c>
      <c r="H118" s="36"/>
      <c r="I118" s="37"/>
      <c r="J118" s="55">
        <f t="shared" si="4"/>
      </c>
      <c r="K118" s="54">
        <f t="shared" si="5"/>
        <v>0</v>
      </c>
      <c r="L118" s="8">
        <f t="shared" si="6"/>
        <v>0</v>
      </c>
      <c r="M118" s="63">
        <f t="shared" si="7"/>
        <v>4</v>
      </c>
    </row>
    <row r="119" spans="1:13" s="26" customFormat="1" ht="30" customHeight="1">
      <c r="A119" s="11" t="s">
        <v>169</v>
      </c>
      <c r="B119" s="67" t="s">
        <v>156</v>
      </c>
      <c r="C119" s="28">
        <v>2001</v>
      </c>
      <c r="D119" s="25" t="s">
        <v>108</v>
      </c>
      <c r="E119" s="28" t="s">
        <v>87</v>
      </c>
      <c r="F119" s="28">
        <v>50</v>
      </c>
      <c r="G119" s="56">
        <v>10</v>
      </c>
      <c r="H119" s="36"/>
      <c r="I119" s="37"/>
      <c r="J119" s="55">
        <f t="shared" si="4"/>
      </c>
      <c r="K119" s="54">
        <f t="shared" si="5"/>
        <v>0</v>
      </c>
      <c r="L119" s="8">
        <f t="shared" si="6"/>
        <v>0</v>
      </c>
      <c r="M119" s="63">
        <f t="shared" si="7"/>
        <v>10</v>
      </c>
    </row>
    <row r="120" spans="1:13" s="26" customFormat="1" ht="30" customHeight="1">
      <c r="A120" s="11" t="s">
        <v>170</v>
      </c>
      <c r="B120" s="71" t="s">
        <v>116</v>
      </c>
      <c r="C120" s="25">
        <v>96118</v>
      </c>
      <c r="D120" s="25" t="s">
        <v>114</v>
      </c>
      <c r="E120" s="25" t="s">
        <v>87</v>
      </c>
      <c r="F120" s="25">
        <v>50</v>
      </c>
      <c r="G120" s="56">
        <v>5</v>
      </c>
      <c r="H120" s="36"/>
      <c r="I120" s="37"/>
      <c r="J120" s="55">
        <f t="shared" si="4"/>
      </c>
      <c r="K120" s="54">
        <f t="shared" si="5"/>
        <v>0</v>
      </c>
      <c r="L120" s="8">
        <f t="shared" si="6"/>
        <v>0</v>
      </c>
      <c r="M120" s="63">
        <f t="shared" si="7"/>
        <v>5</v>
      </c>
    </row>
    <row r="121" spans="1:13" s="26" customFormat="1" ht="30" customHeight="1">
      <c r="A121" s="11" t="s">
        <v>171</v>
      </c>
      <c r="B121" s="67" t="s">
        <v>356</v>
      </c>
      <c r="C121" s="28" t="s">
        <v>110</v>
      </c>
      <c r="D121" s="28" t="s">
        <v>153</v>
      </c>
      <c r="E121" s="28" t="s">
        <v>87</v>
      </c>
      <c r="F121" s="28">
        <v>480</v>
      </c>
      <c r="G121" s="56">
        <v>2</v>
      </c>
      <c r="H121" s="36"/>
      <c r="I121" s="37"/>
      <c r="J121" s="55">
        <f t="shared" si="4"/>
      </c>
      <c r="K121" s="54">
        <f t="shared" si="5"/>
        <v>0</v>
      </c>
      <c r="L121" s="8">
        <f t="shared" si="6"/>
        <v>0</v>
      </c>
      <c r="M121" s="63">
        <f t="shared" si="7"/>
        <v>2</v>
      </c>
    </row>
    <row r="122" spans="1:13" s="26" customFormat="1" ht="30" customHeight="1">
      <c r="A122" s="11" t="s">
        <v>172</v>
      </c>
      <c r="B122" s="67" t="s">
        <v>357</v>
      </c>
      <c r="C122" s="28" t="s">
        <v>236</v>
      </c>
      <c r="D122" s="28" t="s">
        <v>237</v>
      </c>
      <c r="E122" s="28" t="s">
        <v>87</v>
      </c>
      <c r="F122" s="28">
        <v>100</v>
      </c>
      <c r="G122" s="56">
        <v>1</v>
      </c>
      <c r="H122" s="36"/>
      <c r="I122" s="37"/>
      <c r="J122" s="55">
        <f t="shared" si="4"/>
      </c>
      <c r="K122" s="54">
        <f t="shared" si="5"/>
        <v>0</v>
      </c>
      <c r="L122" s="8">
        <f t="shared" si="6"/>
        <v>0</v>
      </c>
      <c r="M122" s="63">
        <f t="shared" si="7"/>
        <v>1</v>
      </c>
    </row>
    <row r="123" spans="1:13" s="26" customFormat="1" ht="30" customHeight="1">
      <c r="A123" s="11" t="s">
        <v>173</v>
      </c>
      <c r="B123" s="31" t="s">
        <v>121</v>
      </c>
      <c r="C123" s="20" t="s">
        <v>312</v>
      </c>
      <c r="D123" s="20" t="s">
        <v>79</v>
      </c>
      <c r="E123" s="20" t="s">
        <v>80</v>
      </c>
      <c r="F123" s="20">
        <v>1000</v>
      </c>
      <c r="G123" s="57">
        <v>1</v>
      </c>
      <c r="H123" s="36"/>
      <c r="I123" s="37"/>
      <c r="J123" s="53">
        <f t="shared" si="4"/>
      </c>
      <c r="K123" s="54">
        <f t="shared" si="5"/>
        <v>0</v>
      </c>
      <c r="L123" s="8">
        <f t="shared" si="6"/>
        <v>0</v>
      </c>
      <c r="M123" s="63">
        <f t="shared" si="7"/>
        <v>1</v>
      </c>
    </row>
    <row r="124" spans="1:13" s="26" customFormat="1" ht="30" customHeight="1">
      <c r="A124" s="11" t="s">
        <v>174</v>
      </c>
      <c r="B124" s="34" t="s">
        <v>221</v>
      </c>
      <c r="C124" s="20" t="s">
        <v>297</v>
      </c>
      <c r="D124" s="20" t="s">
        <v>81</v>
      </c>
      <c r="E124" s="20" t="s">
        <v>75</v>
      </c>
      <c r="F124" s="20">
        <v>1000</v>
      </c>
      <c r="G124" s="57">
        <v>1</v>
      </c>
      <c r="H124" s="36"/>
      <c r="I124" s="37"/>
      <c r="J124" s="53">
        <f t="shared" si="4"/>
      </c>
      <c r="K124" s="54">
        <f t="shared" si="5"/>
        <v>0</v>
      </c>
      <c r="L124" s="8">
        <f t="shared" si="6"/>
        <v>0</v>
      </c>
      <c r="M124" s="63">
        <f t="shared" si="7"/>
        <v>1</v>
      </c>
    </row>
    <row r="125" spans="1:13" s="26" customFormat="1" ht="30" customHeight="1">
      <c r="A125" s="11" t="s">
        <v>175</v>
      </c>
      <c r="B125" s="68" t="s">
        <v>358</v>
      </c>
      <c r="C125" s="20" t="s">
        <v>298</v>
      </c>
      <c r="D125" s="20" t="s">
        <v>81</v>
      </c>
      <c r="E125" s="28" t="s">
        <v>80</v>
      </c>
      <c r="F125" s="28">
        <v>500</v>
      </c>
      <c r="G125" s="56">
        <v>2</v>
      </c>
      <c r="H125" s="36"/>
      <c r="I125" s="37"/>
      <c r="J125" s="55">
        <f t="shared" si="4"/>
      </c>
      <c r="K125" s="54">
        <f t="shared" si="5"/>
        <v>0</v>
      </c>
      <c r="L125" s="8">
        <f t="shared" si="6"/>
        <v>0</v>
      </c>
      <c r="M125" s="63">
        <f t="shared" si="7"/>
        <v>2</v>
      </c>
    </row>
    <row r="126" spans="1:13" s="26" customFormat="1" ht="30" customHeight="1">
      <c r="A126" s="11" t="s">
        <v>176</v>
      </c>
      <c r="B126" s="34" t="s">
        <v>120</v>
      </c>
      <c r="C126" s="20" t="s">
        <v>299</v>
      </c>
      <c r="D126" s="20" t="s">
        <v>81</v>
      </c>
      <c r="E126" s="20" t="s">
        <v>80</v>
      </c>
      <c r="F126" s="20">
        <v>1000</v>
      </c>
      <c r="G126" s="57">
        <v>1</v>
      </c>
      <c r="H126" s="36"/>
      <c r="I126" s="37"/>
      <c r="J126" s="53">
        <f t="shared" si="4"/>
      </c>
      <c r="K126" s="54">
        <f t="shared" si="5"/>
        <v>0</v>
      </c>
      <c r="L126" s="8">
        <f t="shared" si="6"/>
        <v>0</v>
      </c>
      <c r="M126" s="63">
        <f t="shared" si="7"/>
        <v>1</v>
      </c>
    </row>
    <row r="127" spans="1:13" s="18" customFormat="1" ht="30" customHeight="1">
      <c r="A127" s="11" t="s">
        <v>180</v>
      </c>
      <c r="B127" s="21" t="s">
        <v>102</v>
      </c>
      <c r="C127" s="25" t="s">
        <v>313</v>
      </c>
      <c r="D127" s="20" t="s">
        <v>79</v>
      </c>
      <c r="E127" s="12" t="s">
        <v>75</v>
      </c>
      <c r="F127" s="12">
        <v>100</v>
      </c>
      <c r="G127" s="58">
        <v>1</v>
      </c>
      <c r="H127" s="36"/>
      <c r="I127" s="37"/>
      <c r="J127" s="53">
        <f t="shared" si="4"/>
      </c>
      <c r="K127" s="54">
        <f t="shared" si="5"/>
        <v>0</v>
      </c>
      <c r="L127" s="8">
        <f t="shared" si="6"/>
        <v>0</v>
      </c>
      <c r="M127" s="63">
        <f t="shared" si="7"/>
        <v>1</v>
      </c>
    </row>
    <row r="128" spans="1:13" s="18" customFormat="1" ht="30" customHeight="1">
      <c r="A128" s="11" t="s">
        <v>181</v>
      </c>
      <c r="B128" s="29" t="s">
        <v>155</v>
      </c>
      <c r="C128" s="25" t="s">
        <v>300</v>
      </c>
      <c r="D128" s="28" t="s">
        <v>81</v>
      </c>
      <c r="E128" s="20" t="s">
        <v>75</v>
      </c>
      <c r="F128" s="20">
        <v>50</v>
      </c>
      <c r="G128" s="57">
        <v>1</v>
      </c>
      <c r="H128" s="36"/>
      <c r="I128" s="37"/>
      <c r="J128" s="53">
        <f t="shared" si="4"/>
      </c>
      <c r="K128" s="54">
        <f t="shared" si="5"/>
        <v>0</v>
      </c>
      <c r="L128" s="8">
        <f t="shared" si="6"/>
        <v>0</v>
      </c>
      <c r="M128" s="63">
        <f t="shared" si="7"/>
        <v>1</v>
      </c>
    </row>
    <row r="129" spans="1:13" s="18" customFormat="1" ht="15.75" hidden="1">
      <c r="A129" s="11" t="s">
        <v>167</v>
      </c>
      <c r="B129" s="40"/>
      <c r="C129" s="23"/>
      <c r="D129" s="12"/>
      <c r="E129" s="12"/>
      <c r="F129" s="12"/>
      <c r="G129" s="13"/>
      <c r="H129" s="14"/>
      <c r="I129" s="15"/>
      <c r="J129" s="16"/>
      <c r="K129" s="17"/>
      <c r="L129" s="8"/>
      <c r="M129" s="63"/>
    </row>
    <row r="130" spans="1:13" s="18" customFormat="1" ht="15.75" hidden="1">
      <c r="A130" s="11" t="s">
        <v>168</v>
      </c>
      <c r="B130" s="21"/>
      <c r="C130" s="23"/>
      <c r="D130" s="12"/>
      <c r="E130" s="12"/>
      <c r="F130" s="12"/>
      <c r="G130" s="13"/>
      <c r="H130" s="14"/>
      <c r="I130" s="15"/>
      <c r="J130" s="16"/>
      <c r="K130" s="17"/>
      <c r="L130" s="8"/>
      <c r="M130" s="63"/>
    </row>
    <row r="131" spans="1:13" s="18" customFormat="1" ht="15.75" hidden="1">
      <c r="A131" s="11" t="s">
        <v>169</v>
      </c>
      <c r="B131" s="21"/>
      <c r="C131" s="23"/>
      <c r="D131" s="12"/>
      <c r="E131" s="12"/>
      <c r="F131" s="12"/>
      <c r="G131" s="13"/>
      <c r="H131" s="14"/>
      <c r="I131" s="15"/>
      <c r="J131" s="16"/>
      <c r="K131" s="17"/>
      <c r="L131" s="8"/>
      <c r="M131" s="63"/>
    </row>
    <row r="132" spans="1:13" s="18" customFormat="1" ht="15.75" hidden="1">
      <c r="A132" s="11" t="s">
        <v>170</v>
      </c>
      <c r="B132" s="21"/>
      <c r="C132" s="23"/>
      <c r="D132" s="12"/>
      <c r="E132" s="12"/>
      <c r="F132" s="12"/>
      <c r="G132" s="13"/>
      <c r="H132" s="14"/>
      <c r="I132" s="15"/>
      <c r="J132" s="16"/>
      <c r="K132" s="17"/>
      <c r="L132" s="8"/>
      <c r="M132" s="63"/>
    </row>
    <row r="133" spans="1:13" s="18" customFormat="1" ht="15.75" hidden="1">
      <c r="A133" s="11" t="s">
        <v>171</v>
      </c>
      <c r="B133" s="21"/>
      <c r="C133" s="23"/>
      <c r="D133" s="12"/>
      <c r="E133" s="12"/>
      <c r="F133" s="12"/>
      <c r="G133" s="13"/>
      <c r="H133" s="14"/>
      <c r="I133" s="15"/>
      <c r="J133" s="16"/>
      <c r="K133" s="17"/>
      <c r="L133" s="8"/>
      <c r="M133" s="63"/>
    </row>
    <row r="134" spans="1:13" s="18" customFormat="1" ht="15.75" hidden="1">
      <c r="A134" s="11" t="s">
        <v>172</v>
      </c>
      <c r="B134" s="21"/>
      <c r="C134" s="23"/>
      <c r="D134" s="12"/>
      <c r="E134" s="12"/>
      <c r="F134" s="12"/>
      <c r="G134" s="13"/>
      <c r="H134" s="14"/>
      <c r="I134" s="15"/>
      <c r="J134" s="16"/>
      <c r="K134" s="17"/>
      <c r="L134" s="8"/>
      <c r="M134" s="63"/>
    </row>
    <row r="135" spans="1:13" s="18" customFormat="1" ht="15.75" hidden="1">
      <c r="A135" s="11" t="s">
        <v>173</v>
      </c>
      <c r="B135" s="21"/>
      <c r="C135" s="23"/>
      <c r="D135" s="12"/>
      <c r="E135" s="12"/>
      <c r="F135" s="12"/>
      <c r="G135" s="13"/>
      <c r="H135" s="14"/>
      <c r="I135" s="15"/>
      <c r="J135" s="16"/>
      <c r="K135" s="17"/>
      <c r="L135" s="8"/>
      <c r="M135" s="63"/>
    </row>
    <row r="136" spans="1:13" s="18" customFormat="1" ht="15.75" hidden="1">
      <c r="A136" s="11" t="s">
        <v>174</v>
      </c>
      <c r="B136" s="21"/>
      <c r="C136" s="23"/>
      <c r="D136" s="12"/>
      <c r="E136" s="12"/>
      <c r="F136" s="12"/>
      <c r="G136" s="13"/>
      <c r="H136" s="14"/>
      <c r="I136" s="15"/>
      <c r="J136" s="16"/>
      <c r="K136" s="17"/>
      <c r="L136" s="8"/>
      <c r="M136" s="63"/>
    </row>
    <row r="137" spans="1:13" s="18" customFormat="1" ht="15.75" hidden="1">
      <c r="A137" s="11" t="s">
        <v>175</v>
      </c>
      <c r="B137" s="21"/>
      <c r="C137" s="23"/>
      <c r="D137" s="12"/>
      <c r="E137" s="12"/>
      <c r="F137" s="12"/>
      <c r="G137" s="13"/>
      <c r="H137" s="14"/>
      <c r="I137" s="15"/>
      <c r="J137" s="16"/>
      <c r="K137" s="17"/>
      <c r="L137" s="8"/>
      <c r="M137" s="63"/>
    </row>
    <row r="138" spans="1:13" s="18" customFormat="1" ht="15.75" hidden="1">
      <c r="A138" s="11" t="s">
        <v>176</v>
      </c>
      <c r="B138" s="21"/>
      <c r="C138" s="23"/>
      <c r="D138" s="12"/>
      <c r="E138" s="12"/>
      <c r="F138" s="12"/>
      <c r="G138" s="13"/>
      <c r="H138" s="14"/>
      <c r="I138" s="15"/>
      <c r="J138" s="16"/>
      <c r="K138" s="17"/>
      <c r="L138" s="8"/>
      <c r="M138" s="63"/>
    </row>
    <row r="139" spans="1:13" s="18" customFormat="1" ht="15.75" hidden="1">
      <c r="A139" s="11" t="s">
        <v>180</v>
      </c>
      <c r="B139" s="21"/>
      <c r="C139" s="23"/>
      <c r="D139" s="12"/>
      <c r="E139" s="12"/>
      <c r="F139" s="12"/>
      <c r="G139" s="13"/>
      <c r="H139" s="14"/>
      <c r="I139" s="15"/>
      <c r="J139" s="16"/>
      <c r="K139" s="17"/>
      <c r="L139" s="8"/>
      <c r="M139" s="63"/>
    </row>
    <row r="140" spans="1:13" s="18" customFormat="1" ht="15.75" hidden="1">
      <c r="A140" s="11" t="s">
        <v>181</v>
      </c>
      <c r="B140" s="21"/>
      <c r="C140" s="23"/>
      <c r="D140" s="12"/>
      <c r="E140" s="12"/>
      <c r="F140" s="12"/>
      <c r="G140" s="13"/>
      <c r="H140" s="14"/>
      <c r="I140" s="15"/>
      <c r="J140" s="16"/>
      <c r="K140" s="17"/>
      <c r="L140" s="8"/>
      <c r="M140" s="63"/>
    </row>
    <row r="141" spans="1:13" s="18" customFormat="1" ht="15.75" hidden="1">
      <c r="A141" s="11" t="s">
        <v>182</v>
      </c>
      <c r="B141" s="21"/>
      <c r="C141" s="23"/>
      <c r="D141" s="12"/>
      <c r="E141" s="12"/>
      <c r="F141" s="12"/>
      <c r="G141" s="13"/>
      <c r="H141" s="14"/>
      <c r="I141" s="15"/>
      <c r="J141" s="16"/>
      <c r="K141" s="17"/>
      <c r="L141" s="8"/>
      <c r="M141" s="63"/>
    </row>
    <row r="142" spans="1:13" s="18" customFormat="1" ht="15.75" hidden="1">
      <c r="A142" s="11" t="s">
        <v>183</v>
      </c>
      <c r="B142" s="21"/>
      <c r="C142" s="23"/>
      <c r="D142" s="12"/>
      <c r="E142" s="12"/>
      <c r="F142" s="12"/>
      <c r="G142" s="13"/>
      <c r="H142" s="14"/>
      <c r="I142" s="15"/>
      <c r="J142" s="16"/>
      <c r="K142" s="17"/>
      <c r="L142" s="8"/>
      <c r="M142" s="63"/>
    </row>
    <row r="143" spans="1:13" s="18" customFormat="1" ht="15.75" hidden="1">
      <c r="A143" s="11" t="s">
        <v>184</v>
      </c>
      <c r="B143" s="21"/>
      <c r="C143" s="23"/>
      <c r="D143" s="12"/>
      <c r="E143" s="12"/>
      <c r="F143" s="12"/>
      <c r="G143" s="13"/>
      <c r="H143" s="14"/>
      <c r="I143" s="15"/>
      <c r="J143" s="16"/>
      <c r="K143" s="17"/>
      <c r="L143" s="8"/>
      <c r="M143" s="63"/>
    </row>
    <row r="144" spans="1:13" s="18" customFormat="1" ht="15.75" hidden="1">
      <c r="A144" s="11" t="s">
        <v>185</v>
      </c>
      <c r="B144" s="21"/>
      <c r="C144" s="23"/>
      <c r="D144" s="12"/>
      <c r="E144" s="12"/>
      <c r="F144" s="12"/>
      <c r="G144" s="13"/>
      <c r="H144" s="14"/>
      <c r="I144" s="15"/>
      <c r="J144" s="16"/>
      <c r="K144" s="17"/>
      <c r="L144" s="8"/>
      <c r="M144" s="63"/>
    </row>
    <row r="145" spans="1:13" s="18" customFormat="1" ht="15.75" hidden="1">
      <c r="A145" s="11" t="s">
        <v>186</v>
      </c>
      <c r="B145" s="21"/>
      <c r="C145" s="23"/>
      <c r="D145" s="12"/>
      <c r="E145" s="12"/>
      <c r="F145" s="12"/>
      <c r="G145" s="13"/>
      <c r="H145" s="14"/>
      <c r="I145" s="15"/>
      <c r="J145" s="16"/>
      <c r="K145" s="17"/>
      <c r="L145" s="8"/>
      <c r="M145" s="63"/>
    </row>
    <row r="146" spans="1:13" s="18" customFormat="1" ht="15.75" hidden="1">
      <c r="A146" s="11" t="s">
        <v>187</v>
      </c>
      <c r="B146" s="21"/>
      <c r="C146" s="23"/>
      <c r="D146" s="12"/>
      <c r="E146" s="12"/>
      <c r="F146" s="12"/>
      <c r="G146" s="13"/>
      <c r="H146" s="14"/>
      <c r="I146" s="15"/>
      <c r="J146" s="16"/>
      <c r="K146" s="17"/>
      <c r="L146" s="8"/>
      <c r="M146" s="63"/>
    </row>
    <row r="147" spans="1:13" ht="15.75">
      <c r="A147" s="73" t="s">
        <v>8</v>
      </c>
      <c r="B147" s="74"/>
      <c r="C147" s="74"/>
      <c r="D147" s="74"/>
      <c r="E147" s="74"/>
      <c r="F147" s="74"/>
      <c r="G147" s="74"/>
      <c r="H147" s="74"/>
      <c r="I147" s="74"/>
      <c r="J147" s="74"/>
      <c r="K147" s="75"/>
      <c r="L147" s="35">
        <f>SUM(L8:L128)</f>
        <v>0</v>
      </c>
      <c r="M147" s="64">
        <f>SUM(M8:M146)</f>
        <v>271</v>
      </c>
    </row>
  </sheetData>
  <sheetProtection/>
  <mergeCells count="7">
    <mergeCell ref="A147:K147"/>
    <mergeCell ref="A4:M4"/>
    <mergeCell ref="K1:M1"/>
    <mergeCell ref="K3:M3"/>
    <mergeCell ref="K2:M2"/>
    <mergeCell ref="C3:G3"/>
    <mergeCell ref="A5:M5"/>
  </mergeCells>
  <printOptions horizontalCentered="1"/>
  <pageMargins left="0.4330708661417323" right="0.5511811023622047" top="0.3937007874015748" bottom="0.3937007874015748" header="0.3937007874015748" footer="0.31496062992125984"/>
  <pageSetup fitToHeight="2" horizontalDpi="600" verticalDpi="600" orientation="landscape" paperSize="9" scale="69" r:id="rId2"/>
  <headerFooter alignWithMargins="0">
    <oddFooter>&amp;L&amp;F / &amp;A&amp;RStrona &amp;P / &amp;N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atrybula</dc:creator>
  <cp:keywords/>
  <dc:description/>
  <cp:lastModifiedBy>PSSE Legnica - Jan Ilków</cp:lastModifiedBy>
  <cp:lastPrinted>2022-03-07T13:59:31Z</cp:lastPrinted>
  <dcterms:created xsi:type="dcterms:W3CDTF">2014-11-03T06:35:31Z</dcterms:created>
  <dcterms:modified xsi:type="dcterms:W3CDTF">2024-03-18T11:36:09Z</dcterms:modified>
  <cp:category/>
  <cp:version/>
  <cp:contentType/>
  <cp:contentStatus/>
</cp:coreProperties>
</file>