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F13" i="24" l="1"/>
  <c r="F12" i="24"/>
  <c r="F11" i="24"/>
  <c r="F10" i="24"/>
  <c r="M11" i="22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<sst xmlns="http://schemas.openxmlformats.org/spreadsheetml/2006/main" count="1765" uniqueCount="332">
  <si>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</si>
  <si>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</si>
  <si>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</si>
  <si>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</si>
  <si>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</si>
  <si>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</si>
  <si>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</si>
  <si>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</si>
  <si>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</si>
  <si>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</si>
  <si>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</si>
  <si>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</si>
  <si>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</si>
  <si>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</si>
  <si>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</si>
  <si>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</si>
  <si>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</si>
  <si>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</si>
  <si>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</si>
  <si>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</si>
  <si>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</si>
  <si>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</si>
  <si>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</si>
  <si>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</si>
  <si>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</si>
  <si>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</si>
  <si>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</si>
  <si>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</si>
  <si>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</si>
  <si>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</si>
  <si>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</si>
  <si>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</si>
  <si>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</si>
  <si>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</si>
  <si>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</si>
  <si>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</si>
  <si>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</si>
  <si>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</si>
  <si>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</si>
  <si>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</si>
  <si>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</si>
  <si>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</si>
  <si>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</si>
  <si>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</si>
  <si>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</si>
  <si>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</si>
  <si>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</si>
  <si>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</si>
  <si>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</si>
  <si>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</si>
  <si>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</si>
  <si>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</si>
  <si>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</si>
  <si>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</si>
  <si>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</si>
  <si>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</si>
  <si>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</si>
  <si>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</si>
  <si>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</si>
  <si>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</si>
  <si>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</si>
  <si>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</si>
  <si>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</si>
  <si>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</si>
  <si>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</si>
  <si>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</si>
  <si>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</si>
  <si>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</si>
  <si>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</si>
  <si>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</si>
  <si>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</si>
  <si>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</si>
  <si>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</si>
  <si>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</si>
  <si>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</si>
  <si>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</si>
  <si>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</si>
  <si>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</si>
  <si>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</si>
  <si>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</si>
  <si>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</si>
  <si>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</si>
  <si>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</si>
  <si>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</si>
  <si>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</si>
  <si>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</si>
  <si>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</si>
  <si>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</si>
  <si>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</si>
  <si>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</si>
  <si>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</si>
  <si>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</si>
  <si>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</si>
  <si>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</si>
  <si>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</si>
  <si>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</si>
  <si>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</si>
  <si>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</si>
  <si>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</si>
  <si>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</si>
  <si>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</si>
  <si>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</si>
  <si>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</si>
  <si>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</si>
  <si>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</si>
  <si>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</si>
  <si>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</si>
  <si>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</si>
  <si>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</si>
  <si>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</si>
  <si>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</si>
  <si>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</si>
  <si>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</si>
  <si>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</si>
  <si>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</si>
  <si>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</si>
  <si>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</si>
  <si>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</si>
  <si>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</si>
  <si>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</si>
  <si>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</si>
  <si>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</si>
  <si>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</si>
  <si>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</si>
  <si>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</si>
  <si>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</si>
  <si>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</si>
  <si>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</si>
  <si>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</si>
  <si>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</si>
  <si>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</si>
  <si>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</si>
  <si>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</si>
  <si>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</si>
  <si>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</si>
  <si>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</si>
  <si>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</si>
  <si>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</si>
  <si>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</si>
  <si>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</si>
  <si>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</si>
  <si>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</si>
  <si>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</si>
  <si>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</si>
  <si>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</si>
  <si>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</si>
  <si>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</si>
  <si>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</si>
  <si>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</si>
  <si>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</si>
  <si>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</si>
  <si>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</si>
  <si>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</si>
  <si>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</si>
  <si>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</si>
  <si>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</si>
  <si>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</si>
  <si>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</si>
  <si>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</si>
  <si>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</si>
  <si>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</si>
  <si>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</si>
  <si>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</si>
  <si>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</si>
  <si>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</si>
  <si>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</si>
  <si>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</si>
  <si>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</si>
  <si>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</si>
  <si>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</si>
  <si>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</si>
  <si>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</si>
  <si>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</si>
  <si>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</si>
  <si>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</si>
  <si>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</si>
  <si>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</si>
  <si>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</si>
  <si>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</si>
  <si>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</si>
  <si>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</si>
  <si>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</si>
  <si>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</si>
  <si>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</si>
  <si>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</si>
  <si>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</si>
  <si>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</si>
  <si>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</si>
  <si>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</si>
  <si>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</si>
  <si>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</si>
  <si>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</si>
  <si>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</si>
  <si>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</si>
  <si>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</si>
  <si>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</si>
  <si>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</si>
  <si>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</si>
  <si>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</si>
  <si>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</si>
  <si>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</si>
  <si>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</si>
  <si>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</si>
  <si>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</si>
  <si>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</si>
  <si>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</si>
  <si>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</si>
  <si>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</si>
  <si>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</si>
  <si>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</si>
  <si>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</si>
  <si>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</si>
  <si>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</si>
  <si>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</si>
  <si>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</si>
  <si>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</si>
  <si>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</si>
  <si>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</si>
  <si>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</si>
  <si>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</si>
  <si>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</si>
  <si>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</si>
  <si>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</si>
  <si>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</si>
  <si>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</si>
  <si>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</si>
  <si>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</si>
  <si>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</si>
  <si>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</si>
  <si>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</si>
  <si>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</si>
  <si>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</si>
  <si>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</si>
  <si>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</si>
  <si>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</si>
  <si>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</si>
  <si>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</si>
  <si>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</si>
  <si>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</si>
  <si>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</si>
  <si>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</si>
  <si>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</si>
  <si>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</si>
  <si>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</si>
  <si>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</si>
  <si>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</si>
  <si>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</si>
  <si>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</si>
  <si>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</si>
  <si>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</si>
  <si>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</si>
  <si>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</si>
  <si>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</si>
  <si>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</si>
  <si>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</si>
  <si>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</si>
  <si>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</si>
  <si>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</si>
  <si>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</si>
  <si>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</si>
  <si>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</si>
  <si>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</si>
  <si>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</si>
  <si>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</si>
  <si>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</si>
  <si>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</si>
  <si>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</si>
  <si>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</si>
  <si>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</si>
  <si>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</si>
  <si>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</si>
  <si>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</si>
  <si>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</si>
  <si>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</si>
  <si>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</si>
  <si>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</si>
  <si>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</si>
  <si>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</si>
  <si>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</si>
  <si>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</si>
  <si>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</si>
  <si>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</si>
  <si>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</si>
  <si>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</si>
  <si>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</si>
  <si>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</si>
  <si>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</si>
  <si>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</si>
  <si>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</si>
  <si>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</si>
  <si>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</si>
  <si>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</si>
  <si>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</si>
  <si>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</si>
  <si>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</si>
  <si>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</si>
  <si>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</si>
  <si>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</si>
  <si>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</si>
  <si>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</si>
  <si>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</si>
  <si>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</si>
  <si>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</si>
  <si>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</si>
  <si>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</si>
  <si>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</si>
  <si>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Ceny sprzedaży NETTO (bez VAT) wybranych preparatów mlekopodobnych za okres: 11-17.07.2022r.</t>
  </si>
  <si>
    <t>czerwiec</t>
  </si>
  <si>
    <r>
      <t>Mleko surowe</t>
    </r>
    <r>
      <rPr>
        <b/>
        <sz val="11"/>
        <rFont val="Times New Roman"/>
        <family val="1"/>
        <charset val="238"/>
      </rPr>
      <t xml:space="preserve"> skup    czerwiec 22</t>
    </r>
  </si>
  <si>
    <t>OKRES: I.2017 - VII.2022   (ceny bez VAT)</t>
  </si>
  <si>
    <t>VI-2022</t>
  </si>
  <si>
    <t>VI-2021</t>
  </si>
  <si>
    <t>I-VI 2021r.</t>
  </si>
  <si>
    <t>I-VI 2022r*.</t>
  </si>
  <si>
    <t>Handel zagraniczny produktami mlecznymi w okresie  I-VI  2022r. - dane wstępne</t>
  </si>
  <si>
    <t>I-VI 2021r</t>
  </si>
  <si>
    <t>I-VI 2022r</t>
  </si>
  <si>
    <t>Ghana</t>
  </si>
  <si>
    <t>Szwajcaria</t>
  </si>
  <si>
    <t>14.08.2022</t>
  </si>
  <si>
    <t>Aktualna       08-14.08</t>
  </si>
  <si>
    <t>NR 33/2022</t>
  </si>
  <si>
    <t>25 sierpnia 2022r.</t>
  </si>
  <si>
    <t>15 - 21 sierpnia 2022 r.</t>
  </si>
  <si>
    <t>lipiec</t>
  </si>
  <si>
    <t>lipiec 2022</t>
  </si>
  <si>
    <t>lipiec 2021</t>
  </si>
  <si>
    <t>lipiec 2020</t>
  </si>
  <si>
    <t>21.08.2022</t>
  </si>
  <si>
    <t>Ceny sprzedaży NETTO (bez VAT) wybranych produktów mleczarskich za okres: 15-21.08.2022 r.</t>
  </si>
  <si>
    <t>Ceny sprzedaży NETTO (bez VAT) wybranych produktów mleczarskich za okres: 15-21.08.2022r.</t>
  </si>
  <si>
    <t>Ceny zakupu NETTO (bez VAT) płacone przez podmioty handlu detalicznego, wybranych produktów mleczarskich za okres: 15-21.08.2022r.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</si>
</sst>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" fontId="82" fillId="0" borderId="148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165" fontId="82" fillId="0" borderId="148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3" fontId="82" fillId="0" borderId="148" xfId="0" applyNumberFormat="1" applyFont="1" applyBorder="1" applyAlignment="1">
      <alignment vertical="center" wrapText="1"/>
    </xf>
    <xf numFmtId="164" fontId="82" fillId="0" borderId="152" xfId="0" applyNumberFormat="1" applyFont="1" applyBorder="1" applyAlignment="1">
      <alignment vertical="center" wrapText="1"/>
    </xf>
    <xf numFmtId="164" fontId="82" fillId="0" borderId="148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" fontId="79" fillId="0" borderId="153" xfId="0" applyNumberFormat="1" applyFont="1" applyBorder="1" applyAlignment="1">
      <alignment horizontal="right" vertical="center" wrapText="1"/>
    </xf>
    <xf numFmtId="165" fontId="79" fillId="0" borderId="153" xfId="0" applyNumberFormat="1" applyFont="1" applyBorder="1" applyAlignment="1">
      <alignment horizontal="right" vertical="center" wrapText="1"/>
    </xf>
    <xf numFmtId="1" fontId="78" fillId="0" borderId="148" xfId="0" applyNumberFormat="1" applyFont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1" fontId="79" fillId="0" borderId="148" xfId="0" applyNumberFormat="1" applyFont="1" applyBorder="1" applyAlignment="1">
      <alignment horizontal="right" vertical="center" wrapText="1"/>
    </xf>
    <xf numFmtId="165" fontId="79" fillId="0" borderId="148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164" fontId="79" fillId="0" borderId="149" xfId="0" quotePrefix="1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165" fontId="82" fillId="0" borderId="148" xfId="0" applyNumberFormat="1" applyFont="1" applyBorder="1" applyAlignment="1">
      <alignment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0" fontId="79" fillId="0" borderId="122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55" xfId="0" applyFont="1" applyFill="1" applyBorder="1" applyAlignment="1">
      <alignment horizontal="center"/>
    </xf>
    <xf numFmtId="0" fontId="78" fillId="0" borderId="156" xfId="0" applyFont="1" applyFill="1" applyBorder="1" applyAlignment="1">
      <alignment horizontal="center"/>
    </xf>
    <xf numFmtId="0" fontId="79" fillId="0" borderId="153" xfId="0" applyFont="1" applyFill="1" applyBorder="1" applyAlignment="1">
      <alignment horizontal="center"/>
    </xf>
    <xf numFmtId="0" fontId="79" fillId="0" borderId="123" xfId="0" applyFont="1" applyFill="1" applyBorder="1" applyAlignment="1">
      <alignment horizontal="center" vertical="center" wrapText="1"/>
    </xf>
    <xf numFmtId="0" fontId="79" fillId="0" borderId="140" xfId="0" applyFont="1" applyFill="1" applyBorder="1" applyAlignment="1">
      <alignment horizontal="center" vertical="center" wrapText="1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66675</xdr:rowOff>
    </xdr:from>
    <xdr:to>
      <xdr:col>17</xdr:col>
      <xdr:colOff>595654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666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724275"/>
          <a:ext cx="4800600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6800850"/>
          <a:ext cx="48101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600074</xdr:colOff>
      <xdr:row>59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9525</xdr:colOff>
      <xdr:row>59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76725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60</xdr:row>
      <xdr:rowOff>142875</xdr:rowOff>
    </xdr:from>
    <xdr:to>
      <xdr:col>18</xdr:col>
      <xdr:colOff>352425</xdr:colOff>
      <xdr:row>79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5475" y="9858375"/>
          <a:ext cx="5619750" cy="3086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295275</xdr:colOff>
      <xdr:row>81</xdr:row>
      <xdr:rowOff>102371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7207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63</xdr:row>
      <xdr:rowOff>0</xdr:rowOff>
    </xdr:from>
    <xdr:to>
      <xdr:col>19</xdr:col>
      <xdr:colOff>213854</xdr:colOff>
      <xdr:row>81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5" y="10353675"/>
          <a:ext cx="5900279" cy="30575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76200</xdr:rowOff>
    </xdr:from>
    <xdr:to>
      <xdr:col>12</xdr:col>
      <xdr:colOff>464546</xdr:colOff>
      <xdr:row>30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0" y="225742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76200</xdr:rowOff>
    </xdr:from>
    <xdr:to>
      <xdr:col>22</xdr:col>
      <xdr:colOff>495300</xdr:colOff>
      <xdr:row>36</xdr:row>
      <xdr:rowOff>14418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0975" y="2257425"/>
          <a:ext cx="6362700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285751</xdr:colOff>
      <xdr:row>46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3375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33</xdr:row>
      <xdr:rowOff>0</xdr:rowOff>
    </xdr:from>
    <xdr:to>
      <xdr:col>12</xdr:col>
      <xdr:colOff>476250</xdr:colOff>
      <xdr:row>46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5457825"/>
          <a:ext cx="382905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295275</xdr:colOff>
      <xdr:row>62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4327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47</xdr:row>
      <xdr:rowOff>0</xdr:rowOff>
    </xdr:from>
    <xdr:to>
      <xdr:col>12</xdr:col>
      <xdr:colOff>457200</xdr:colOff>
      <xdr:row>62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7762875"/>
          <a:ext cx="3819525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511968</xdr:colOff>
      <xdr:row>35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6"/>
          <a:ext cx="5393531" cy="3619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500062</xdr:colOff>
      <xdr:row>58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381625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0</xdr:rowOff>
    </xdr:from>
    <xdr:to>
      <xdr:col>13</xdr:col>
      <xdr:colOff>247649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4019550"/>
          <a:ext cx="5591175" cy="3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81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21</xdr:row>
      <xdr:rowOff>142876</xdr:rowOff>
    </xdr:from>
    <xdr:to>
      <xdr:col>11</xdr:col>
      <xdr:colOff>534140</xdr:colOff>
      <xdr:row>49</xdr:row>
      <xdr:rowOff>133374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614362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125435</xdr:colOff>
      <xdr:row>33</xdr:row>
      <xdr:rowOff>90204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15</xdr:col>
      <xdr:colOff>271523</xdr:colOff>
      <xdr:row>32</xdr:row>
      <xdr:rowOff>29239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086100"/>
          <a:ext cx="7291448" cy="326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21166</xdr:rowOff>
    </xdr:from>
    <xdr:to>
      <xdr:col>12</xdr:col>
      <xdr:colOff>111478</xdr:colOff>
      <xdr:row>38</xdr:row>
      <xdr:rowOff>105833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106333"/>
          <a:ext cx="9043812" cy="39899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834572</xdr:colOff>
      <xdr:row>12</xdr:row>
      <xdr:rowOff>11906</xdr:rowOff>
    </xdr:from>
    <xdr:to>
      <xdr:col>22</xdr:col>
      <xdr:colOff>410529</xdr:colOff>
      <xdr:row>47</xdr:row>
      <xdr:rowOff>142875</xdr:rowOff>
    </xdr:to>
    <xdr:pic>
      <xdr:nvPicPr>
        <xdr:cNvPr id="4" name="Obraz 3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6947" y="2381250"/>
          <a:ext cx="12291832" cy="596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P16" sqref="P1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9"/>
      <c r="C2" s="329"/>
      <c r="D2" s="329"/>
      <c r="E2" s="330"/>
      <c r="F2" s="330"/>
    </row>
    <row r="3" spans="2:6" ht="22.5" customHeight="1" x14ac:dyDescent="0.25">
      <c r="B3" s="329"/>
      <c r="C3" s="329"/>
      <c r="D3" s="331" t="s">
        <v>277</v>
      </c>
      <c r="E3" s="330"/>
      <c r="F3" s="330"/>
    </row>
    <row r="4" spans="2:6" ht="20.25" customHeight="1" x14ac:dyDescent="0.2">
      <c r="B4" s="329"/>
      <c r="C4" s="329"/>
      <c r="D4" s="332" t="s">
        <v>234</v>
      </c>
      <c r="E4" s="329"/>
      <c r="F4" s="330"/>
    </row>
    <row r="5" spans="2:6" x14ac:dyDescent="0.2">
      <c r="B5" s="330"/>
      <c r="C5" s="330"/>
      <c r="D5" s="330"/>
      <c r="E5" s="330"/>
      <c r="F5" s="330"/>
    </row>
    <row r="6" spans="2:6" x14ac:dyDescent="0.2">
      <c r="B6" s="333"/>
      <c r="C6" s="333"/>
      <c r="D6" s="333"/>
      <c r="E6" s="333"/>
      <c r="F6" s="333"/>
    </row>
    <row r="7" spans="2:6" ht="15.75" x14ac:dyDescent="0.25">
      <c r="B7" s="174" t="s">
        <v>2</v>
      </c>
      <c r="C7" s="178"/>
      <c r="D7" s="178"/>
      <c r="E7" s="178"/>
      <c r="F7" s="178"/>
    </row>
    <row r="8" spans="2:6" x14ac:dyDescent="0.2">
      <c r="B8" s="178"/>
      <c r="C8" s="178"/>
      <c r="D8" s="178"/>
      <c r="E8" s="178"/>
      <c r="F8" s="178"/>
    </row>
    <row r="9" spans="2:6" x14ac:dyDescent="0.2">
      <c r="B9" s="178"/>
      <c r="C9" s="178"/>
      <c r="D9" s="178"/>
      <c r="E9" s="178"/>
      <c r="F9" s="178"/>
    </row>
    <row r="10" spans="2:6" ht="31.5" x14ac:dyDescent="0.5">
      <c r="B10" s="334" t="s">
        <v>15</v>
      </c>
      <c r="C10" s="335"/>
      <c r="D10" s="335"/>
      <c r="E10" s="333"/>
      <c r="F10" s="333"/>
    </row>
    <row r="11" spans="2:6" ht="31.5" x14ac:dyDescent="0.5">
      <c r="B11" s="336"/>
      <c r="C11" s="333"/>
      <c r="D11" s="333"/>
      <c r="E11" s="333"/>
      <c r="F11" s="333"/>
    </row>
    <row r="12" spans="2:6" x14ac:dyDescent="0.2">
      <c r="B12" s="178"/>
      <c r="C12" s="178"/>
      <c r="D12" s="178"/>
      <c r="E12" s="178"/>
      <c r="F12" s="178"/>
    </row>
    <row r="13" spans="2:6" ht="23.25" x14ac:dyDescent="0.35">
      <c r="B13" s="337" t="s">
        <v>321</v>
      </c>
      <c r="C13" s="338"/>
      <c r="D13" s="339"/>
      <c r="E13" s="340" t="s">
        <v>322</v>
      </c>
      <c r="F13" s="341"/>
    </row>
    <row r="14" spans="2:6" x14ac:dyDescent="0.2">
      <c r="B14" s="178"/>
      <c r="C14" s="178"/>
      <c r="D14" s="178"/>
      <c r="E14" s="178"/>
      <c r="F14" s="178"/>
    </row>
    <row r="15" spans="2:6" x14ac:dyDescent="0.2">
      <c r="B15" s="178"/>
      <c r="C15" s="178"/>
      <c r="D15" s="178"/>
      <c r="E15" s="178"/>
      <c r="F15" s="178"/>
    </row>
    <row r="16" spans="2:6" ht="26.25" x14ac:dyDescent="0.4">
      <c r="B16" s="342" t="s">
        <v>278</v>
      </c>
      <c r="C16" s="343"/>
      <c r="D16" s="344" t="s">
        <v>323</v>
      </c>
      <c r="E16" s="343"/>
      <c r="F16" s="343"/>
    </row>
    <row r="17" spans="2:10" ht="15" x14ac:dyDescent="0.25">
      <c r="B17" s="179"/>
      <c r="C17" s="179"/>
      <c r="D17" s="179"/>
      <c r="E17" s="179"/>
      <c r="F17" s="179"/>
    </row>
    <row r="18" spans="2:10" ht="15" x14ac:dyDescent="0.25">
      <c r="B18" s="179" t="s">
        <v>280</v>
      </c>
      <c r="C18" s="179"/>
      <c r="D18" s="179"/>
      <c r="E18" s="179"/>
      <c r="F18" s="179"/>
    </row>
    <row r="19" spans="2:10" ht="15" x14ac:dyDescent="0.25">
      <c r="B19" s="179" t="s">
        <v>3</v>
      </c>
      <c r="C19" s="179"/>
      <c r="D19" s="179"/>
      <c r="E19" s="179"/>
      <c r="F19" s="179"/>
    </row>
    <row r="20" spans="2:10" ht="15" x14ac:dyDescent="0.25">
      <c r="B20" s="345" t="s">
        <v>279</v>
      </c>
      <c r="C20" s="345"/>
      <c r="D20" s="345"/>
      <c r="E20" s="345"/>
      <c r="F20" s="345"/>
    </row>
    <row r="21" spans="2:10" ht="15" x14ac:dyDescent="0.25">
      <c r="B21" s="179" t="s">
        <v>4</v>
      </c>
      <c r="C21" s="179"/>
      <c r="D21" s="179"/>
      <c r="E21" s="179"/>
      <c r="F21" s="179"/>
    </row>
    <row r="22" spans="2:10" ht="15" x14ac:dyDescent="0.25">
      <c r="B22" s="179" t="s">
        <v>5</v>
      </c>
      <c r="C22" s="179"/>
      <c r="D22" s="179"/>
      <c r="E22" s="179"/>
      <c r="F22" s="179"/>
    </row>
    <row r="23" spans="2:10" ht="15" x14ac:dyDescent="0.25">
      <c r="B23" s="179"/>
      <c r="C23" s="179"/>
      <c r="D23" s="179"/>
      <c r="E23" s="179"/>
      <c r="F23" s="179"/>
    </row>
    <row r="24" spans="2:10" ht="15" x14ac:dyDescent="0.25">
      <c r="B24" s="179"/>
      <c r="C24" s="179"/>
      <c r="D24" s="179"/>
      <c r="E24" s="179"/>
      <c r="F24" s="179"/>
    </row>
    <row r="25" spans="2:10" ht="15" x14ac:dyDescent="0.25">
      <c r="B25" s="179"/>
      <c r="C25" s="346"/>
      <c r="D25" s="179"/>
      <c r="E25" s="179"/>
      <c r="F25" s="179"/>
    </row>
    <row r="26" spans="2:10" ht="15" x14ac:dyDescent="0.25">
      <c r="B26" s="179"/>
      <c r="C26" s="346"/>
      <c r="D26" s="179"/>
      <c r="E26" s="179"/>
      <c r="F26" s="179"/>
    </row>
    <row r="27" spans="2:10" ht="15" x14ac:dyDescent="0.25">
      <c r="B27" s="1" t="s">
        <v>6</v>
      </c>
      <c r="F27" s="179"/>
    </row>
    <row r="28" spans="2:10" ht="15" x14ac:dyDescent="0.25">
      <c r="B28" s="1" t="s">
        <v>220</v>
      </c>
      <c r="F28" s="345"/>
    </row>
    <row r="29" spans="2:10" ht="15" x14ac:dyDescent="0.25">
      <c r="B29" s="1" t="s">
        <v>13</v>
      </c>
      <c r="C29" s="3" t="s">
        <v>14</v>
      </c>
      <c r="F29" s="179"/>
    </row>
    <row r="30" spans="2:10" ht="15" x14ac:dyDescent="0.25">
      <c r="B30" s="179"/>
      <c r="C30" s="179"/>
      <c r="D30" s="179"/>
      <c r="E30" s="179"/>
      <c r="F30" s="179"/>
    </row>
    <row r="31" spans="2:10" ht="15" x14ac:dyDescent="0.25">
      <c r="B31" s="347" t="s">
        <v>281</v>
      </c>
      <c r="C31" s="348"/>
      <c r="D31" s="348"/>
      <c r="E31" s="348"/>
      <c r="F31" s="348"/>
      <c r="G31" s="349"/>
      <c r="H31" s="349"/>
      <c r="I31" s="349"/>
      <c r="J31" s="349"/>
    </row>
    <row r="32" spans="2:10" ht="15" x14ac:dyDescent="0.25">
      <c r="B32" s="350" t="s">
        <v>282</v>
      </c>
      <c r="C32" s="348"/>
      <c r="D32" s="348"/>
      <c r="E32" s="348"/>
      <c r="F32" s="348"/>
      <c r="G32" s="349"/>
      <c r="H32" s="349"/>
      <c r="I32" s="349"/>
      <c r="J32" s="349"/>
    </row>
    <row r="33" spans="2:10" ht="15" x14ac:dyDescent="0.25">
      <c r="B33" s="350" t="s">
        <v>283</v>
      </c>
      <c r="C33" s="351"/>
      <c r="D33" s="351"/>
      <c r="E33" s="351"/>
      <c r="F33" s="351"/>
      <c r="G33" s="352"/>
      <c r="H33" s="352"/>
      <c r="I33" s="352"/>
      <c r="J33" s="352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Q29" sqref="Q2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0" t="s">
        <v>331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0"/>
      <c r="Q2" s="20"/>
      <c r="R2" s="20"/>
    </row>
    <row r="3" spans="2:18" ht="15" customHeight="1" x14ac:dyDescent="0.3">
      <c r="B3" s="180" t="s">
        <v>16</v>
      </c>
      <c r="C3" s="181"/>
      <c r="D3" s="181"/>
      <c r="E3" s="180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8" ht="15.75" customHeight="1" x14ac:dyDescent="0.3">
      <c r="B4" s="181" t="s">
        <v>276</v>
      </c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2:18" ht="25.5" customHeight="1" thickBot="1" x14ac:dyDescent="0.25">
      <c r="J5" s="67"/>
    </row>
    <row r="6" spans="2:18" ht="21" customHeight="1" thickBot="1" x14ac:dyDescent="0.25">
      <c r="B6" s="793" t="s">
        <v>0</v>
      </c>
      <c r="C6" s="814" t="s">
        <v>228</v>
      </c>
      <c r="D6" s="770" t="s">
        <v>1</v>
      </c>
      <c r="E6" s="821"/>
      <c r="F6" s="822"/>
      <c r="J6" s="68"/>
    </row>
    <row r="7" spans="2:18" ht="15" hidden="1" customHeight="1" thickBot="1" x14ac:dyDescent="0.25">
      <c r="B7" s="817"/>
      <c r="C7" s="819"/>
      <c r="D7" s="823"/>
      <c r="E7" s="824"/>
      <c r="F7" s="825"/>
      <c r="J7" s="69"/>
    </row>
    <row r="8" spans="2:18" ht="26.25" customHeight="1" thickBot="1" x14ac:dyDescent="0.3">
      <c r="B8" s="817"/>
      <c r="C8" s="819"/>
      <c r="D8" s="826" t="s">
        <v>19</v>
      </c>
      <c r="E8" s="827"/>
      <c r="F8" s="739" t="s">
        <v>237</v>
      </c>
    </row>
    <row r="9" spans="2:18" ht="28.5" customHeight="1" thickBot="1" x14ac:dyDescent="0.25">
      <c r="B9" s="818"/>
      <c r="C9" s="820"/>
      <c r="D9" s="227">
        <v>44794</v>
      </c>
      <c r="E9" s="227">
        <v>44787</v>
      </c>
      <c r="F9" s="276" t="s">
        <v>12</v>
      </c>
    </row>
    <row r="10" spans="2:18" ht="30.75" customHeight="1" thickBot="1" x14ac:dyDescent="0.25">
      <c r="B10" s="277" t="s">
        <v>251</v>
      </c>
      <c r="C10" s="740" t="s">
        <v>252</v>
      </c>
      <c r="D10" s="217">
        <v>3254.27</v>
      </c>
      <c r="E10" s="217">
        <v>3259.59</v>
      </c>
      <c r="F10" s="741">
        <f>(D10-E10)/E10*100</f>
        <v>-0.16321071054949129</v>
      </c>
    </row>
    <row r="11" spans="2:18" ht="31.5" customHeight="1" thickBot="1" x14ac:dyDescent="0.25">
      <c r="B11" s="278" t="s">
        <v>253</v>
      </c>
      <c r="C11" s="279" t="s">
        <v>254</v>
      </c>
      <c r="D11" s="217">
        <v>310.86</v>
      </c>
      <c r="E11" s="217">
        <v>310.42</v>
      </c>
      <c r="F11" s="741">
        <f t="shared" ref="F11:F13" si="0">(D11-E11)/E11*100</f>
        <v>0.14174344436569736</v>
      </c>
    </row>
    <row r="12" spans="2:18" ht="30.75" customHeight="1" thickBot="1" x14ac:dyDescent="0.25">
      <c r="B12" s="803" t="s">
        <v>48</v>
      </c>
      <c r="C12" s="670" t="s">
        <v>255</v>
      </c>
      <c r="D12" s="280">
        <v>2436.66</v>
      </c>
      <c r="E12" s="280">
        <v>2445.6999999999998</v>
      </c>
      <c r="F12" s="741">
        <f t="shared" si="0"/>
        <v>-0.36962832726826528</v>
      </c>
    </row>
    <row r="13" spans="2:18" ht="31.5" customHeight="1" thickBot="1" x14ac:dyDescent="0.25">
      <c r="B13" s="806"/>
      <c r="C13" s="281" t="s">
        <v>256</v>
      </c>
      <c r="D13" s="280">
        <v>2405.46</v>
      </c>
      <c r="E13" s="280">
        <v>2389.25</v>
      </c>
      <c r="F13" s="741">
        <f t="shared" si="0"/>
        <v>0.67845558229570102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5" sqref="M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8" t="s">
        <v>76</v>
      </c>
      <c r="C5" s="828" t="s">
        <v>1</v>
      </c>
      <c r="D5" s="828"/>
      <c r="E5" s="828"/>
      <c r="F5" s="828"/>
      <c r="G5" s="828"/>
      <c r="H5" s="828"/>
    </row>
    <row r="6" spans="1:8" ht="13.5" customHeight="1" thickBot="1" x14ac:dyDescent="0.25">
      <c r="B6" s="828"/>
      <c r="C6" s="828"/>
      <c r="D6" s="828"/>
      <c r="E6" s="828"/>
      <c r="F6" s="828"/>
      <c r="G6" s="828"/>
      <c r="H6" s="828"/>
    </row>
    <row r="7" spans="1:8" ht="23.25" customHeight="1" thickBot="1" x14ac:dyDescent="0.25">
      <c r="B7" s="828"/>
      <c r="C7" s="829" t="s">
        <v>77</v>
      </c>
      <c r="D7" s="829"/>
      <c r="E7" s="742" t="s">
        <v>182</v>
      </c>
      <c r="F7" s="831" t="s">
        <v>78</v>
      </c>
      <c r="G7" s="831"/>
      <c r="H7" s="743" t="s">
        <v>238</v>
      </c>
    </row>
    <row r="8" spans="1:8" ht="15.75" thickBot="1" x14ac:dyDescent="0.25">
      <c r="B8" s="828"/>
      <c r="C8" s="60">
        <v>44787</v>
      </c>
      <c r="D8" s="373">
        <v>44780</v>
      </c>
      <c r="E8" s="61" t="s">
        <v>12</v>
      </c>
      <c r="F8" s="60">
        <v>44787</v>
      </c>
      <c r="G8" s="374">
        <v>44773</v>
      </c>
      <c r="H8" s="45" t="s">
        <v>12</v>
      </c>
    </row>
    <row r="9" spans="1:8" ht="27.75" customHeight="1" thickBot="1" x14ac:dyDescent="0.25">
      <c r="B9" s="731" t="s">
        <v>79</v>
      </c>
      <c r="C9" s="282">
        <v>3229.96</v>
      </c>
      <c r="D9" s="109">
        <v>3240.4</v>
      </c>
      <c r="E9" s="110">
        <v>-0.32218244661153111</v>
      </c>
      <c r="F9" s="283">
        <v>687.84019762340813</v>
      </c>
      <c r="G9" s="111">
        <v>687.60344608071978</v>
      </c>
      <c r="H9" s="744">
        <v>3.4431407235931723E-2</v>
      </c>
    </row>
    <row r="10" spans="1:8" ht="33.75" customHeight="1" thickBot="1" x14ac:dyDescent="0.25">
      <c r="B10" s="731" t="s">
        <v>141</v>
      </c>
      <c r="C10" s="284">
        <v>3287.48</v>
      </c>
      <c r="D10" s="62">
        <v>3265.62</v>
      </c>
      <c r="E10" s="110">
        <v>0.66939815410244086</v>
      </c>
      <c r="F10" s="283">
        <v>700.08944162868943</v>
      </c>
      <c r="G10" s="111">
        <v>692.95505665662267</v>
      </c>
      <c r="H10" s="744">
        <v>1.0295595513060856</v>
      </c>
    </row>
    <row r="11" spans="1:8" ht="28.5" customHeight="1" thickBot="1" x14ac:dyDescent="0.25">
      <c r="B11" s="91" t="s">
        <v>80</v>
      </c>
      <c r="C11" s="282">
        <v>1851.49</v>
      </c>
      <c r="D11" s="109">
        <v>1874.98</v>
      </c>
      <c r="E11" s="110">
        <v>-1.2528133633425429</v>
      </c>
      <c r="F11" s="283">
        <v>394.28638357681331</v>
      </c>
      <c r="G11" s="111">
        <v>397.86529728812121</v>
      </c>
      <c r="H11" s="744">
        <v>-0.89952899529113017</v>
      </c>
    </row>
    <row r="12" spans="1:8" ht="22.5" customHeight="1" thickBot="1" x14ac:dyDescent="0.25">
      <c r="B12" s="91" t="s">
        <v>81</v>
      </c>
      <c r="C12" s="712">
        <v>2334.17</v>
      </c>
      <c r="D12" s="713">
        <v>2366.64</v>
      </c>
      <c r="E12" s="110">
        <v>-1.3719872899976253</v>
      </c>
      <c r="F12" s="283">
        <v>497.07611056688955</v>
      </c>
      <c r="G12" s="111">
        <v>502.19411789670244</v>
      </c>
      <c r="H12" s="744">
        <v>-1.0191292863501078</v>
      </c>
    </row>
    <row r="13" spans="1:8" ht="23.25" customHeight="1" thickBot="1" x14ac:dyDescent="0.25">
      <c r="B13" s="91" t="s">
        <v>82</v>
      </c>
      <c r="C13" s="283">
        <v>2355.0100000000002</v>
      </c>
      <c r="D13" s="112">
        <v>2345.25</v>
      </c>
      <c r="E13" s="110">
        <v>0.41616032405927805</v>
      </c>
      <c r="F13" s="283">
        <v>501.51411899995742</v>
      </c>
      <c r="G13" s="111">
        <v>497.65522217035181</v>
      </c>
      <c r="H13" s="744">
        <v>0.77541572110433465</v>
      </c>
    </row>
    <row r="14" spans="1:8" ht="34.5" customHeight="1" thickBot="1" x14ac:dyDescent="0.25">
      <c r="B14" s="91" t="s">
        <v>83</v>
      </c>
      <c r="C14" s="285">
        <v>2446.44</v>
      </c>
      <c r="D14" s="70">
        <v>2482.1999999999998</v>
      </c>
      <c r="E14" s="110">
        <v>-1.4406574812666089</v>
      </c>
      <c r="F14" s="283">
        <v>520.98470974061922</v>
      </c>
      <c r="G14" s="111">
        <v>526.71561346178328</v>
      </c>
      <c r="H14" s="744">
        <v>-1.0880451565690807</v>
      </c>
    </row>
    <row r="15" spans="1:8" ht="30.75" customHeight="1" thickBot="1" x14ac:dyDescent="0.25">
      <c r="B15" s="830" t="s">
        <v>84</v>
      </c>
      <c r="C15" s="830"/>
      <c r="D15" s="830"/>
      <c r="E15" s="830"/>
      <c r="F15" s="92">
        <v>4.6958000000000002</v>
      </c>
      <c r="G15" s="92">
        <v>4.7126000000000001</v>
      </c>
      <c r="H15" s="113" t="s">
        <v>239</v>
      </c>
    </row>
    <row r="16" spans="1:8" ht="19.5" thickBot="1" x14ac:dyDescent="0.25">
      <c r="B16" s="830"/>
      <c r="C16" s="830"/>
      <c r="D16" s="830"/>
      <c r="E16" s="830"/>
      <c r="F16" s="92">
        <v>4.6958000000000002</v>
      </c>
      <c r="G16" s="92">
        <v>4.7126000000000001</v>
      </c>
      <c r="H16" s="114">
        <v>-0.35649110894198377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J9" sqref="J9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0" t="s">
        <v>162</v>
      </c>
      <c r="C2" s="286"/>
      <c r="D2" s="286"/>
      <c r="E2" s="286"/>
      <c r="F2" s="286"/>
      <c r="G2" s="287"/>
      <c r="H2" s="286"/>
      <c r="I2" s="286"/>
      <c r="J2" s="286"/>
      <c r="K2" s="286"/>
      <c r="L2" s="286"/>
    </row>
    <row r="5" spans="2:13" ht="13.5" thickBot="1" x14ac:dyDescent="0.25"/>
    <row r="6" spans="2:13" ht="22.5" customHeight="1" thickBot="1" x14ac:dyDescent="0.25">
      <c r="B6" s="832" t="s">
        <v>76</v>
      </c>
      <c r="C6" s="833" t="s">
        <v>149</v>
      </c>
      <c r="D6" s="833"/>
      <c r="E6" s="833"/>
      <c r="F6" s="833"/>
      <c r="G6" s="833"/>
      <c r="H6" s="833"/>
      <c r="I6" s="834" t="s">
        <v>150</v>
      </c>
      <c r="J6" s="834"/>
      <c r="K6" s="834"/>
      <c r="L6" s="834"/>
      <c r="M6" s="834"/>
    </row>
    <row r="7" spans="2:13" ht="38.25" customHeight="1" thickBot="1" x14ac:dyDescent="0.25">
      <c r="B7" s="832"/>
      <c r="C7" s="288" t="s">
        <v>320</v>
      </c>
      <c r="D7" s="93" t="s">
        <v>257</v>
      </c>
      <c r="E7" s="93" t="s">
        <v>151</v>
      </c>
      <c r="F7" s="289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289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308</v>
      </c>
      <c r="C8" s="290">
        <v>228.71</v>
      </c>
      <c r="D8" s="97"/>
      <c r="E8" s="97">
        <v>216.37</v>
      </c>
      <c r="F8" s="291">
        <v>149.30000000000001</v>
      </c>
      <c r="G8" s="97">
        <v>149.44999999999999</v>
      </c>
      <c r="H8" s="98">
        <v>131.71</v>
      </c>
      <c r="I8" s="99"/>
      <c r="J8" s="100">
        <v>105.70319360354948</v>
      </c>
      <c r="K8" s="292">
        <v>153.18821165438712</v>
      </c>
      <c r="L8" s="100">
        <v>153.03445968551355</v>
      </c>
      <c r="M8" s="100">
        <v>173.6466479386531</v>
      </c>
    </row>
    <row r="9" spans="2:13" ht="30" customHeight="1" thickBot="1" x14ac:dyDescent="0.25">
      <c r="B9" s="96" t="s">
        <v>158</v>
      </c>
      <c r="C9" s="719">
        <v>1851.49</v>
      </c>
      <c r="D9" s="720">
        <v>1874.98</v>
      </c>
      <c r="E9" s="721">
        <v>1820.73</v>
      </c>
      <c r="F9" s="293">
        <v>1404.66</v>
      </c>
      <c r="G9" s="101">
        <v>1122.73</v>
      </c>
      <c r="H9" s="102">
        <v>835</v>
      </c>
      <c r="I9" s="103">
        <v>98.74718663665746</v>
      </c>
      <c r="J9" s="100">
        <v>101.68943226068664</v>
      </c>
      <c r="K9" s="292">
        <v>131.81054490054532</v>
      </c>
      <c r="L9" s="100">
        <v>164.90963989561158</v>
      </c>
      <c r="M9" s="100">
        <v>221.73532934131737</v>
      </c>
    </row>
    <row r="10" spans="2:13" ht="30" customHeight="1" thickBot="1" x14ac:dyDescent="0.25">
      <c r="B10" s="96" t="s">
        <v>159</v>
      </c>
      <c r="C10" s="719">
        <v>2334.17</v>
      </c>
      <c r="D10" s="720">
        <v>2366.64</v>
      </c>
      <c r="E10" s="721">
        <v>2426.1799999999998</v>
      </c>
      <c r="F10" s="293">
        <v>1747.7860000000001</v>
      </c>
      <c r="G10" s="101">
        <v>1415.61</v>
      </c>
      <c r="H10" s="102">
        <v>1147.7</v>
      </c>
      <c r="I10" s="103">
        <v>98.628012710002366</v>
      </c>
      <c r="J10" s="100">
        <v>96.207618560865228</v>
      </c>
      <c r="K10" s="292">
        <v>133.55010281579095</v>
      </c>
      <c r="L10" s="100">
        <v>164.88792817230737</v>
      </c>
      <c r="M10" s="100">
        <v>203.37806046876361</v>
      </c>
    </row>
    <row r="11" spans="2:13" ht="30" customHeight="1" thickBot="1" x14ac:dyDescent="0.25">
      <c r="B11" s="96" t="s">
        <v>160</v>
      </c>
      <c r="C11" s="104">
        <v>3229.96</v>
      </c>
      <c r="D11" s="101">
        <v>3240.4</v>
      </c>
      <c r="E11" s="375">
        <v>3273.17</v>
      </c>
      <c r="F11" s="293">
        <v>2624.3310000000001</v>
      </c>
      <c r="G11" s="101">
        <v>1772.76</v>
      </c>
      <c r="H11" s="102">
        <v>1465</v>
      </c>
      <c r="I11" s="103">
        <v>99.677817553388465</v>
      </c>
      <c r="J11" s="100">
        <v>98.67987302828756</v>
      </c>
      <c r="K11" s="292">
        <v>123.07746240851478</v>
      </c>
      <c r="L11" s="100">
        <v>182.19950811164512</v>
      </c>
      <c r="M11" s="100">
        <v>220.47508532423208</v>
      </c>
    </row>
    <row r="12" spans="2:13" ht="30" customHeight="1" thickBot="1" x14ac:dyDescent="0.25">
      <c r="B12" s="96" t="s">
        <v>161</v>
      </c>
      <c r="C12" s="104">
        <v>3287.48</v>
      </c>
      <c r="D12" s="101">
        <v>3265.62</v>
      </c>
      <c r="E12" s="375">
        <v>3277.48</v>
      </c>
      <c r="F12" s="293">
        <v>2682.5450000000001</v>
      </c>
      <c r="G12" s="101">
        <v>1850.29</v>
      </c>
      <c r="H12" s="102">
        <v>1632</v>
      </c>
      <c r="I12" s="103">
        <v>100.66939815410244</v>
      </c>
      <c r="J12" s="100">
        <v>100.3051124644544</v>
      </c>
      <c r="K12" s="292">
        <v>122.55078665968324</v>
      </c>
      <c r="L12" s="100">
        <v>177.67377005766664</v>
      </c>
      <c r="M12" s="100">
        <v>201.43872549019608</v>
      </c>
    </row>
    <row r="13" spans="2:13" ht="30" customHeight="1" thickBot="1" x14ac:dyDescent="0.25">
      <c r="B13" s="96" t="s">
        <v>82</v>
      </c>
      <c r="C13" s="722">
        <v>2355.0100000000002</v>
      </c>
      <c r="D13" s="723">
        <v>2345.25</v>
      </c>
      <c r="E13" s="724">
        <v>2349.02</v>
      </c>
      <c r="F13" s="293">
        <v>1981.3720000000001</v>
      </c>
      <c r="G13" s="101">
        <v>1468.62</v>
      </c>
      <c r="H13" s="102">
        <v>1288.42</v>
      </c>
      <c r="I13" s="103">
        <v>100.41616032405928</v>
      </c>
      <c r="J13" s="100">
        <v>100.25499995742906</v>
      </c>
      <c r="K13" s="292">
        <v>118.85753911935771</v>
      </c>
      <c r="L13" s="100">
        <v>160.35529953289486</v>
      </c>
      <c r="M13" s="100">
        <v>182.78278822123221</v>
      </c>
    </row>
    <row r="14" spans="2:13" ht="30" customHeight="1" thickBot="1" x14ac:dyDescent="0.25">
      <c r="B14" s="96" t="s">
        <v>83</v>
      </c>
      <c r="C14" s="105">
        <v>2446.44</v>
      </c>
      <c r="D14" s="376">
        <v>2482.1999999999998</v>
      </c>
      <c r="E14" s="377">
        <v>2434.11</v>
      </c>
      <c r="F14" s="293">
        <v>1991.29</v>
      </c>
      <c r="G14" s="101">
        <v>1496.54</v>
      </c>
      <c r="H14" s="102">
        <v>1318.87</v>
      </c>
      <c r="I14" s="103">
        <v>98.559342518733388</v>
      </c>
      <c r="J14" s="100">
        <v>100.50655064890246</v>
      </c>
      <c r="K14" s="292">
        <v>122.85704241973797</v>
      </c>
      <c r="L14" s="100">
        <v>163.47307789968863</v>
      </c>
      <c r="M14" s="100">
        <v>185.4951587343711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3" sqref="Y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62" sqref="T6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95" t="s">
        <v>191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3:20" ht="18.75" x14ac:dyDescent="0.3">
      <c r="C5" s="296" t="s">
        <v>192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3:20" ht="18.75" x14ac:dyDescent="0.3">
      <c r="C6" s="296" t="s">
        <v>249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3:20" ht="18.75" x14ac:dyDescent="0.3">
      <c r="C7" s="294" t="s">
        <v>219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</row>
    <row r="8" spans="3:20" ht="18.75" x14ac:dyDescent="0.3">
      <c r="C8" s="294" t="s">
        <v>193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20" ht="18.75" x14ac:dyDescent="0.3">
      <c r="C9" s="297"/>
      <c r="D9" s="181"/>
      <c r="E9" s="181"/>
      <c r="F9" s="181"/>
      <c r="G9" s="181"/>
      <c r="H9" s="181"/>
      <c r="I9" s="181"/>
      <c r="J9" s="181"/>
      <c r="K9" s="181"/>
      <c r="L9" s="181"/>
      <c r="M9" s="181"/>
    </row>
    <row r="10" spans="3:20" ht="18.75" x14ac:dyDescent="0.3">
      <c r="C10" s="298" t="s">
        <v>194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</row>
    <row r="11" spans="3:20" ht="18.75" x14ac:dyDescent="0.3"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</row>
    <row r="12" spans="3:20" ht="18.75" x14ac:dyDescent="0.3">
      <c r="C12" s="295" t="s">
        <v>309</v>
      </c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T12" s="176"/>
    </row>
    <row r="13" spans="3:20" ht="19.5" thickBot="1" x14ac:dyDescent="0.35">
      <c r="E13" s="299" t="s">
        <v>195</v>
      </c>
      <c r="F13" s="181"/>
      <c r="G13" s="300"/>
      <c r="H13" s="57"/>
    </row>
    <row r="14" spans="3:20" ht="13.5" thickBot="1" x14ac:dyDescent="0.25">
      <c r="C14" s="301" t="s">
        <v>196</v>
      </c>
      <c r="D14" s="302" t="s">
        <v>197</v>
      </c>
      <c r="E14" s="303" t="s">
        <v>198</v>
      </c>
      <c r="F14" s="303" t="s">
        <v>199</v>
      </c>
      <c r="G14" s="303" t="s">
        <v>200</v>
      </c>
      <c r="H14" s="303" t="s">
        <v>201</v>
      </c>
      <c r="I14" s="303" t="s">
        <v>202</v>
      </c>
      <c r="J14" s="303" t="s">
        <v>203</v>
      </c>
      <c r="K14" s="303" t="s">
        <v>204</v>
      </c>
      <c r="L14" s="303" t="s">
        <v>205</v>
      </c>
      <c r="M14" s="303" t="s">
        <v>206</v>
      </c>
      <c r="N14" s="303" t="s">
        <v>207</v>
      </c>
      <c r="O14" s="304" t="s">
        <v>208</v>
      </c>
    </row>
    <row r="15" spans="3:20" ht="13.5" thickBot="1" x14ac:dyDescent="0.25">
      <c r="C15" s="305" t="s">
        <v>209</v>
      </c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7"/>
    </row>
    <row r="16" spans="3:20" x14ac:dyDescent="0.2">
      <c r="C16" s="308" t="s">
        <v>210</v>
      </c>
      <c r="D16" s="309">
        <v>410.55031969879741</v>
      </c>
      <c r="E16" s="309">
        <v>405.92528932823404</v>
      </c>
      <c r="F16" s="309">
        <v>415.06587182503171</v>
      </c>
      <c r="G16" s="309">
        <v>415.78302153853031</v>
      </c>
      <c r="H16" s="309">
        <v>418.52051394641336</v>
      </c>
      <c r="I16" s="309">
        <v>420.92412497491244</v>
      </c>
      <c r="J16" s="309">
        <v>422.19084679763165</v>
      </c>
      <c r="K16" s="309">
        <v>425.93323237306373</v>
      </c>
      <c r="L16" s="309">
        <v>435.7515632080013</v>
      </c>
      <c r="M16" s="309">
        <v>429.60671679837998</v>
      </c>
      <c r="N16" s="309">
        <v>433.91962032017744</v>
      </c>
      <c r="O16" s="310">
        <v>445.27368131830997</v>
      </c>
    </row>
    <row r="17" spans="3:15" x14ac:dyDescent="0.2">
      <c r="C17" s="311" t="s">
        <v>211</v>
      </c>
      <c r="D17" s="312">
        <v>430.47673989241491</v>
      </c>
      <c r="E17" s="312">
        <v>434.31869010571103</v>
      </c>
      <c r="F17" s="312">
        <v>424.76270764279673</v>
      </c>
      <c r="G17" s="312">
        <v>442.42112445636445</v>
      </c>
      <c r="H17" s="312">
        <v>438.71382021325684</v>
      </c>
      <c r="I17" s="312">
        <v>440.11127284111825</v>
      </c>
      <c r="J17" s="312">
        <v>443.65889578942466</v>
      </c>
      <c r="K17" s="312">
        <v>454.58917507394762</v>
      </c>
      <c r="L17" s="312">
        <v>438.99378313760712</v>
      </c>
      <c r="M17" s="312">
        <v>441.27738992724386</v>
      </c>
      <c r="N17" s="312">
        <v>438.65388942660439</v>
      </c>
      <c r="O17" s="313">
        <v>432.96931457738259</v>
      </c>
    </row>
    <row r="18" spans="3:15" x14ac:dyDescent="0.2">
      <c r="C18" s="311" t="s">
        <v>212</v>
      </c>
      <c r="D18" s="312">
        <v>420.13210152512676</v>
      </c>
      <c r="E18" s="312">
        <v>425.96761396416781</v>
      </c>
      <c r="F18" s="312">
        <v>426.30105521121209</v>
      </c>
      <c r="G18" s="312">
        <v>430.27096185971311</v>
      </c>
      <c r="H18" s="312">
        <v>439.25979933305257</v>
      </c>
      <c r="I18" s="312">
        <v>429.11427739320129</v>
      </c>
      <c r="J18" s="312">
        <v>439.39069368261534</v>
      </c>
      <c r="K18" s="312">
        <v>447.05</v>
      </c>
      <c r="L18" s="314">
        <v>423.88</v>
      </c>
      <c r="M18" s="312">
        <v>432.85</v>
      </c>
      <c r="N18" s="312">
        <v>449.35</v>
      </c>
      <c r="O18" s="313">
        <v>454.03</v>
      </c>
    </row>
    <row r="19" spans="3:15" x14ac:dyDescent="0.2">
      <c r="C19" s="311">
        <v>2020</v>
      </c>
      <c r="D19" s="312">
        <v>467.76</v>
      </c>
      <c r="E19" s="312">
        <v>465.46</v>
      </c>
      <c r="F19" s="312">
        <v>435.28</v>
      </c>
      <c r="G19" s="312">
        <v>414.51</v>
      </c>
      <c r="H19" s="312">
        <v>432.06</v>
      </c>
      <c r="I19" s="312">
        <v>423.48</v>
      </c>
      <c r="J19" s="312">
        <v>418.96</v>
      </c>
      <c r="K19" s="312">
        <v>416.49</v>
      </c>
      <c r="L19" s="314">
        <v>413.32</v>
      </c>
      <c r="M19" s="312">
        <v>413.92</v>
      </c>
      <c r="N19" s="312">
        <v>403.31</v>
      </c>
      <c r="O19" s="313">
        <v>417.51</v>
      </c>
    </row>
    <row r="20" spans="3:15" x14ac:dyDescent="0.2">
      <c r="C20" s="315">
        <v>2021</v>
      </c>
      <c r="D20" s="316">
        <v>427.49</v>
      </c>
      <c r="E20" s="316">
        <v>428.45</v>
      </c>
      <c r="F20" s="316">
        <v>437.05</v>
      </c>
      <c r="G20" s="316">
        <v>436.97</v>
      </c>
      <c r="H20" s="316">
        <v>446.78</v>
      </c>
      <c r="I20" s="316">
        <v>444.59</v>
      </c>
      <c r="J20" s="316">
        <v>431.7</v>
      </c>
      <c r="K20" s="316">
        <v>422.06</v>
      </c>
      <c r="L20" s="317">
        <v>428.97</v>
      </c>
      <c r="M20" s="316">
        <v>444.62</v>
      </c>
      <c r="N20" s="316">
        <v>456.91</v>
      </c>
      <c r="O20" s="318">
        <v>480.64</v>
      </c>
    </row>
    <row r="21" spans="3:15" ht="13.5" thickBot="1" x14ac:dyDescent="0.25">
      <c r="C21" s="319">
        <v>2022</v>
      </c>
      <c r="D21" s="320">
        <v>489.4</v>
      </c>
      <c r="E21" s="320">
        <v>490.89</v>
      </c>
      <c r="F21" s="320">
        <v>497.85</v>
      </c>
      <c r="G21" s="320">
        <v>508.46</v>
      </c>
      <c r="H21" s="320">
        <v>523.89</v>
      </c>
      <c r="I21" s="320">
        <v>548.17999999999995</v>
      </c>
      <c r="J21" s="320">
        <v>561.64</v>
      </c>
      <c r="K21" s="320"/>
      <c r="L21" s="321"/>
      <c r="M21" s="320"/>
      <c r="N21" s="320"/>
      <c r="O21" s="322"/>
    </row>
    <row r="22" spans="3:15" ht="13.5" thickBot="1" x14ac:dyDescent="0.25">
      <c r="C22" s="305" t="s">
        <v>213</v>
      </c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7"/>
    </row>
    <row r="23" spans="3:15" x14ac:dyDescent="0.2">
      <c r="C23" s="308" t="s">
        <v>210</v>
      </c>
      <c r="D23" s="309">
        <v>264.22742766883761</v>
      </c>
      <c r="E23" s="309">
        <v>261.62567290497998</v>
      </c>
      <c r="F23" s="309">
        <v>261.28898624261666</v>
      </c>
      <c r="G23" s="309">
        <v>265.38613274501455</v>
      </c>
      <c r="H23" s="309">
        <v>265.71767956715814</v>
      </c>
      <c r="I23" s="309">
        <v>265.33812232275858</v>
      </c>
      <c r="J23" s="309">
        <v>266.42231622832736</v>
      </c>
      <c r="K23" s="309">
        <v>263.11677423325443</v>
      </c>
      <c r="L23" s="309">
        <v>264.59488373323165</v>
      </c>
      <c r="M23" s="309">
        <v>266.93771630917144</v>
      </c>
      <c r="N23" s="309">
        <v>269.68730506228809</v>
      </c>
      <c r="O23" s="310">
        <v>268.29357100115919</v>
      </c>
    </row>
    <row r="24" spans="3:15" x14ac:dyDescent="0.2">
      <c r="C24" s="311" t="s">
        <v>211</v>
      </c>
      <c r="D24" s="312">
        <v>268.85859894219772</v>
      </c>
      <c r="E24" s="312">
        <v>270.3032014665207</v>
      </c>
      <c r="F24" s="312">
        <v>269.71744215436058</v>
      </c>
      <c r="G24" s="312">
        <v>270.19519274180578</v>
      </c>
      <c r="H24" s="312">
        <v>267.62641594088478</v>
      </c>
      <c r="I24" s="312">
        <v>266.47931675608049</v>
      </c>
      <c r="J24" s="312">
        <v>267.46056337523163</v>
      </c>
      <c r="K24" s="312">
        <v>269.23633277556166</v>
      </c>
      <c r="L24" s="312">
        <v>270.87046599314772</v>
      </c>
      <c r="M24" s="312">
        <v>272.08234522250251</v>
      </c>
      <c r="N24" s="312">
        <v>276.03606759499712</v>
      </c>
      <c r="O24" s="313">
        <v>274.17552913068732</v>
      </c>
    </row>
    <row r="25" spans="3:15" x14ac:dyDescent="0.2">
      <c r="C25" s="311" t="s">
        <v>212</v>
      </c>
      <c r="D25" s="312">
        <v>275.78930697349125</v>
      </c>
      <c r="E25" s="312">
        <v>274.1046753603286</v>
      </c>
      <c r="F25" s="312">
        <v>279.53787847007874</v>
      </c>
      <c r="G25" s="312">
        <v>277.14036033174909</v>
      </c>
      <c r="H25" s="312">
        <v>275.2848814044396</v>
      </c>
      <c r="I25" s="312">
        <v>275.38057847125026</v>
      </c>
      <c r="J25" s="312">
        <v>272.13539581574298</v>
      </c>
      <c r="K25" s="312">
        <v>279.41000000000003</v>
      </c>
      <c r="L25" s="312">
        <v>272.36</v>
      </c>
      <c r="M25" s="312">
        <v>273.02999999999997</v>
      </c>
      <c r="N25" s="312">
        <v>280.95999999999998</v>
      </c>
      <c r="O25" s="313">
        <v>276.52999999999997</v>
      </c>
    </row>
    <row r="26" spans="3:15" x14ac:dyDescent="0.2">
      <c r="C26" s="311">
        <v>2020</v>
      </c>
      <c r="D26" s="312">
        <v>275.81</v>
      </c>
      <c r="E26" s="312">
        <v>275.02</v>
      </c>
      <c r="F26" s="312">
        <v>279.36</v>
      </c>
      <c r="G26" s="312">
        <v>276.27</v>
      </c>
      <c r="H26" s="312">
        <v>277.87</v>
      </c>
      <c r="I26" s="312">
        <v>276.22000000000003</v>
      </c>
      <c r="J26" s="312">
        <v>274.87</v>
      </c>
      <c r="K26" s="312">
        <v>274.04000000000002</v>
      </c>
      <c r="L26" s="312">
        <v>272.89999999999998</v>
      </c>
      <c r="M26" s="312">
        <v>277.8</v>
      </c>
      <c r="N26" s="312">
        <v>281.54000000000002</v>
      </c>
      <c r="O26" s="313">
        <v>275.39</v>
      </c>
    </row>
    <row r="27" spans="3:15" x14ac:dyDescent="0.2">
      <c r="C27" s="315">
        <v>2021</v>
      </c>
      <c r="D27" s="316">
        <v>279.97000000000003</v>
      </c>
      <c r="E27" s="316">
        <v>281.91000000000003</v>
      </c>
      <c r="F27" s="316">
        <v>279.83</v>
      </c>
      <c r="G27" s="316">
        <v>283.86</v>
      </c>
      <c r="H27" s="316">
        <v>286.25</v>
      </c>
      <c r="I27" s="316">
        <v>286.75</v>
      </c>
      <c r="J27" s="316">
        <v>285.8</v>
      </c>
      <c r="K27" s="316">
        <v>287.93</v>
      </c>
      <c r="L27" s="316">
        <v>287.61</v>
      </c>
      <c r="M27" s="316">
        <v>305.56</v>
      </c>
      <c r="N27" s="316">
        <v>316.67</v>
      </c>
      <c r="O27" s="318">
        <v>314.86</v>
      </c>
    </row>
    <row r="28" spans="3:15" ht="13.5" thickBot="1" x14ac:dyDescent="0.25">
      <c r="C28" s="319">
        <v>2022</v>
      </c>
      <c r="D28" s="320">
        <v>318.68</v>
      </c>
      <c r="E28" s="320">
        <v>314.89999999999998</v>
      </c>
      <c r="F28" s="320">
        <v>319.58999999999997</v>
      </c>
      <c r="G28" s="320">
        <v>338.14</v>
      </c>
      <c r="H28" s="320">
        <v>354.42</v>
      </c>
      <c r="I28" s="320">
        <v>369.52</v>
      </c>
      <c r="J28" s="320">
        <v>375.42</v>
      </c>
      <c r="K28" s="320"/>
      <c r="L28" s="320"/>
      <c r="M28" s="320"/>
      <c r="N28" s="320"/>
      <c r="O28" s="322"/>
    </row>
    <row r="29" spans="3:15" ht="13.5" thickBot="1" x14ac:dyDescent="0.25">
      <c r="C29" s="305" t="s">
        <v>214</v>
      </c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7"/>
    </row>
    <row r="30" spans="3:15" x14ac:dyDescent="0.2">
      <c r="C30" s="308" t="s">
        <v>210</v>
      </c>
      <c r="D30" s="309">
        <v>193.30284025213072</v>
      </c>
      <c r="E30" s="309">
        <v>191.2687581090714</v>
      </c>
      <c r="F30" s="309">
        <v>191.31561937634595</v>
      </c>
      <c r="G30" s="309">
        <v>191.49550049668539</v>
      </c>
      <c r="H30" s="309">
        <v>191.57102023627996</v>
      </c>
      <c r="I30" s="309">
        <v>192.43881971648969</v>
      </c>
      <c r="J30" s="309">
        <v>193.8248127220584</v>
      </c>
      <c r="K30" s="309">
        <v>193.56522855967538</v>
      </c>
      <c r="L30" s="309">
        <v>196.58869687496284</v>
      </c>
      <c r="M30" s="309">
        <v>199.76489920472477</v>
      </c>
      <c r="N30" s="309">
        <v>198.3893113076804</v>
      </c>
      <c r="O30" s="310">
        <v>197.67041596404326</v>
      </c>
    </row>
    <row r="31" spans="3:15" x14ac:dyDescent="0.2">
      <c r="C31" s="311" t="s">
        <v>211</v>
      </c>
      <c r="D31" s="312">
        <v>193.75098783518038</v>
      </c>
      <c r="E31" s="312">
        <v>191.19468977405847</v>
      </c>
      <c r="F31" s="312">
        <v>190.60503492712346</v>
      </c>
      <c r="G31" s="312">
        <v>189.42223428075786</v>
      </c>
      <c r="H31" s="312">
        <v>185.25437800957252</v>
      </c>
      <c r="I31" s="312">
        <v>185.66839797997162</v>
      </c>
      <c r="J31" s="312">
        <v>185.57986872090791</v>
      </c>
      <c r="K31" s="312">
        <v>185.31188244297863</v>
      </c>
      <c r="L31" s="312">
        <v>188.25464393272142</v>
      </c>
      <c r="M31" s="312">
        <v>190.17470442587663</v>
      </c>
      <c r="N31" s="312">
        <v>189.17402883303177</v>
      </c>
      <c r="O31" s="313">
        <v>188.60104796424042</v>
      </c>
    </row>
    <row r="32" spans="3:15" x14ac:dyDescent="0.2">
      <c r="C32" s="311" t="s">
        <v>212</v>
      </c>
      <c r="D32" s="312">
        <v>188.51265670531021</v>
      </c>
      <c r="E32" s="312">
        <v>188.9030714067259</v>
      </c>
      <c r="F32" s="312">
        <v>188.55538851404037</v>
      </c>
      <c r="G32" s="312">
        <v>187.90929469010396</v>
      </c>
      <c r="H32" s="312">
        <v>189.52578250042413</v>
      </c>
      <c r="I32" s="312">
        <v>188.95285758845154</v>
      </c>
      <c r="J32" s="312">
        <v>189.88146101817767</v>
      </c>
      <c r="K32" s="312">
        <v>189.91</v>
      </c>
      <c r="L32" s="312">
        <v>191.32</v>
      </c>
      <c r="M32" s="312">
        <v>193.38</v>
      </c>
      <c r="N32" s="312">
        <v>196.65</v>
      </c>
      <c r="O32" s="313">
        <v>201.65</v>
      </c>
    </row>
    <row r="33" spans="3:15" x14ac:dyDescent="0.2">
      <c r="C33" s="311">
        <v>2020</v>
      </c>
      <c r="D33" s="312">
        <v>203.95</v>
      </c>
      <c r="E33" s="312">
        <v>204.01</v>
      </c>
      <c r="F33" s="312">
        <v>208.37</v>
      </c>
      <c r="G33" s="312">
        <v>210.62</v>
      </c>
      <c r="H33" s="312">
        <v>207.99600000000001</v>
      </c>
      <c r="I33" s="312">
        <v>206.56</v>
      </c>
      <c r="J33" s="312">
        <v>207.25</v>
      </c>
      <c r="K33" s="312">
        <v>206.09</v>
      </c>
      <c r="L33" s="312">
        <v>208.38</v>
      </c>
      <c r="M33" s="312">
        <v>206.45</v>
      </c>
      <c r="N33" s="312">
        <v>212.4</v>
      </c>
      <c r="O33" s="313">
        <v>212.38</v>
      </c>
    </row>
    <row r="34" spans="3:15" x14ac:dyDescent="0.2">
      <c r="C34" s="315">
        <v>2021</v>
      </c>
      <c r="D34" s="316">
        <v>211.59</v>
      </c>
      <c r="E34" s="316">
        <v>214.01</v>
      </c>
      <c r="F34" s="316">
        <v>215.36</v>
      </c>
      <c r="G34" s="316">
        <v>216.57</v>
      </c>
      <c r="H34" s="316">
        <v>218.11</v>
      </c>
      <c r="I34" s="316">
        <v>218.58</v>
      </c>
      <c r="J34" s="316">
        <v>216.96</v>
      </c>
      <c r="K34" s="316">
        <v>218.99</v>
      </c>
      <c r="L34" s="316">
        <v>222.98</v>
      </c>
      <c r="M34" s="316">
        <v>233.92</v>
      </c>
      <c r="N34" s="316">
        <v>245.63</v>
      </c>
      <c r="O34" s="318">
        <v>254.36</v>
      </c>
    </row>
    <row r="35" spans="3:15" ht="13.5" thickBot="1" x14ac:dyDescent="0.25">
      <c r="C35" s="319">
        <v>2022</v>
      </c>
      <c r="D35" s="320">
        <v>256.31</v>
      </c>
      <c r="E35" s="320">
        <v>258.08</v>
      </c>
      <c r="F35" s="320">
        <v>266.60000000000002</v>
      </c>
      <c r="G35" s="320">
        <v>286.42</v>
      </c>
      <c r="H35" s="320">
        <v>298.31</v>
      </c>
      <c r="I35" s="320">
        <v>298.95</v>
      </c>
      <c r="J35" s="320">
        <v>298.48</v>
      </c>
      <c r="K35" s="320"/>
      <c r="L35" s="320"/>
      <c r="M35" s="320"/>
      <c r="N35" s="320"/>
      <c r="O35" s="322"/>
    </row>
    <row r="36" spans="3:15" ht="13.5" thickBot="1" x14ac:dyDescent="0.25">
      <c r="C36" s="305" t="s">
        <v>215</v>
      </c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7"/>
    </row>
    <row r="37" spans="3:15" x14ac:dyDescent="0.2">
      <c r="C37" s="308" t="s">
        <v>210</v>
      </c>
      <c r="D37" s="309">
        <v>620.52584524708288</v>
      </c>
      <c r="E37" s="309">
        <v>610.98846942632053</v>
      </c>
      <c r="F37" s="309">
        <v>613.48284188853813</v>
      </c>
      <c r="G37" s="309">
        <v>613.72476430462393</v>
      </c>
      <c r="H37" s="309">
        <v>606.72034722305284</v>
      </c>
      <c r="I37" s="309">
        <v>601.6106220020215</v>
      </c>
      <c r="J37" s="309">
        <v>617.94396754570255</v>
      </c>
      <c r="K37" s="309">
        <v>637.27880462292717</v>
      </c>
      <c r="L37" s="309">
        <v>678.50605906520252</v>
      </c>
      <c r="M37" s="309">
        <v>691.78485236566894</v>
      </c>
      <c r="N37" s="309">
        <v>699.93533272826176</v>
      </c>
      <c r="O37" s="310">
        <v>707.76936754012718</v>
      </c>
    </row>
    <row r="38" spans="3:15" x14ac:dyDescent="0.2">
      <c r="C38" s="311" t="s">
        <v>211</v>
      </c>
      <c r="D38" s="312">
        <v>693.59473269323564</v>
      </c>
      <c r="E38" s="312">
        <v>675.99452876056159</v>
      </c>
      <c r="F38" s="312">
        <v>692.84041344814841</v>
      </c>
      <c r="G38" s="312">
        <v>686.21997775755028</v>
      </c>
      <c r="H38" s="312">
        <v>674.8464758009153</v>
      </c>
      <c r="I38" s="312">
        <v>675.83558814176456</v>
      </c>
      <c r="J38" s="312">
        <v>670.36666604428126</v>
      </c>
      <c r="K38" s="312">
        <v>679.13478468613857</v>
      </c>
      <c r="L38" s="312">
        <v>679.48913195885189</v>
      </c>
      <c r="M38" s="312">
        <v>683.30685175304302</v>
      </c>
      <c r="N38" s="312">
        <v>694.81644019086241</v>
      </c>
      <c r="O38" s="313">
        <v>698.72596905238629</v>
      </c>
    </row>
    <row r="39" spans="3:15" x14ac:dyDescent="0.2">
      <c r="C39" s="311" t="s">
        <v>212</v>
      </c>
      <c r="D39" s="312">
        <v>672.166966006964</v>
      </c>
      <c r="E39" s="312">
        <v>664.31951179811972</v>
      </c>
      <c r="F39" s="312">
        <v>668.69821690266849</v>
      </c>
      <c r="G39" s="312">
        <v>683.29560596332999</v>
      </c>
      <c r="H39" s="312">
        <v>675.44964853925399</v>
      </c>
      <c r="I39" s="312">
        <v>661.87817139602919</v>
      </c>
      <c r="J39" s="312">
        <v>677.09800581977072</v>
      </c>
      <c r="K39" s="312">
        <v>683.9</v>
      </c>
      <c r="L39" s="312">
        <v>683.06</v>
      </c>
      <c r="M39" s="312">
        <v>696.78</v>
      </c>
      <c r="N39" s="312">
        <v>704.11</v>
      </c>
      <c r="O39" s="313">
        <v>710.06</v>
      </c>
    </row>
    <row r="40" spans="3:15" x14ac:dyDescent="0.2">
      <c r="C40" s="311">
        <v>2020</v>
      </c>
      <c r="D40" s="312">
        <v>720.2</v>
      </c>
      <c r="E40" s="312">
        <v>710.55</v>
      </c>
      <c r="F40" s="312">
        <v>710.16</v>
      </c>
      <c r="G40" s="312">
        <v>704.52</v>
      </c>
      <c r="H40" s="312">
        <v>693.33</v>
      </c>
      <c r="I40" s="312">
        <v>687.52</v>
      </c>
      <c r="J40" s="312">
        <v>686.08</v>
      </c>
      <c r="K40" s="312">
        <v>682.48</v>
      </c>
      <c r="L40" s="312">
        <v>689</v>
      </c>
      <c r="M40" s="312">
        <v>695.07</v>
      </c>
      <c r="N40" s="312">
        <v>691.68</v>
      </c>
      <c r="O40" s="313">
        <v>708.89</v>
      </c>
    </row>
    <row r="41" spans="3:15" x14ac:dyDescent="0.2">
      <c r="C41" s="323">
        <v>2021</v>
      </c>
      <c r="D41" s="324">
        <v>700.68</v>
      </c>
      <c r="E41" s="324">
        <v>710.46</v>
      </c>
      <c r="F41" s="324">
        <v>730.62</v>
      </c>
      <c r="G41" s="324">
        <v>732.15</v>
      </c>
      <c r="H41" s="324">
        <v>732.66</v>
      </c>
      <c r="I41" s="324">
        <v>727.41</v>
      </c>
      <c r="J41" s="324">
        <v>717.49</v>
      </c>
      <c r="K41" s="324">
        <v>731.05</v>
      </c>
      <c r="L41" s="324">
        <v>757.18</v>
      </c>
      <c r="M41" s="324">
        <v>804.61</v>
      </c>
      <c r="N41" s="324">
        <v>852.9</v>
      </c>
      <c r="O41" s="325">
        <v>858.46</v>
      </c>
    </row>
    <row r="42" spans="3:15" ht="13.5" thickBot="1" x14ac:dyDescent="0.25">
      <c r="C42" s="319">
        <v>2022</v>
      </c>
      <c r="D42" s="320">
        <v>904.83</v>
      </c>
      <c r="E42" s="320">
        <v>873.53</v>
      </c>
      <c r="F42" s="320">
        <v>923.05</v>
      </c>
      <c r="G42" s="320">
        <v>958.09</v>
      </c>
      <c r="H42" s="320">
        <v>974.89</v>
      </c>
      <c r="I42" s="320">
        <v>990.25</v>
      </c>
      <c r="J42" s="320">
        <v>1021.14</v>
      </c>
      <c r="K42" s="320"/>
      <c r="L42" s="320"/>
      <c r="M42" s="320"/>
      <c r="N42" s="320"/>
      <c r="O42" s="322"/>
    </row>
    <row r="43" spans="3:15" ht="13.5" thickBot="1" x14ac:dyDescent="0.25">
      <c r="C43" s="326" t="s">
        <v>216</v>
      </c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8"/>
    </row>
    <row r="44" spans="3:15" x14ac:dyDescent="0.2">
      <c r="C44" s="308" t="s">
        <v>210</v>
      </c>
      <c r="D44" s="309">
        <v>1926.1421840678215</v>
      </c>
      <c r="E44" s="309">
        <v>1773.7868616139083</v>
      </c>
      <c r="F44" s="309">
        <v>1808.8957992992707</v>
      </c>
      <c r="G44" s="309">
        <v>1844.6568611737403</v>
      </c>
      <c r="H44" s="309">
        <v>1922.2571546908466</v>
      </c>
      <c r="I44" s="309">
        <v>2078.5897925711802</v>
      </c>
      <c r="J44" s="309">
        <v>2325.7723170645709</v>
      </c>
      <c r="K44" s="309">
        <v>2537.6579416257568</v>
      </c>
      <c r="L44" s="309">
        <v>2703.9535927296647</v>
      </c>
      <c r="M44" s="309">
        <v>2585.3186243813607</v>
      </c>
      <c r="N44" s="309">
        <v>2366.8805661333772</v>
      </c>
      <c r="O44" s="310">
        <v>2262.8675436432918</v>
      </c>
    </row>
    <row r="45" spans="3:15" x14ac:dyDescent="0.2">
      <c r="C45" s="311" t="s">
        <v>211</v>
      </c>
      <c r="D45" s="312">
        <v>1873.2002679661653</v>
      </c>
      <c r="E45" s="312">
        <v>1893.8193326719352</v>
      </c>
      <c r="F45" s="312">
        <v>2057.5096533110031</v>
      </c>
      <c r="G45" s="312">
        <v>2090.6877083454083</v>
      </c>
      <c r="H45" s="312">
        <v>2302.9194307484054</v>
      </c>
      <c r="I45" s="312">
        <v>2520.0592002636727</v>
      </c>
      <c r="J45" s="312">
        <v>2428.1960288736755</v>
      </c>
      <c r="K45" s="312">
        <v>2411.222343978005</v>
      </c>
      <c r="L45" s="312">
        <v>2458.9426482206609</v>
      </c>
      <c r="M45" s="312">
        <v>2271.8586469632287</v>
      </c>
      <c r="N45" s="312">
        <v>2164.5188294690201</v>
      </c>
      <c r="O45" s="313">
        <v>2144.3544219826263</v>
      </c>
    </row>
    <row r="46" spans="3:15" x14ac:dyDescent="0.2">
      <c r="C46" s="311" t="s">
        <v>212</v>
      </c>
      <c r="D46" s="312">
        <v>2017.0063645368093</v>
      </c>
      <c r="E46" s="312">
        <v>1948.9945487324933</v>
      </c>
      <c r="F46" s="312">
        <v>1864.3118390555649</v>
      </c>
      <c r="G46" s="312">
        <v>1858.8882047137197</v>
      </c>
      <c r="H46" s="312">
        <v>1845.0357399097443</v>
      </c>
      <c r="I46" s="312">
        <v>1739.4288046926354</v>
      </c>
      <c r="J46" s="312">
        <v>1705.2552965441059</v>
      </c>
      <c r="K46" s="312">
        <v>1658.81</v>
      </c>
      <c r="L46" s="312">
        <v>1789.98</v>
      </c>
      <c r="M46" s="312">
        <v>1827.38</v>
      </c>
      <c r="N46" s="312">
        <v>1841.81</v>
      </c>
      <c r="O46" s="313">
        <v>1858.58</v>
      </c>
    </row>
    <row r="47" spans="3:15" x14ac:dyDescent="0.2">
      <c r="C47" s="311">
        <v>2020</v>
      </c>
      <c r="D47" s="312">
        <v>1741.92</v>
      </c>
      <c r="E47" s="312">
        <v>1687.33</v>
      </c>
      <c r="F47" s="312">
        <v>1656.44</v>
      </c>
      <c r="G47" s="312">
        <v>1578.74</v>
      </c>
      <c r="H47" s="312">
        <v>1458.48</v>
      </c>
      <c r="I47" s="312">
        <v>1545.67</v>
      </c>
      <c r="J47" s="312">
        <v>1651.52</v>
      </c>
      <c r="K47" s="312">
        <v>1665.62</v>
      </c>
      <c r="L47" s="312">
        <v>1742.79</v>
      </c>
      <c r="M47" s="312">
        <v>1765.78</v>
      </c>
      <c r="N47" s="312">
        <v>1744.65</v>
      </c>
      <c r="O47" s="313">
        <v>1664.57</v>
      </c>
    </row>
    <row r="48" spans="3:15" x14ac:dyDescent="0.2">
      <c r="C48" s="311">
        <v>2021</v>
      </c>
      <c r="D48" s="312">
        <v>1636.89</v>
      </c>
      <c r="E48" s="312">
        <v>1663.75</v>
      </c>
      <c r="F48" s="312">
        <v>1786.7</v>
      </c>
      <c r="G48" s="312">
        <v>1830.38</v>
      </c>
      <c r="H48" s="312">
        <v>1831.64</v>
      </c>
      <c r="I48" s="312">
        <v>1858.3</v>
      </c>
      <c r="J48" s="312">
        <v>1861.2</v>
      </c>
      <c r="K48" s="312">
        <v>1864.77</v>
      </c>
      <c r="L48" s="312">
        <v>2046.24</v>
      </c>
      <c r="M48" s="312">
        <v>2350.4</v>
      </c>
      <c r="N48" s="312">
        <v>2655.04</v>
      </c>
      <c r="O48" s="313">
        <v>2701.83</v>
      </c>
    </row>
    <row r="49" spans="3:15" ht="13.5" thickBot="1" x14ac:dyDescent="0.25">
      <c r="C49" s="319">
        <v>2022</v>
      </c>
      <c r="D49" s="320">
        <v>2628.29</v>
      </c>
      <c r="E49" s="320">
        <v>2596.54</v>
      </c>
      <c r="F49" s="320">
        <v>2814.08</v>
      </c>
      <c r="G49" s="320">
        <v>3239.28</v>
      </c>
      <c r="H49" s="320">
        <v>3228.8</v>
      </c>
      <c r="I49" s="320">
        <v>3214.33</v>
      </c>
      <c r="J49" s="320">
        <v>3293.27</v>
      </c>
      <c r="K49" s="320"/>
      <c r="L49" s="320"/>
      <c r="M49" s="320"/>
      <c r="N49" s="320"/>
      <c r="O49" s="322"/>
    </row>
    <row r="50" spans="3:15" ht="13.5" thickBot="1" x14ac:dyDescent="0.25">
      <c r="C50" s="326" t="s">
        <v>217</v>
      </c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8"/>
    </row>
    <row r="51" spans="3:15" x14ac:dyDescent="0.2">
      <c r="C51" s="308" t="s">
        <v>210</v>
      </c>
      <c r="D51" s="309">
        <v>1452.5251642694029</v>
      </c>
      <c r="E51" s="309">
        <v>1376.6544964519305</v>
      </c>
      <c r="F51" s="309">
        <v>1342.4452040065605</v>
      </c>
      <c r="G51" s="309">
        <v>1321.3071438891709</v>
      </c>
      <c r="H51" s="309">
        <v>1332.4732010931732</v>
      </c>
      <c r="I51" s="309">
        <v>1416.8343946849866</v>
      </c>
      <c r="J51" s="309">
        <v>1429.7900427036757</v>
      </c>
      <c r="K51" s="309">
        <v>1455.3007570329535</v>
      </c>
      <c r="L51" s="309">
        <v>1460.934465025194</v>
      </c>
      <c r="M51" s="309">
        <v>1477.8137838684058</v>
      </c>
      <c r="N51" s="309">
        <v>1411.6336555187961</v>
      </c>
      <c r="O51" s="310">
        <v>1359.7079885396727</v>
      </c>
    </row>
    <row r="52" spans="3:15" x14ac:dyDescent="0.2">
      <c r="C52" s="311" t="s">
        <v>211</v>
      </c>
      <c r="D52" s="312">
        <v>1247.7930053069374</v>
      </c>
      <c r="E52" s="312">
        <v>1219.5883260832732</v>
      </c>
      <c r="F52" s="312">
        <v>1221.3431610182636</v>
      </c>
      <c r="G52" s="312">
        <v>1183.3869429217527</v>
      </c>
      <c r="H52" s="312">
        <v>1198.2849917896754</v>
      </c>
      <c r="I52" s="312">
        <v>1239.5740232840269</v>
      </c>
      <c r="J52" s="312">
        <v>1271.60648473885</v>
      </c>
      <c r="K52" s="312">
        <v>1283.813012150076</v>
      </c>
      <c r="L52" s="312">
        <v>1311.0179147942529</v>
      </c>
      <c r="M52" s="312">
        <v>1341.4216259397981</v>
      </c>
      <c r="N52" s="312">
        <v>1329.2819200190711</v>
      </c>
      <c r="O52" s="313">
        <v>1328.1587453006657</v>
      </c>
    </row>
    <row r="53" spans="3:15" x14ac:dyDescent="0.2">
      <c r="C53" s="311" t="s">
        <v>212</v>
      </c>
      <c r="D53" s="312">
        <v>1344.3309050466173</v>
      </c>
      <c r="E53" s="312">
        <v>1317.692895014957</v>
      </c>
      <c r="F53" s="312">
        <v>1323.903921956658</v>
      </c>
      <c r="G53" s="312">
        <v>1309.8906834494144</v>
      </c>
      <c r="H53" s="312">
        <v>1289.6288116279882</v>
      </c>
      <c r="I53" s="312">
        <v>1304.6791289590351</v>
      </c>
      <c r="J53" s="312">
        <v>1294.5048403940486</v>
      </c>
      <c r="K53" s="312">
        <v>1307.96</v>
      </c>
      <c r="L53" s="312">
        <v>1349.14</v>
      </c>
      <c r="M53" s="312">
        <v>1364.95</v>
      </c>
      <c r="N53" s="312">
        <v>1368.4</v>
      </c>
      <c r="O53" s="313">
        <v>1403.88</v>
      </c>
    </row>
    <row r="54" spans="3:15" x14ac:dyDescent="0.2">
      <c r="C54" s="311">
        <v>2020</v>
      </c>
      <c r="D54" s="312">
        <v>1446.09</v>
      </c>
      <c r="E54" s="312">
        <v>1443.02</v>
      </c>
      <c r="F54" s="312">
        <v>1411.23</v>
      </c>
      <c r="G54" s="312">
        <v>1400.29</v>
      </c>
      <c r="H54" s="312">
        <v>1346.93</v>
      </c>
      <c r="I54" s="312">
        <v>1297.48</v>
      </c>
      <c r="J54" s="312">
        <v>1318.72</v>
      </c>
      <c r="K54" s="312">
        <v>1329.85</v>
      </c>
      <c r="L54" s="312">
        <v>1349.52</v>
      </c>
      <c r="M54" s="312">
        <v>1399.34</v>
      </c>
      <c r="N54" s="312">
        <v>1444.52</v>
      </c>
      <c r="O54" s="313">
        <v>1434.49</v>
      </c>
    </row>
    <row r="55" spans="3:15" x14ac:dyDescent="0.2">
      <c r="C55" s="323">
        <v>2021</v>
      </c>
      <c r="D55" s="324">
        <v>1457.28</v>
      </c>
      <c r="E55" s="324">
        <v>1437.07</v>
      </c>
      <c r="F55" s="324">
        <v>1458.06</v>
      </c>
      <c r="G55" s="324">
        <v>1465.56</v>
      </c>
      <c r="H55" s="324">
        <v>1491.31</v>
      </c>
      <c r="I55" s="324">
        <v>1471.19</v>
      </c>
      <c r="J55" s="324">
        <v>1462.25</v>
      </c>
      <c r="K55" s="324">
        <v>1490.44</v>
      </c>
      <c r="L55" s="324">
        <v>1513.06</v>
      </c>
      <c r="M55" s="324">
        <v>1625.23</v>
      </c>
      <c r="N55" s="324">
        <v>1803.29</v>
      </c>
      <c r="O55" s="325">
        <v>1958.94</v>
      </c>
    </row>
    <row r="56" spans="3:15" ht="13.5" thickBot="1" x14ac:dyDescent="0.25">
      <c r="C56" s="319">
        <v>2022</v>
      </c>
      <c r="D56" s="320">
        <v>2039.72</v>
      </c>
      <c r="E56" s="320">
        <v>2035.72</v>
      </c>
      <c r="F56" s="320">
        <v>2046.66</v>
      </c>
      <c r="G56" s="320">
        <v>2089.08</v>
      </c>
      <c r="H56" s="320">
        <v>2224</v>
      </c>
      <c r="I56" s="320">
        <v>2300.29</v>
      </c>
      <c r="J56" s="320">
        <v>2417.4699999999998</v>
      </c>
      <c r="K56" s="320"/>
      <c r="L56" s="320"/>
      <c r="M56" s="320"/>
      <c r="N56" s="320"/>
      <c r="O56" s="322"/>
    </row>
    <row r="57" spans="3:15" ht="13.5" thickBot="1" x14ac:dyDescent="0.25">
      <c r="C57" s="326" t="s">
        <v>218</v>
      </c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8"/>
    </row>
    <row r="58" spans="3:15" x14ac:dyDescent="0.2">
      <c r="C58" s="308" t="s">
        <v>210</v>
      </c>
      <c r="D58" s="309">
        <v>1462.9299066481419</v>
      </c>
      <c r="E58" s="309">
        <v>1397.9329390309356</v>
      </c>
      <c r="F58" s="309">
        <v>1352.4593399176847</v>
      </c>
      <c r="G58" s="309">
        <v>1324.3285390454434</v>
      </c>
      <c r="H58" s="309">
        <v>1346.8945966895908</v>
      </c>
      <c r="I58" s="309">
        <v>1422.0022440548378</v>
      </c>
      <c r="J58" s="309">
        <v>1439.7446104090284</v>
      </c>
      <c r="K58" s="309">
        <v>1469.5305118007066</v>
      </c>
      <c r="L58" s="309">
        <v>1464.5198361234318</v>
      </c>
      <c r="M58" s="309">
        <v>1456.1117051037911</v>
      </c>
      <c r="N58" s="309">
        <v>1435.8943068806354</v>
      </c>
      <c r="O58" s="310">
        <v>1347.9728359574115</v>
      </c>
    </row>
    <row r="59" spans="3:15" x14ac:dyDescent="0.2">
      <c r="C59" s="311" t="s">
        <v>211</v>
      </c>
      <c r="D59" s="312">
        <v>1217.2306317725502</v>
      </c>
      <c r="E59" s="312">
        <v>1219.9225640939258</v>
      </c>
      <c r="F59" s="312">
        <v>1228.6060793307527</v>
      </c>
      <c r="G59" s="312">
        <v>1190.0364269225856</v>
      </c>
      <c r="H59" s="312">
        <v>1216.8533835665212</v>
      </c>
      <c r="I59" s="312">
        <v>1268.6557166616051</v>
      </c>
      <c r="J59" s="312">
        <v>1280.8972883133727</v>
      </c>
      <c r="K59" s="312">
        <v>1270.5273567969125</v>
      </c>
      <c r="L59" s="312">
        <v>1318.4848992078084</v>
      </c>
      <c r="M59" s="312">
        <v>1326.2464158541839</v>
      </c>
      <c r="N59" s="312">
        <v>1338.5909965628271</v>
      </c>
      <c r="O59" s="313">
        <v>1331.7075587041454</v>
      </c>
    </row>
    <row r="60" spans="3:15" x14ac:dyDescent="0.2">
      <c r="C60" s="311" t="s">
        <v>212</v>
      </c>
      <c r="D60" s="312">
        <v>1324.8807237906556</v>
      </c>
      <c r="E60" s="312">
        <v>1306.1704820536852</v>
      </c>
      <c r="F60" s="312">
        <v>1289.846128057527</v>
      </c>
      <c r="G60" s="312">
        <v>1271.913502123914</v>
      </c>
      <c r="H60" s="312">
        <v>1265.3591520232299</v>
      </c>
      <c r="I60" s="312">
        <v>1264.5344761789461</v>
      </c>
      <c r="J60" s="312">
        <v>1256.1351766957246</v>
      </c>
      <c r="K60" s="312">
        <v>1279.8800000000001</v>
      </c>
      <c r="L60" s="312">
        <v>1283.6500000000001</v>
      </c>
      <c r="M60" s="312">
        <v>1335.83</v>
      </c>
      <c r="N60" s="312">
        <v>1324.27</v>
      </c>
      <c r="O60" s="313">
        <v>1366.15</v>
      </c>
    </row>
    <row r="61" spans="3:15" x14ac:dyDescent="0.2">
      <c r="C61" s="311">
        <v>2020</v>
      </c>
      <c r="D61" s="312">
        <v>1395.59</v>
      </c>
      <c r="E61" s="312">
        <v>1401.12</v>
      </c>
      <c r="F61" s="312">
        <v>1394.67</v>
      </c>
      <c r="G61" s="312">
        <v>1378.29</v>
      </c>
      <c r="H61" s="312">
        <v>1335.39</v>
      </c>
      <c r="I61" s="312">
        <v>1322.8</v>
      </c>
      <c r="J61" s="312">
        <v>1312.57</v>
      </c>
      <c r="K61" s="312">
        <v>1298.02</v>
      </c>
      <c r="L61" s="312">
        <v>1324.41</v>
      </c>
      <c r="M61" s="312">
        <v>1370.11</v>
      </c>
      <c r="N61" s="312">
        <v>1345.94</v>
      </c>
      <c r="O61" s="313">
        <v>1394.49</v>
      </c>
    </row>
    <row r="62" spans="3:15" x14ac:dyDescent="0.2">
      <c r="C62" s="315">
        <v>2021</v>
      </c>
      <c r="D62" s="316">
        <v>1383.2</v>
      </c>
      <c r="E62" s="316">
        <v>1364.26</v>
      </c>
      <c r="F62" s="316">
        <v>1419.52</v>
      </c>
      <c r="G62" s="316">
        <v>1441.54</v>
      </c>
      <c r="H62" s="316">
        <v>1436.41</v>
      </c>
      <c r="I62" s="316">
        <v>1450.93</v>
      </c>
      <c r="J62" s="316">
        <v>1475.09</v>
      </c>
      <c r="K62" s="316">
        <v>1470.13</v>
      </c>
      <c r="L62" s="316">
        <v>1505.17</v>
      </c>
      <c r="M62" s="316">
        <v>1643.42</v>
      </c>
      <c r="N62" s="316">
        <v>1751.99</v>
      </c>
      <c r="O62" s="318">
        <v>1872.92</v>
      </c>
    </row>
    <row r="63" spans="3:15" ht="13.5" thickBot="1" x14ac:dyDescent="0.25">
      <c r="C63" s="319">
        <v>2022</v>
      </c>
      <c r="D63" s="320">
        <v>1972.42</v>
      </c>
      <c r="E63" s="320">
        <v>2016.59</v>
      </c>
      <c r="F63" s="320">
        <v>2010.58</v>
      </c>
      <c r="G63" s="320">
        <v>2107.86</v>
      </c>
      <c r="H63" s="320">
        <v>2225.94</v>
      </c>
      <c r="I63" s="320">
        <v>2301.89</v>
      </c>
      <c r="J63" s="320">
        <v>2372.94</v>
      </c>
      <c r="K63" s="320"/>
      <c r="L63" s="320"/>
      <c r="M63" s="320"/>
      <c r="N63" s="320"/>
      <c r="O63" s="32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4" sqref="W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7" sqref="U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29" t="s">
        <v>271</v>
      </c>
      <c r="GZ8" s="729" t="s">
        <v>58</v>
      </c>
      <c r="HA8" s="729" t="s">
        <v>59</v>
      </c>
      <c r="HB8" s="729" t="s">
        <v>60</v>
      </c>
      <c r="HC8" s="729" t="s">
        <v>61</v>
      </c>
      <c r="HD8" s="729" t="s">
        <v>62</v>
      </c>
      <c r="HE8" s="72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6"/>
      <c r="CG15" s="107" t="s">
        <v>310</v>
      </c>
      <c r="CH15" s="725" t="s">
        <v>311</v>
      </c>
    </row>
    <row r="16" spans="2:213" x14ac:dyDescent="0.2">
      <c r="CF16" s="726" t="s">
        <v>175</v>
      </c>
      <c r="CG16" s="726">
        <v>61.9</v>
      </c>
      <c r="CH16" s="727">
        <v>56.35</v>
      </c>
    </row>
    <row r="17" spans="3:86" x14ac:dyDescent="0.2">
      <c r="Z17" s="22"/>
      <c r="CF17" s="63" t="s">
        <v>173</v>
      </c>
      <c r="CG17" s="63">
        <v>57.04</v>
      </c>
      <c r="CH17" s="51">
        <v>57.3</v>
      </c>
    </row>
    <row r="18" spans="3:86" x14ac:dyDescent="0.2">
      <c r="CF18" s="63" t="s">
        <v>223</v>
      </c>
      <c r="CG18" s="63">
        <v>56.5</v>
      </c>
      <c r="CH18" s="51">
        <v>38</v>
      </c>
    </row>
    <row r="19" spans="3:86" x14ac:dyDescent="0.2">
      <c r="CF19" s="63" t="s">
        <v>125</v>
      </c>
      <c r="CG19" s="63">
        <v>55.65</v>
      </c>
      <c r="CH19" s="51">
        <v>37.520000000000003</v>
      </c>
    </row>
    <row r="20" spans="3:86" x14ac:dyDescent="0.2">
      <c r="CF20" s="63" t="s">
        <v>116</v>
      </c>
      <c r="CG20" s="63">
        <v>55.45</v>
      </c>
      <c r="CH20" s="51">
        <v>37.39</v>
      </c>
    </row>
    <row r="21" spans="3:86" x14ac:dyDescent="0.2">
      <c r="CF21" s="63" t="s">
        <v>121</v>
      </c>
      <c r="CG21" s="63">
        <v>54.9</v>
      </c>
      <c r="CH21" s="51">
        <v>35.11</v>
      </c>
    </row>
    <row r="22" spans="3:86" x14ac:dyDescent="0.2">
      <c r="CF22" s="63" t="s">
        <v>145</v>
      </c>
      <c r="CG22" s="63">
        <v>51.9</v>
      </c>
      <c r="CH22" s="51">
        <v>38.74</v>
      </c>
    </row>
    <row r="23" spans="3:86" x14ac:dyDescent="0.2">
      <c r="CF23" s="63" t="s">
        <v>118</v>
      </c>
      <c r="CG23" s="63">
        <v>51.88</v>
      </c>
      <c r="CH23" s="51">
        <v>30.12</v>
      </c>
    </row>
    <row r="24" spans="3:86" x14ac:dyDescent="0.2">
      <c r="CF24" s="63" t="s">
        <v>70</v>
      </c>
      <c r="CG24" s="63">
        <v>51.73</v>
      </c>
      <c r="CH24" s="51">
        <v>35.979999999999997</v>
      </c>
    </row>
    <row r="25" spans="3:86" x14ac:dyDescent="0.2">
      <c r="CF25" s="63" t="s">
        <v>134</v>
      </c>
      <c r="CG25" s="63">
        <v>51.46</v>
      </c>
      <c r="CH25" s="51">
        <v>39.229999999999997</v>
      </c>
    </row>
    <row r="26" spans="3:86" x14ac:dyDescent="0.2">
      <c r="CF26" s="89" t="s">
        <v>71</v>
      </c>
      <c r="CG26" s="89">
        <v>49.24</v>
      </c>
      <c r="CH26" s="90">
        <v>33.22</v>
      </c>
    </row>
    <row r="27" spans="3:86" x14ac:dyDescent="0.2">
      <c r="CF27" s="63" t="s">
        <v>136</v>
      </c>
      <c r="CG27" s="63">
        <v>48.6</v>
      </c>
      <c r="CH27" s="51">
        <v>30.41</v>
      </c>
    </row>
    <row r="28" spans="3:86" x14ac:dyDescent="0.2">
      <c r="CF28" s="63" t="s">
        <v>115</v>
      </c>
      <c r="CG28" s="63">
        <v>48.19</v>
      </c>
      <c r="CH28" s="51">
        <v>35.96</v>
      </c>
    </row>
    <row r="29" spans="3:86" x14ac:dyDescent="0.2">
      <c r="CF29" s="63" t="s">
        <v>120</v>
      </c>
      <c r="CG29" s="63">
        <v>47.97</v>
      </c>
      <c r="CH29" s="51">
        <v>38.21</v>
      </c>
    </row>
    <row r="30" spans="3:86" x14ac:dyDescent="0.2">
      <c r="CF30" s="63" t="s">
        <v>127</v>
      </c>
      <c r="CG30" s="63">
        <v>47.39</v>
      </c>
      <c r="CH30" s="51">
        <v>37.270000000000003</v>
      </c>
    </row>
    <row r="31" spans="3:86" x14ac:dyDescent="0.2">
      <c r="CF31" s="63" t="s">
        <v>163</v>
      </c>
      <c r="CG31" s="63">
        <v>45.78</v>
      </c>
      <c r="CH31" s="51">
        <v>31.04</v>
      </c>
    </row>
    <row r="32" spans="3:86" ht="14.25" x14ac:dyDescent="0.2">
      <c r="C32" s="16" t="s">
        <v>221</v>
      </c>
      <c r="CF32" s="63" t="s">
        <v>128</v>
      </c>
      <c r="CG32" s="63">
        <v>44.58</v>
      </c>
      <c r="CH32" s="51">
        <v>30.28</v>
      </c>
    </row>
    <row r="33" spans="84:86" x14ac:dyDescent="0.2">
      <c r="CF33" s="63" t="s">
        <v>73</v>
      </c>
      <c r="CG33" s="63">
        <v>44.46</v>
      </c>
      <c r="CH33" s="51">
        <v>34.04</v>
      </c>
    </row>
    <row r="34" spans="84:86" x14ac:dyDescent="0.2">
      <c r="CF34" s="63" t="s">
        <v>176</v>
      </c>
      <c r="CG34" s="63">
        <v>43.92</v>
      </c>
      <c r="CH34" s="51">
        <v>31.19</v>
      </c>
    </row>
    <row r="35" spans="84:86" x14ac:dyDescent="0.2">
      <c r="CF35" s="63" t="s">
        <v>69</v>
      </c>
      <c r="CG35" s="63">
        <v>43.84</v>
      </c>
      <c r="CH35" s="51">
        <v>36.64</v>
      </c>
    </row>
    <row r="36" spans="84:86" x14ac:dyDescent="0.2">
      <c r="CF36" s="63" t="s">
        <v>117</v>
      </c>
      <c r="CG36" s="63">
        <v>42.52</v>
      </c>
      <c r="CH36" s="51">
        <v>32.229999999999997</v>
      </c>
    </row>
    <row r="37" spans="84:86" x14ac:dyDescent="0.2">
      <c r="CF37" s="63" t="s">
        <v>72</v>
      </c>
      <c r="CG37" s="63">
        <v>41.86</v>
      </c>
      <c r="CH37" s="51">
        <v>31.82</v>
      </c>
    </row>
    <row r="38" spans="84:86" x14ac:dyDescent="0.2">
      <c r="CF38" s="63" t="s">
        <v>170</v>
      </c>
      <c r="CG38" s="63">
        <v>41.09</v>
      </c>
      <c r="CH38" s="51">
        <v>32.79</v>
      </c>
    </row>
    <row r="39" spans="84:86" x14ac:dyDescent="0.2">
      <c r="CF39" s="63" t="s">
        <v>124</v>
      </c>
      <c r="CG39" s="63">
        <v>40.82</v>
      </c>
      <c r="CH39" s="51">
        <v>32.43</v>
      </c>
    </row>
    <row r="40" spans="84:86" x14ac:dyDescent="0.2">
      <c r="CF40" s="63" t="s">
        <v>177</v>
      </c>
      <c r="CG40" s="63">
        <v>40.42</v>
      </c>
      <c r="CH40" s="51">
        <v>31.16</v>
      </c>
    </row>
    <row r="41" spans="84:86" ht="13.5" thickBot="1" x14ac:dyDescent="0.25">
      <c r="CF41" s="63" t="s">
        <v>132</v>
      </c>
      <c r="CG41" s="63">
        <v>38.19</v>
      </c>
      <c r="CH41" s="51">
        <v>29.89</v>
      </c>
    </row>
    <row r="42" spans="84:86" ht="13.5" thickBot="1" x14ac:dyDescent="0.25">
      <c r="CF42" s="108" t="s">
        <v>178</v>
      </c>
      <c r="CG42" s="108">
        <v>50.33</v>
      </c>
      <c r="CH42" s="728">
        <v>35.770000000000003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5" t="s">
        <v>181</v>
      </c>
      <c r="C84" s="836"/>
      <c r="D84" s="836"/>
      <c r="E84" s="836"/>
      <c r="F84" s="836"/>
      <c r="G84" s="836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4" t="s">
        <v>287</v>
      </c>
      <c r="C2" s="177"/>
    </row>
    <row r="3" spans="1:21" x14ac:dyDescent="0.2">
      <c r="G3" s="44"/>
      <c r="H3" s="44"/>
    </row>
    <row r="4" spans="1:21" ht="23.25" x14ac:dyDescent="0.35">
      <c r="B4" s="378" t="s">
        <v>314</v>
      </c>
      <c r="C4" s="381"/>
      <c r="D4" s="381"/>
      <c r="E4" s="381"/>
      <c r="F4" s="381"/>
      <c r="G4" s="381"/>
      <c r="H4" s="339"/>
      <c r="I4" s="381"/>
    </row>
    <row r="5" spans="1:21" ht="15.75" x14ac:dyDescent="0.25">
      <c r="B5" s="379" t="s">
        <v>109</v>
      </c>
      <c r="C5" s="178"/>
      <c r="D5" s="178"/>
      <c r="E5" s="178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80" t="s">
        <v>106</v>
      </c>
      <c r="F6" s="22"/>
      <c r="G6" s="22"/>
    </row>
    <row r="7" spans="1:21" ht="15" x14ac:dyDescent="0.2">
      <c r="A7" s="49"/>
      <c r="B7" s="382"/>
      <c r="C7" s="383"/>
      <c r="D7" s="384" t="s">
        <v>89</v>
      </c>
      <c r="E7" s="385"/>
      <c r="F7" s="385"/>
      <c r="G7" s="385"/>
      <c r="H7" s="385"/>
      <c r="I7" s="386"/>
      <c r="J7" s="384" t="s">
        <v>90</v>
      </c>
      <c r="K7" s="385"/>
      <c r="L7" s="385"/>
      <c r="M7" s="385"/>
      <c r="N7" s="385"/>
      <c r="O7" s="386"/>
      <c r="P7" s="384" t="s">
        <v>108</v>
      </c>
      <c r="Q7" s="386"/>
      <c r="R7" s="387"/>
      <c r="S7" s="388"/>
    </row>
    <row r="8" spans="1:21" ht="15" x14ac:dyDescent="0.25">
      <c r="A8" s="49"/>
      <c r="B8" s="389" t="s">
        <v>91</v>
      </c>
      <c r="C8" s="390" t="s">
        <v>92</v>
      </c>
      <c r="D8" s="391" t="s">
        <v>93</v>
      </c>
      <c r="E8" s="392"/>
      <c r="F8" s="392" t="s">
        <v>139</v>
      </c>
      <c r="G8" s="392"/>
      <c r="H8" s="392" t="s">
        <v>94</v>
      </c>
      <c r="I8" s="393"/>
      <c r="J8" s="391" t="s">
        <v>93</v>
      </c>
      <c r="K8" s="392"/>
      <c r="L8" s="392" t="s">
        <v>139</v>
      </c>
      <c r="M8" s="392"/>
      <c r="N8" s="392" t="s">
        <v>94</v>
      </c>
      <c r="O8" s="393"/>
      <c r="P8" s="391" t="s">
        <v>93</v>
      </c>
      <c r="Q8" s="392"/>
      <c r="R8" s="394" t="s">
        <v>139</v>
      </c>
      <c r="S8" s="393"/>
    </row>
    <row r="9" spans="1:21" ht="13.5" thickBot="1" x14ac:dyDescent="0.25">
      <c r="A9" s="49"/>
      <c r="B9" s="395"/>
      <c r="C9" s="396"/>
      <c r="D9" s="397" t="s">
        <v>312</v>
      </c>
      <c r="E9" s="466" t="s">
        <v>313</v>
      </c>
      <c r="F9" s="397" t="s">
        <v>312</v>
      </c>
      <c r="G9" s="466" t="s">
        <v>313</v>
      </c>
      <c r="H9" s="397" t="s">
        <v>312</v>
      </c>
      <c r="I9" s="466" t="s">
        <v>313</v>
      </c>
      <c r="J9" s="400" t="s">
        <v>312</v>
      </c>
      <c r="K9" s="477" t="s">
        <v>313</v>
      </c>
      <c r="L9" s="401" t="s">
        <v>312</v>
      </c>
      <c r="M9" s="477" t="s">
        <v>313</v>
      </c>
      <c r="N9" s="402" t="s">
        <v>312</v>
      </c>
      <c r="O9" s="478" t="s">
        <v>313</v>
      </c>
      <c r="P9" s="397" t="s">
        <v>312</v>
      </c>
      <c r="Q9" s="466" t="s">
        <v>313</v>
      </c>
      <c r="R9" s="397" t="s">
        <v>312</v>
      </c>
      <c r="S9" s="466" t="s">
        <v>313</v>
      </c>
      <c r="T9" s="44"/>
    </row>
    <row r="10" spans="1:21" ht="15.75" x14ac:dyDescent="0.25">
      <c r="A10" s="49"/>
      <c r="B10" s="404" t="s">
        <v>288</v>
      </c>
      <c r="C10" s="405"/>
      <c r="D10" s="406">
        <f t="shared" ref="D10:O10" si="0">SUM(D11:D16)</f>
        <v>1157849.2320000001</v>
      </c>
      <c r="E10" s="467">
        <f t="shared" si="0"/>
        <v>1676744.9890000001</v>
      </c>
      <c r="F10" s="407">
        <f>SUM(F11:F16)</f>
        <v>5258130.1900000004</v>
      </c>
      <c r="G10" s="470">
        <f>SUM(G11:G16)</f>
        <v>7723236.0099999998</v>
      </c>
      <c r="H10" s="408">
        <f t="shared" si="0"/>
        <v>886219.03600000008</v>
      </c>
      <c r="I10" s="474">
        <f t="shared" si="0"/>
        <v>872808.54</v>
      </c>
      <c r="J10" s="406">
        <f t="shared" si="0"/>
        <v>508034.68000000005</v>
      </c>
      <c r="K10" s="470">
        <f t="shared" si="0"/>
        <v>673443.84700000007</v>
      </c>
      <c r="L10" s="407">
        <f t="shared" si="0"/>
        <v>2306712.2200000002</v>
      </c>
      <c r="M10" s="470">
        <f t="shared" si="0"/>
        <v>3101021.1239999998</v>
      </c>
      <c r="N10" s="409">
        <f t="shared" si="0"/>
        <v>310709.36399999994</v>
      </c>
      <c r="O10" s="479">
        <f t="shared" si="0"/>
        <v>305515.27499999997</v>
      </c>
      <c r="P10" s="406">
        <f>SUM(P11:P16)</f>
        <v>649814.55199999991</v>
      </c>
      <c r="Q10" s="479">
        <f>SUM(Q11:Q16)</f>
        <v>1003301.142</v>
      </c>
      <c r="R10" s="410">
        <f>SUM(R11:R16)</f>
        <v>2951417.97</v>
      </c>
      <c r="S10" s="479">
        <f>SUM(S11:S16)</f>
        <v>4622214.8859999999</v>
      </c>
      <c r="T10" s="59"/>
      <c r="U10" s="50"/>
    </row>
    <row r="11" spans="1:21" x14ac:dyDescent="0.2">
      <c r="A11" s="49"/>
      <c r="B11" s="411" t="s">
        <v>95</v>
      </c>
      <c r="C11" s="412" t="s">
        <v>148</v>
      </c>
      <c r="D11" s="413">
        <v>257282.11</v>
      </c>
      <c r="E11" s="468">
        <v>344442.66</v>
      </c>
      <c r="F11" s="414">
        <v>1168384.0020000001</v>
      </c>
      <c r="G11" s="471">
        <v>1586664.307</v>
      </c>
      <c r="H11" s="415">
        <v>460604.48800000001</v>
      </c>
      <c r="I11" s="475">
        <v>429432.62699999998</v>
      </c>
      <c r="J11" s="413">
        <v>75460.948999999993</v>
      </c>
      <c r="K11" s="468">
        <v>104125.215</v>
      </c>
      <c r="L11" s="414">
        <v>342633.78399999999</v>
      </c>
      <c r="M11" s="471">
        <v>479574.11599999998</v>
      </c>
      <c r="N11" s="415">
        <v>88289.358999999997</v>
      </c>
      <c r="O11" s="475">
        <v>88413.645000000004</v>
      </c>
      <c r="P11" s="413">
        <f t="shared" ref="P11:P16" si="1">D11-J11</f>
        <v>181821.16099999999</v>
      </c>
      <c r="Q11" s="475">
        <f t="shared" ref="Q11:Q16" si="2">E11-K11</f>
        <v>240317.44499999998</v>
      </c>
      <c r="R11" s="416">
        <f t="shared" ref="R11:S16" si="3">F11-L11</f>
        <v>825750.21800000011</v>
      </c>
      <c r="S11" s="480">
        <f t="shared" si="3"/>
        <v>1107090.1910000001</v>
      </c>
      <c r="T11" s="59"/>
      <c r="U11" s="50"/>
    </row>
    <row r="12" spans="1:21" x14ac:dyDescent="0.2">
      <c r="A12" s="49"/>
      <c r="B12" s="411" t="s">
        <v>96</v>
      </c>
      <c r="C12" s="412" t="s">
        <v>97</v>
      </c>
      <c r="D12" s="413">
        <v>177845.72899999999</v>
      </c>
      <c r="E12" s="468">
        <v>296337.90600000002</v>
      </c>
      <c r="F12" s="414">
        <v>808140.30299999996</v>
      </c>
      <c r="G12" s="471">
        <v>1365392.1569999999</v>
      </c>
      <c r="H12" s="415">
        <v>76012.148000000001</v>
      </c>
      <c r="I12" s="475">
        <v>84485.528999999995</v>
      </c>
      <c r="J12" s="413">
        <v>105458.327</v>
      </c>
      <c r="K12" s="468">
        <v>156155.174</v>
      </c>
      <c r="L12" s="414">
        <v>478537.56099999999</v>
      </c>
      <c r="M12" s="471">
        <v>718961.65099999995</v>
      </c>
      <c r="N12" s="415">
        <v>59112.05</v>
      </c>
      <c r="O12" s="475">
        <v>56687.366000000002</v>
      </c>
      <c r="P12" s="413">
        <f t="shared" si="1"/>
        <v>72387.401999999987</v>
      </c>
      <c r="Q12" s="475">
        <f t="shared" si="2"/>
        <v>140182.73200000002</v>
      </c>
      <c r="R12" s="416">
        <f t="shared" si="3"/>
        <v>329602.74199999997</v>
      </c>
      <c r="S12" s="480">
        <f t="shared" si="3"/>
        <v>646430.50599999994</v>
      </c>
      <c r="T12" s="59"/>
      <c r="U12" s="50"/>
    </row>
    <row r="13" spans="1:21" x14ac:dyDescent="0.2">
      <c r="A13" s="49"/>
      <c r="B13" s="411" t="s">
        <v>98</v>
      </c>
      <c r="C13" s="412" t="s">
        <v>99</v>
      </c>
      <c r="D13" s="413">
        <v>69980.819000000003</v>
      </c>
      <c r="E13" s="468">
        <v>91139.630999999994</v>
      </c>
      <c r="F13" s="414">
        <v>317807.41600000003</v>
      </c>
      <c r="G13" s="471">
        <v>419760.49099999998</v>
      </c>
      <c r="H13" s="415">
        <v>57377.063000000002</v>
      </c>
      <c r="I13" s="475">
        <v>64918.667000000001</v>
      </c>
      <c r="J13" s="413">
        <v>40446.177000000003</v>
      </c>
      <c r="K13" s="468">
        <v>46501.995999999999</v>
      </c>
      <c r="L13" s="414">
        <v>183638.18100000001</v>
      </c>
      <c r="M13" s="471">
        <v>214108.95300000001</v>
      </c>
      <c r="N13" s="415">
        <v>30883.683000000001</v>
      </c>
      <c r="O13" s="475">
        <v>31762.92</v>
      </c>
      <c r="P13" s="413">
        <f t="shared" si="1"/>
        <v>29534.642</v>
      </c>
      <c r="Q13" s="475">
        <f t="shared" si="2"/>
        <v>44637.634999999995</v>
      </c>
      <c r="R13" s="416">
        <f t="shared" si="3"/>
        <v>134169.23500000002</v>
      </c>
      <c r="S13" s="480">
        <f t="shared" si="3"/>
        <v>205651.53799999997</v>
      </c>
      <c r="T13" s="59"/>
      <c r="U13" s="58"/>
    </row>
    <row r="14" spans="1:21" x14ac:dyDescent="0.2">
      <c r="A14" s="49"/>
      <c r="B14" s="411" t="s">
        <v>100</v>
      </c>
      <c r="C14" s="412" t="s">
        <v>101</v>
      </c>
      <c r="D14" s="413">
        <v>107442.235</v>
      </c>
      <c r="E14" s="468">
        <v>128910.558</v>
      </c>
      <c r="F14" s="414">
        <v>487874.13199999998</v>
      </c>
      <c r="G14" s="471">
        <v>593373.46600000001</v>
      </c>
      <c r="H14" s="415">
        <v>123625.38</v>
      </c>
      <c r="I14" s="475">
        <v>108725.829</v>
      </c>
      <c r="J14" s="413">
        <v>34486.131999999998</v>
      </c>
      <c r="K14" s="468">
        <v>48493.387000000002</v>
      </c>
      <c r="L14" s="414">
        <v>156703.022</v>
      </c>
      <c r="M14" s="471">
        <v>223397.56200000001</v>
      </c>
      <c r="N14" s="415">
        <v>65936.150999999998</v>
      </c>
      <c r="O14" s="475">
        <v>63448.642</v>
      </c>
      <c r="P14" s="413">
        <f t="shared" si="1"/>
        <v>72956.103000000003</v>
      </c>
      <c r="Q14" s="475">
        <f t="shared" si="2"/>
        <v>80417.171000000002</v>
      </c>
      <c r="R14" s="416">
        <f t="shared" si="3"/>
        <v>331171.11</v>
      </c>
      <c r="S14" s="480">
        <f t="shared" si="3"/>
        <v>369975.90399999998</v>
      </c>
      <c r="T14" s="59"/>
      <c r="U14" s="50"/>
    </row>
    <row r="15" spans="1:21" x14ac:dyDescent="0.2">
      <c r="A15" s="49"/>
      <c r="B15" s="411" t="s">
        <v>102</v>
      </c>
      <c r="C15" s="412" t="s">
        <v>103</v>
      </c>
      <c r="D15" s="413">
        <v>101949.99099999999</v>
      </c>
      <c r="E15" s="468">
        <v>259382.58600000001</v>
      </c>
      <c r="F15" s="414">
        <v>463231.092</v>
      </c>
      <c r="G15" s="471">
        <v>1194395.696</v>
      </c>
      <c r="H15" s="415">
        <v>26772.460999999999</v>
      </c>
      <c r="I15" s="475">
        <v>42489.322</v>
      </c>
      <c r="J15" s="413">
        <v>54059.885999999999</v>
      </c>
      <c r="K15" s="468">
        <v>74102.183000000005</v>
      </c>
      <c r="L15" s="414">
        <v>245853.40400000001</v>
      </c>
      <c r="M15" s="471">
        <v>341212.43599999999</v>
      </c>
      <c r="N15" s="415">
        <v>14757.521000000001</v>
      </c>
      <c r="O15" s="475">
        <v>12354.726000000001</v>
      </c>
      <c r="P15" s="413">
        <f t="shared" si="1"/>
        <v>47890.104999999996</v>
      </c>
      <c r="Q15" s="475">
        <f t="shared" si="2"/>
        <v>185280.40299999999</v>
      </c>
      <c r="R15" s="416">
        <f t="shared" si="3"/>
        <v>217377.68799999999</v>
      </c>
      <c r="S15" s="480">
        <f t="shared" si="3"/>
        <v>853183.26</v>
      </c>
      <c r="T15" s="59"/>
      <c r="U15" s="50"/>
    </row>
    <row r="16" spans="1:21" ht="13.5" thickBot="1" x14ac:dyDescent="0.25">
      <c r="A16" s="49"/>
      <c r="B16" s="417" t="s">
        <v>104</v>
      </c>
      <c r="C16" s="418" t="s">
        <v>105</v>
      </c>
      <c r="D16" s="419">
        <v>443348.348</v>
      </c>
      <c r="E16" s="469">
        <v>556531.64800000004</v>
      </c>
      <c r="F16" s="420">
        <v>2012693.2450000001</v>
      </c>
      <c r="G16" s="472">
        <v>2563649.8930000002</v>
      </c>
      <c r="H16" s="421">
        <v>141827.49600000001</v>
      </c>
      <c r="I16" s="476">
        <v>142756.56599999999</v>
      </c>
      <c r="J16" s="419">
        <v>198123.209</v>
      </c>
      <c r="K16" s="469">
        <v>244065.89199999999</v>
      </c>
      <c r="L16" s="420">
        <v>899346.26800000004</v>
      </c>
      <c r="M16" s="472">
        <v>1123766.406</v>
      </c>
      <c r="N16" s="421">
        <v>51730.6</v>
      </c>
      <c r="O16" s="476">
        <v>52847.976000000002</v>
      </c>
      <c r="P16" s="419">
        <f t="shared" si="1"/>
        <v>245225.139</v>
      </c>
      <c r="Q16" s="476">
        <f t="shared" si="2"/>
        <v>312465.75600000005</v>
      </c>
      <c r="R16" s="422">
        <f t="shared" si="3"/>
        <v>1113346.977</v>
      </c>
      <c r="S16" s="481">
        <f t="shared" si="3"/>
        <v>1439883.4870000002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80" t="s">
        <v>224</v>
      </c>
      <c r="C18" s="178"/>
      <c r="G18" s="38"/>
      <c r="I18" s="38"/>
      <c r="L18" s="38"/>
    </row>
    <row r="19" spans="1:19" ht="15" x14ac:dyDescent="0.2">
      <c r="A19" s="49"/>
      <c r="B19" s="382"/>
      <c r="C19" s="423"/>
      <c r="D19" s="424" t="s">
        <v>89</v>
      </c>
      <c r="E19" s="425"/>
      <c r="F19" s="425"/>
      <c r="G19" s="425"/>
      <c r="H19" s="425"/>
      <c r="I19" s="426"/>
      <c r="J19" s="424" t="s">
        <v>90</v>
      </c>
      <c r="K19" s="425"/>
      <c r="L19" s="425"/>
      <c r="M19" s="425"/>
      <c r="N19" s="425"/>
      <c r="O19" s="426"/>
      <c r="P19" s="427" t="s">
        <v>108</v>
      </c>
      <c r="Q19" s="428"/>
      <c r="R19" s="429"/>
      <c r="S19" s="430"/>
    </row>
    <row r="20" spans="1:19" ht="15" x14ac:dyDescent="0.25">
      <c r="A20" s="49"/>
      <c r="B20" s="389" t="s">
        <v>91</v>
      </c>
      <c r="C20" s="431" t="s">
        <v>92</v>
      </c>
      <c r="D20" s="392" t="s">
        <v>93</v>
      </c>
      <c r="E20" s="392"/>
      <c r="F20" s="392" t="s">
        <v>139</v>
      </c>
      <c r="G20" s="392"/>
      <c r="H20" s="392" t="s">
        <v>94</v>
      </c>
      <c r="I20" s="432"/>
      <c r="J20" s="392" t="s">
        <v>93</v>
      </c>
      <c r="K20" s="392"/>
      <c r="L20" s="392" t="s">
        <v>139</v>
      </c>
      <c r="M20" s="392"/>
      <c r="N20" s="392" t="s">
        <v>94</v>
      </c>
      <c r="O20" s="432"/>
      <c r="P20" s="394" t="s">
        <v>93</v>
      </c>
      <c r="Q20" s="392"/>
      <c r="R20" s="394" t="s">
        <v>139</v>
      </c>
      <c r="S20" s="393"/>
    </row>
    <row r="21" spans="1:19" ht="13.5" thickBot="1" x14ac:dyDescent="0.25">
      <c r="A21" s="49"/>
      <c r="B21" s="395"/>
      <c r="C21" s="433"/>
      <c r="D21" s="434" t="s">
        <v>312</v>
      </c>
      <c r="E21" s="466" t="s">
        <v>313</v>
      </c>
      <c r="F21" s="398" t="s">
        <v>312</v>
      </c>
      <c r="G21" s="466" t="s">
        <v>313</v>
      </c>
      <c r="H21" s="399" t="s">
        <v>312</v>
      </c>
      <c r="I21" s="482" t="s">
        <v>313</v>
      </c>
      <c r="J21" s="435" t="s">
        <v>312</v>
      </c>
      <c r="K21" s="477" t="s">
        <v>313</v>
      </c>
      <c r="L21" s="401" t="s">
        <v>312</v>
      </c>
      <c r="M21" s="477" t="s">
        <v>313</v>
      </c>
      <c r="N21" s="402" t="s">
        <v>312</v>
      </c>
      <c r="O21" s="486" t="s">
        <v>313</v>
      </c>
      <c r="P21" s="434" t="s">
        <v>312</v>
      </c>
      <c r="Q21" s="466" t="s">
        <v>313</v>
      </c>
      <c r="R21" s="436" t="s">
        <v>312</v>
      </c>
      <c r="S21" s="473" t="s">
        <v>313</v>
      </c>
    </row>
    <row r="22" spans="1:19" ht="15.75" x14ac:dyDescent="0.25">
      <c r="A22" s="49"/>
      <c r="B22" s="404" t="s">
        <v>288</v>
      </c>
      <c r="C22" s="437"/>
      <c r="D22" s="438">
        <f t="shared" ref="D22:S22" si="4">SUM(D23:D28)</f>
        <v>57140.281000000003</v>
      </c>
      <c r="E22" s="470">
        <f t="shared" si="4"/>
        <v>136415.58500000002</v>
      </c>
      <c r="F22" s="407">
        <f t="shared" si="4"/>
        <v>259646.16200000001</v>
      </c>
      <c r="G22" s="470">
        <f t="shared" si="4"/>
        <v>627822.48100000003</v>
      </c>
      <c r="H22" s="409">
        <f t="shared" si="4"/>
        <v>41544.97</v>
      </c>
      <c r="I22" s="483">
        <f t="shared" si="4"/>
        <v>55231.631999999998</v>
      </c>
      <c r="J22" s="438">
        <f t="shared" si="4"/>
        <v>58874.376000000004</v>
      </c>
      <c r="K22" s="470">
        <f>SUM(K23:K28)</f>
        <v>67674.323999999993</v>
      </c>
      <c r="L22" s="407">
        <f>SUM(L23:L28)</f>
        <v>267446.58900000004</v>
      </c>
      <c r="M22" s="470">
        <f>SUM(M23:M28)</f>
        <v>311911.99900000001</v>
      </c>
      <c r="N22" s="409">
        <f t="shared" si="4"/>
        <v>21509.010999999999</v>
      </c>
      <c r="O22" s="467">
        <f t="shared" si="4"/>
        <v>18286.154000000002</v>
      </c>
      <c r="P22" s="439">
        <f t="shared" si="4"/>
        <v>-1734.0950000000012</v>
      </c>
      <c r="Q22" s="489">
        <f t="shared" si="4"/>
        <v>68741.260999999999</v>
      </c>
      <c r="R22" s="440">
        <f t="shared" si="4"/>
        <v>-7800.426999999996</v>
      </c>
      <c r="S22" s="489">
        <f t="shared" si="4"/>
        <v>315910.48199999996</v>
      </c>
    </row>
    <row r="23" spans="1:19" x14ac:dyDescent="0.2">
      <c r="A23" s="49"/>
      <c r="B23" s="411" t="s">
        <v>95</v>
      </c>
      <c r="C23" s="441" t="s">
        <v>148</v>
      </c>
      <c r="D23" s="415">
        <v>1065.8340000000001</v>
      </c>
      <c r="E23" s="468">
        <v>3706.9659999999999</v>
      </c>
      <c r="F23" s="442">
        <v>4844.3760000000002</v>
      </c>
      <c r="G23" s="471">
        <v>17104.919999999998</v>
      </c>
      <c r="H23" s="415">
        <v>1319.5150000000001</v>
      </c>
      <c r="I23" s="484">
        <v>1959.213</v>
      </c>
      <c r="J23" s="443">
        <v>2890.2559999999999</v>
      </c>
      <c r="K23" s="471">
        <v>3130.92</v>
      </c>
      <c r="L23" s="414">
        <v>13145.16</v>
      </c>
      <c r="M23" s="471">
        <v>14401.815000000001</v>
      </c>
      <c r="N23" s="442">
        <v>1756.057</v>
      </c>
      <c r="O23" s="487">
        <v>2668.0010000000002</v>
      </c>
      <c r="P23" s="444">
        <f t="shared" ref="P23:P28" si="5">D23-J23</f>
        <v>-1824.4219999999998</v>
      </c>
      <c r="Q23" s="490">
        <f t="shared" ref="Q23:Q28" si="6">E23-K23</f>
        <v>576.04599999999982</v>
      </c>
      <c r="R23" s="445">
        <f t="shared" ref="P23:S28" si="7">F23-L23</f>
        <v>-8300.7839999999997</v>
      </c>
      <c r="S23" s="492">
        <f t="shared" si="7"/>
        <v>2703.1049999999977</v>
      </c>
    </row>
    <row r="24" spans="1:19" x14ac:dyDescent="0.2">
      <c r="A24" s="49"/>
      <c r="B24" s="411" t="s">
        <v>96</v>
      </c>
      <c r="C24" s="441" t="s">
        <v>97</v>
      </c>
      <c r="D24" s="415">
        <v>12252.800999999999</v>
      </c>
      <c r="E24" s="468">
        <v>35839.269999999997</v>
      </c>
      <c r="F24" s="442">
        <v>55682.436000000002</v>
      </c>
      <c r="G24" s="471">
        <v>164691.796</v>
      </c>
      <c r="H24" s="415">
        <v>5352.74</v>
      </c>
      <c r="I24" s="484">
        <v>10114.519</v>
      </c>
      <c r="J24" s="443">
        <v>15090.865</v>
      </c>
      <c r="K24" s="471">
        <v>21805.266</v>
      </c>
      <c r="L24" s="414">
        <v>68530.327000000005</v>
      </c>
      <c r="M24" s="471">
        <v>100550.698</v>
      </c>
      <c r="N24" s="442">
        <v>5729.1769999999997</v>
      </c>
      <c r="O24" s="487">
        <v>5918.8289999999997</v>
      </c>
      <c r="P24" s="444">
        <f t="shared" si="5"/>
        <v>-2838.0640000000003</v>
      </c>
      <c r="Q24" s="490">
        <f t="shared" si="6"/>
        <v>14034.003999999997</v>
      </c>
      <c r="R24" s="445">
        <f t="shared" si="7"/>
        <v>-12847.891000000003</v>
      </c>
      <c r="S24" s="492">
        <f t="shared" si="7"/>
        <v>64141.097999999998</v>
      </c>
    </row>
    <row r="25" spans="1:19" x14ac:dyDescent="0.2">
      <c r="A25" s="49"/>
      <c r="B25" s="411" t="s">
        <v>98</v>
      </c>
      <c r="C25" s="441" t="s">
        <v>99</v>
      </c>
      <c r="D25" s="415">
        <v>2446.5839999999998</v>
      </c>
      <c r="E25" s="468">
        <v>3634.7860000000001</v>
      </c>
      <c r="F25" s="442">
        <v>11108.403</v>
      </c>
      <c r="G25" s="471">
        <v>16706.074000000001</v>
      </c>
      <c r="H25" s="415">
        <v>1591.6780000000001</v>
      </c>
      <c r="I25" s="484">
        <v>1891.211</v>
      </c>
      <c r="J25" s="443">
        <v>493.01400000000001</v>
      </c>
      <c r="K25" s="471">
        <v>1384.046</v>
      </c>
      <c r="L25" s="414">
        <v>2224.4920000000002</v>
      </c>
      <c r="M25" s="471">
        <v>6426.3320000000003</v>
      </c>
      <c r="N25" s="442">
        <v>246.77199999999999</v>
      </c>
      <c r="O25" s="487">
        <v>422.09</v>
      </c>
      <c r="P25" s="444">
        <f t="shared" si="5"/>
        <v>1953.5699999999997</v>
      </c>
      <c r="Q25" s="490">
        <f t="shared" si="6"/>
        <v>2250.7399999999998</v>
      </c>
      <c r="R25" s="445">
        <f t="shared" si="7"/>
        <v>8883.9110000000001</v>
      </c>
      <c r="S25" s="492">
        <f t="shared" si="7"/>
        <v>10279.742</v>
      </c>
    </row>
    <row r="26" spans="1:19" x14ac:dyDescent="0.2">
      <c r="A26" s="49"/>
      <c r="B26" s="411" t="s">
        <v>100</v>
      </c>
      <c r="C26" s="441" t="s">
        <v>101</v>
      </c>
      <c r="D26" s="415">
        <v>23049.983</v>
      </c>
      <c r="E26" s="468">
        <v>32207.885999999999</v>
      </c>
      <c r="F26" s="442">
        <v>104693.716</v>
      </c>
      <c r="G26" s="471">
        <v>148103.73499999999</v>
      </c>
      <c r="H26" s="415">
        <v>27974.99</v>
      </c>
      <c r="I26" s="484">
        <v>29397.324000000001</v>
      </c>
      <c r="J26" s="443">
        <v>5666.9690000000001</v>
      </c>
      <c r="K26" s="471">
        <v>6473.57</v>
      </c>
      <c r="L26" s="414">
        <v>25785.718000000001</v>
      </c>
      <c r="M26" s="471">
        <v>29827.945</v>
      </c>
      <c r="N26" s="442">
        <v>4811.3580000000002</v>
      </c>
      <c r="O26" s="487">
        <v>2995.9259999999999</v>
      </c>
      <c r="P26" s="444">
        <f t="shared" si="7"/>
        <v>17383.013999999999</v>
      </c>
      <c r="Q26" s="490">
        <f t="shared" si="6"/>
        <v>25734.315999999999</v>
      </c>
      <c r="R26" s="445">
        <f t="shared" si="7"/>
        <v>78907.997999999992</v>
      </c>
      <c r="S26" s="492">
        <f t="shared" si="7"/>
        <v>118275.78999999998</v>
      </c>
    </row>
    <row r="27" spans="1:19" x14ac:dyDescent="0.2">
      <c r="A27" s="49"/>
      <c r="B27" s="411" t="s">
        <v>102</v>
      </c>
      <c r="C27" s="441" t="s">
        <v>103</v>
      </c>
      <c r="D27" s="415">
        <v>11013.511</v>
      </c>
      <c r="E27" s="468">
        <v>44472.741000000002</v>
      </c>
      <c r="F27" s="442">
        <v>50111.139000000003</v>
      </c>
      <c r="G27" s="471">
        <v>204884.995</v>
      </c>
      <c r="H27" s="415">
        <v>2939.259</v>
      </c>
      <c r="I27" s="484">
        <v>6959.8620000000001</v>
      </c>
      <c r="J27" s="443">
        <v>15458.188</v>
      </c>
      <c r="K27" s="471">
        <v>13286.424999999999</v>
      </c>
      <c r="L27" s="414">
        <v>70273.494999999995</v>
      </c>
      <c r="M27" s="471">
        <v>61395.947</v>
      </c>
      <c r="N27" s="442">
        <v>3703.24</v>
      </c>
      <c r="O27" s="487">
        <v>2067.6930000000002</v>
      </c>
      <c r="P27" s="444">
        <f t="shared" si="5"/>
        <v>-4444.6769999999997</v>
      </c>
      <c r="Q27" s="490">
        <f t="shared" si="6"/>
        <v>31186.316000000003</v>
      </c>
      <c r="R27" s="445">
        <f t="shared" si="7"/>
        <v>-20162.355999999992</v>
      </c>
      <c r="S27" s="492">
        <f t="shared" si="7"/>
        <v>143489.04800000001</v>
      </c>
    </row>
    <row r="28" spans="1:19" ht="13.5" thickBot="1" x14ac:dyDescent="0.25">
      <c r="A28" s="49"/>
      <c r="B28" s="417" t="s">
        <v>104</v>
      </c>
      <c r="C28" s="446" t="s">
        <v>105</v>
      </c>
      <c r="D28" s="421">
        <v>7311.5680000000002</v>
      </c>
      <c r="E28" s="469">
        <v>16553.936000000002</v>
      </c>
      <c r="F28" s="447">
        <v>33206.091999999997</v>
      </c>
      <c r="G28" s="472">
        <v>76330.960999999996</v>
      </c>
      <c r="H28" s="421">
        <v>2366.788</v>
      </c>
      <c r="I28" s="485">
        <v>4909.5029999999997</v>
      </c>
      <c r="J28" s="448">
        <v>19275.083999999999</v>
      </c>
      <c r="K28" s="472">
        <v>21594.097000000002</v>
      </c>
      <c r="L28" s="420">
        <v>87487.396999999997</v>
      </c>
      <c r="M28" s="472">
        <v>99309.262000000002</v>
      </c>
      <c r="N28" s="447">
        <v>5262.4070000000002</v>
      </c>
      <c r="O28" s="488">
        <v>4213.6149999999998</v>
      </c>
      <c r="P28" s="449">
        <f t="shared" si="5"/>
        <v>-11963.516</v>
      </c>
      <c r="Q28" s="491">
        <f t="shared" si="6"/>
        <v>-5040.1610000000001</v>
      </c>
      <c r="R28" s="450">
        <f t="shared" si="7"/>
        <v>-54281.305</v>
      </c>
      <c r="S28" s="493">
        <f t="shared" si="7"/>
        <v>-22978.301000000007</v>
      </c>
    </row>
    <row r="29" spans="1:19" x14ac:dyDescent="0.2">
      <c r="G29" s="38"/>
      <c r="H29" s="38"/>
    </row>
    <row r="30" spans="1:19" ht="27" customHeight="1" thickBot="1" x14ac:dyDescent="0.5">
      <c r="B30" s="380" t="s">
        <v>143</v>
      </c>
      <c r="C30" s="178"/>
      <c r="G30" s="38"/>
    </row>
    <row r="31" spans="1:19" ht="15" x14ac:dyDescent="0.2">
      <c r="A31" s="49"/>
      <c r="B31" s="382"/>
      <c r="C31" s="423"/>
      <c r="D31" s="424" t="s">
        <v>89</v>
      </c>
      <c r="E31" s="425"/>
      <c r="F31" s="425"/>
      <c r="G31" s="425"/>
      <c r="H31" s="425"/>
      <c r="I31" s="426"/>
      <c r="J31" s="424" t="s">
        <v>90</v>
      </c>
      <c r="K31" s="425"/>
      <c r="L31" s="425"/>
      <c r="M31" s="425"/>
      <c r="N31" s="425"/>
      <c r="O31" s="426"/>
      <c r="P31" s="424" t="s">
        <v>108</v>
      </c>
      <c r="Q31" s="428"/>
      <c r="R31" s="429"/>
      <c r="S31" s="430"/>
    </row>
    <row r="32" spans="1:19" ht="15" x14ac:dyDescent="0.25">
      <c r="A32" s="49"/>
      <c r="B32" s="389" t="s">
        <v>91</v>
      </c>
      <c r="C32" s="431" t="s">
        <v>92</v>
      </c>
      <c r="D32" s="392" t="s">
        <v>93</v>
      </c>
      <c r="E32" s="392"/>
      <c r="F32" s="392" t="s">
        <v>139</v>
      </c>
      <c r="G32" s="392"/>
      <c r="H32" s="392" t="s">
        <v>94</v>
      </c>
      <c r="I32" s="432"/>
      <c r="J32" s="392" t="s">
        <v>93</v>
      </c>
      <c r="K32" s="392"/>
      <c r="L32" s="392" t="s">
        <v>139</v>
      </c>
      <c r="M32" s="392"/>
      <c r="N32" s="392" t="s">
        <v>94</v>
      </c>
      <c r="O32" s="432"/>
      <c r="P32" s="392" t="s">
        <v>93</v>
      </c>
      <c r="Q32" s="392"/>
      <c r="R32" s="394" t="s">
        <v>139</v>
      </c>
      <c r="S32" s="393"/>
    </row>
    <row r="33" spans="1:21" ht="13.5" thickBot="1" x14ac:dyDescent="0.25">
      <c r="A33" s="49"/>
      <c r="B33" s="395"/>
      <c r="C33" s="433"/>
      <c r="D33" s="434" t="s">
        <v>312</v>
      </c>
      <c r="E33" s="466" t="s">
        <v>313</v>
      </c>
      <c r="F33" s="398" t="s">
        <v>312</v>
      </c>
      <c r="G33" s="466" t="s">
        <v>313</v>
      </c>
      <c r="H33" s="399" t="s">
        <v>312</v>
      </c>
      <c r="I33" s="482" t="s">
        <v>313</v>
      </c>
      <c r="J33" s="435" t="s">
        <v>312</v>
      </c>
      <c r="K33" s="477" t="s">
        <v>313</v>
      </c>
      <c r="L33" s="401" t="s">
        <v>312</v>
      </c>
      <c r="M33" s="477" t="s">
        <v>313</v>
      </c>
      <c r="N33" s="402" t="s">
        <v>312</v>
      </c>
      <c r="O33" s="486" t="s">
        <v>313</v>
      </c>
      <c r="P33" s="435" t="s">
        <v>312</v>
      </c>
      <c r="Q33" s="477" t="s">
        <v>313</v>
      </c>
      <c r="R33" s="403" t="s">
        <v>312</v>
      </c>
      <c r="S33" s="478" t="s">
        <v>313</v>
      </c>
      <c r="T33" s="52"/>
    </row>
    <row r="34" spans="1:21" ht="15.75" x14ac:dyDescent="0.25">
      <c r="A34" s="49"/>
      <c r="B34" s="404" t="s">
        <v>288</v>
      </c>
      <c r="C34" s="437"/>
      <c r="D34" s="438">
        <f t="shared" ref="D34:S34" si="8">SUM(D35:D40)</f>
        <v>217760.67099999997</v>
      </c>
      <c r="E34" s="470">
        <f t="shared" si="8"/>
        <v>351241.60499999998</v>
      </c>
      <c r="F34" s="407">
        <f t="shared" si="8"/>
        <v>988937.35600000003</v>
      </c>
      <c r="G34" s="470">
        <f t="shared" si="8"/>
        <v>1617010.6940000001</v>
      </c>
      <c r="H34" s="409">
        <f t="shared" si="8"/>
        <v>303904.554</v>
      </c>
      <c r="I34" s="483">
        <f t="shared" si="8"/>
        <v>314558.61800000002</v>
      </c>
      <c r="J34" s="438">
        <f t="shared" si="8"/>
        <v>168307.52399999998</v>
      </c>
      <c r="K34" s="470">
        <f t="shared" si="8"/>
        <v>206968.08000000002</v>
      </c>
      <c r="L34" s="407">
        <f t="shared" si="8"/>
        <v>763990.79499999993</v>
      </c>
      <c r="M34" s="470">
        <f t="shared" si="8"/>
        <v>953045.34100000001</v>
      </c>
      <c r="N34" s="409">
        <f t="shared" si="8"/>
        <v>93327.362999999998</v>
      </c>
      <c r="O34" s="467">
        <f t="shared" si="8"/>
        <v>83998.404999999999</v>
      </c>
      <c r="P34" s="406">
        <f t="shared" ref="P34:Q34" si="9">SUM(P35:P40)</f>
        <v>49453.147000000004</v>
      </c>
      <c r="Q34" s="479">
        <f t="shared" si="9"/>
        <v>144273.52499999997</v>
      </c>
      <c r="R34" s="410">
        <f t="shared" si="8"/>
        <v>224946.56100000002</v>
      </c>
      <c r="S34" s="479">
        <f t="shared" si="8"/>
        <v>663965.35300000012</v>
      </c>
      <c r="T34" s="52"/>
    </row>
    <row r="35" spans="1:21" x14ac:dyDescent="0.2">
      <c r="A35" s="49"/>
      <c r="B35" s="411" t="s">
        <v>95</v>
      </c>
      <c r="C35" s="441" t="s">
        <v>148</v>
      </c>
      <c r="D35" s="415">
        <v>133803.122</v>
      </c>
      <c r="E35" s="468">
        <v>203672.28899999999</v>
      </c>
      <c r="F35" s="414">
        <v>607721.87899999996</v>
      </c>
      <c r="G35" s="471">
        <v>938300.97199999995</v>
      </c>
      <c r="H35" s="415">
        <v>253728.78400000001</v>
      </c>
      <c r="I35" s="484">
        <v>255457.06099999999</v>
      </c>
      <c r="J35" s="451">
        <v>16365.675999999999</v>
      </c>
      <c r="K35" s="468">
        <v>19691.584999999999</v>
      </c>
      <c r="L35" s="414">
        <v>74276.726999999999</v>
      </c>
      <c r="M35" s="471">
        <v>90850.472999999998</v>
      </c>
      <c r="N35" s="415">
        <v>16121.925999999999</v>
      </c>
      <c r="O35" s="494">
        <v>13998.444</v>
      </c>
      <c r="P35" s="413">
        <f t="shared" ref="P35:R40" si="10">D35-J35</f>
        <v>117437.446</v>
      </c>
      <c r="Q35" s="475">
        <f t="shared" si="10"/>
        <v>183980.704</v>
      </c>
      <c r="R35" s="416">
        <f t="shared" si="10"/>
        <v>533445.152</v>
      </c>
      <c r="S35" s="480">
        <f t="shared" ref="S35:S40" si="11">G35-M35</f>
        <v>847450.49899999995</v>
      </c>
      <c r="T35" s="52"/>
      <c r="U35" s="47"/>
    </row>
    <row r="36" spans="1:21" x14ac:dyDescent="0.2">
      <c r="A36" s="49"/>
      <c r="B36" s="411" t="s">
        <v>96</v>
      </c>
      <c r="C36" s="441" t="s">
        <v>97</v>
      </c>
      <c r="D36" s="415">
        <v>16465.221000000001</v>
      </c>
      <c r="E36" s="468">
        <v>39344.137999999999</v>
      </c>
      <c r="F36" s="414">
        <v>74804.834000000003</v>
      </c>
      <c r="G36" s="471">
        <v>180488.946</v>
      </c>
      <c r="H36" s="415">
        <v>6929.7650000000003</v>
      </c>
      <c r="I36" s="484">
        <v>12434.467000000001</v>
      </c>
      <c r="J36" s="451">
        <v>40342.832999999999</v>
      </c>
      <c r="K36" s="468">
        <v>50974.375</v>
      </c>
      <c r="L36" s="414">
        <v>183149.087</v>
      </c>
      <c r="M36" s="471">
        <v>234385.804</v>
      </c>
      <c r="N36" s="415">
        <v>25372.843000000001</v>
      </c>
      <c r="O36" s="494">
        <v>21036.035</v>
      </c>
      <c r="P36" s="413">
        <f t="shared" si="10"/>
        <v>-23877.611999999997</v>
      </c>
      <c r="Q36" s="475">
        <f t="shared" si="10"/>
        <v>-11630.237000000001</v>
      </c>
      <c r="R36" s="416">
        <f t="shared" si="10"/>
        <v>-108344.253</v>
      </c>
      <c r="S36" s="480">
        <f t="shared" si="11"/>
        <v>-53896.858000000007</v>
      </c>
    </row>
    <row r="37" spans="1:21" x14ac:dyDescent="0.2">
      <c r="A37" s="49"/>
      <c r="B37" s="411" t="s">
        <v>98</v>
      </c>
      <c r="C37" s="441" t="s">
        <v>99</v>
      </c>
      <c r="D37" s="415">
        <v>6286.3549999999996</v>
      </c>
      <c r="E37" s="468">
        <v>6610.5770000000002</v>
      </c>
      <c r="F37" s="414">
        <v>28537.929</v>
      </c>
      <c r="G37" s="471">
        <v>30378.682000000001</v>
      </c>
      <c r="H37" s="415">
        <v>6851.2380000000003</v>
      </c>
      <c r="I37" s="484">
        <v>5935.018</v>
      </c>
      <c r="J37" s="451">
        <v>17032.419000000002</v>
      </c>
      <c r="K37" s="468">
        <v>15436.092000000001</v>
      </c>
      <c r="L37" s="414">
        <v>77387.841</v>
      </c>
      <c r="M37" s="471">
        <v>71083.475000000006</v>
      </c>
      <c r="N37" s="415">
        <v>12445.084000000001</v>
      </c>
      <c r="O37" s="494">
        <v>10241.546</v>
      </c>
      <c r="P37" s="413">
        <f t="shared" si="10"/>
        <v>-10746.064000000002</v>
      </c>
      <c r="Q37" s="475">
        <f t="shared" si="10"/>
        <v>-8825.5149999999994</v>
      </c>
      <c r="R37" s="416">
        <f t="shared" si="10"/>
        <v>-48849.911999999997</v>
      </c>
      <c r="S37" s="480">
        <f t="shared" si="11"/>
        <v>-40704.793000000005</v>
      </c>
      <c r="T37" s="52"/>
    </row>
    <row r="38" spans="1:21" x14ac:dyDescent="0.2">
      <c r="A38" s="49"/>
      <c r="B38" s="411" t="s">
        <v>100</v>
      </c>
      <c r="C38" s="441" t="s">
        <v>101</v>
      </c>
      <c r="D38" s="415">
        <v>7282.4170000000004</v>
      </c>
      <c r="E38" s="468">
        <v>13427.946</v>
      </c>
      <c r="F38" s="414">
        <v>33003.133000000002</v>
      </c>
      <c r="G38" s="471">
        <v>61839.633000000002</v>
      </c>
      <c r="H38" s="415">
        <v>15039.3</v>
      </c>
      <c r="I38" s="484">
        <v>17061.058000000001</v>
      </c>
      <c r="J38" s="451">
        <v>6325.16</v>
      </c>
      <c r="K38" s="468">
        <v>10865.528</v>
      </c>
      <c r="L38" s="414">
        <v>28744.227999999999</v>
      </c>
      <c r="M38" s="471">
        <v>50009.644</v>
      </c>
      <c r="N38" s="415">
        <v>11795.92</v>
      </c>
      <c r="O38" s="494">
        <v>13315.572</v>
      </c>
      <c r="P38" s="413">
        <f t="shared" si="10"/>
        <v>957.25700000000052</v>
      </c>
      <c r="Q38" s="475">
        <f t="shared" si="10"/>
        <v>2562.4179999999997</v>
      </c>
      <c r="R38" s="416">
        <f t="shared" si="10"/>
        <v>4258.9050000000025</v>
      </c>
      <c r="S38" s="480">
        <f t="shared" si="11"/>
        <v>11829.989000000001</v>
      </c>
      <c r="T38" s="52"/>
    </row>
    <row r="39" spans="1:21" x14ac:dyDescent="0.2">
      <c r="A39" s="49"/>
      <c r="B39" s="411" t="s">
        <v>102</v>
      </c>
      <c r="C39" s="441" t="s">
        <v>103</v>
      </c>
      <c r="D39" s="415">
        <v>7675.2920000000004</v>
      </c>
      <c r="E39" s="468">
        <v>25300.348000000002</v>
      </c>
      <c r="F39" s="414">
        <v>34890.338000000003</v>
      </c>
      <c r="G39" s="471">
        <v>116565.69899999999</v>
      </c>
      <c r="H39" s="415">
        <v>2182.1950000000002</v>
      </c>
      <c r="I39" s="484">
        <v>4383.857</v>
      </c>
      <c r="J39" s="451">
        <v>13412.608</v>
      </c>
      <c r="K39" s="468">
        <v>19884.366000000002</v>
      </c>
      <c r="L39" s="414">
        <v>60910.589</v>
      </c>
      <c r="M39" s="471">
        <v>91696.577999999994</v>
      </c>
      <c r="N39" s="415">
        <v>3720.598</v>
      </c>
      <c r="O39" s="494">
        <v>3234.4110000000001</v>
      </c>
      <c r="P39" s="413">
        <f t="shared" si="10"/>
        <v>-5737.3159999999998</v>
      </c>
      <c r="Q39" s="475">
        <f t="shared" si="10"/>
        <v>5415.982</v>
      </c>
      <c r="R39" s="416">
        <f t="shared" si="10"/>
        <v>-26020.250999999997</v>
      </c>
      <c r="S39" s="480">
        <f t="shared" si="11"/>
        <v>24869.120999999999</v>
      </c>
    </row>
    <row r="40" spans="1:21" ht="13.5" thickBot="1" x14ac:dyDescent="0.25">
      <c r="A40" s="49"/>
      <c r="B40" s="417" t="s">
        <v>104</v>
      </c>
      <c r="C40" s="446" t="s">
        <v>105</v>
      </c>
      <c r="D40" s="421">
        <v>46248.264000000003</v>
      </c>
      <c r="E40" s="469">
        <v>62886.307000000001</v>
      </c>
      <c r="F40" s="420">
        <v>209979.24299999999</v>
      </c>
      <c r="G40" s="472">
        <v>289436.76199999999</v>
      </c>
      <c r="H40" s="421">
        <v>19173.272000000001</v>
      </c>
      <c r="I40" s="485">
        <v>19287.156999999999</v>
      </c>
      <c r="J40" s="452">
        <v>74828.827999999994</v>
      </c>
      <c r="K40" s="469">
        <v>90116.134000000005</v>
      </c>
      <c r="L40" s="420">
        <v>339522.32299999997</v>
      </c>
      <c r="M40" s="472">
        <v>415019.36700000003</v>
      </c>
      <c r="N40" s="421">
        <v>23870.991999999998</v>
      </c>
      <c r="O40" s="495">
        <v>22172.397000000001</v>
      </c>
      <c r="P40" s="419">
        <f t="shared" si="10"/>
        <v>-28580.563999999991</v>
      </c>
      <c r="Q40" s="476">
        <f t="shared" si="10"/>
        <v>-27229.827000000005</v>
      </c>
      <c r="R40" s="422">
        <f t="shared" si="10"/>
        <v>-129543.07999999999</v>
      </c>
      <c r="S40" s="481">
        <f t="shared" si="11"/>
        <v>-125582.60500000004</v>
      </c>
    </row>
    <row r="41" spans="1:21" x14ac:dyDescent="0.2">
      <c r="G41" s="38"/>
      <c r="H41" s="38"/>
      <c r="L41" s="38"/>
    </row>
    <row r="42" spans="1:21" ht="29.25" thickBot="1" x14ac:dyDescent="0.5">
      <c r="B42" s="380" t="s">
        <v>246</v>
      </c>
      <c r="C42" s="178"/>
      <c r="H42" s="38"/>
    </row>
    <row r="43" spans="1:21" ht="15" x14ac:dyDescent="0.2">
      <c r="A43" s="49"/>
      <c r="B43" s="382"/>
      <c r="C43" s="423"/>
      <c r="D43" s="427" t="s">
        <v>89</v>
      </c>
      <c r="E43" s="425"/>
      <c r="F43" s="425"/>
      <c r="G43" s="425"/>
      <c r="H43" s="425"/>
      <c r="I43" s="426"/>
      <c r="J43" s="424" t="s">
        <v>90</v>
      </c>
      <c r="K43" s="425"/>
      <c r="L43" s="425"/>
      <c r="M43" s="425"/>
      <c r="N43" s="425"/>
      <c r="O43" s="426"/>
      <c r="P43" s="424" t="s">
        <v>108</v>
      </c>
      <c r="Q43" s="428"/>
      <c r="R43" s="429"/>
      <c r="S43" s="430"/>
    </row>
    <row r="44" spans="1:21" ht="15" x14ac:dyDescent="0.25">
      <c r="A44" s="49"/>
      <c r="B44" s="389" t="s">
        <v>91</v>
      </c>
      <c r="C44" s="431" t="s">
        <v>92</v>
      </c>
      <c r="D44" s="394" t="s">
        <v>93</v>
      </c>
      <c r="E44" s="392"/>
      <c r="F44" s="392" t="s">
        <v>139</v>
      </c>
      <c r="G44" s="392"/>
      <c r="H44" s="392" t="s">
        <v>94</v>
      </c>
      <c r="I44" s="432"/>
      <c r="J44" s="392" t="s">
        <v>93</v>
      </c>
      <c r="K44" s="392"/>
      <c r="L44" s="392" t="s">
        <v>139</v>
      </c>
      <c r="M44" s="392"/>
      <c r="N44" s="392" t="s">
        <v>94</v>
      </c>
      <c r="O44" s="432"/>
      <c r="P44" s="392" t="s">
        <v>93</v>
      </c>
      <c r="Q44" s="392"/>
      <c r="R44" s="394" t="s">
        <v>139</v>
      </c>
      <c r="S44" s="393"/>
    </row>
    <row r="45" spans="1:21" ht="13.5" thickBot="1" x14ac:dyDescent="0.25">
      <c r="A45" s="49"/>
      <c r="B45" s="395"/>
      <c r="C45" s="433"/>
      <c r="D45" s="435" t="s">
        <v>312</v>
      </c>
      <c r="E45" s="477" t="s">
        <v>313</v>
      </c>
      <c r="F45" s="401" t="s">
        <v>312</v>
      </c>
      <c r="G45" s="477" t="s">
        <v>313</v>
      </c>
      <c r="H45" s="402" t="s">
        <v>312</v>
      </c>
      <c r="I45" s="486" t="s">
        <v>313</v>
      </c>
      <c r="J45" s="435" t="s">
        <v>312</v>
      </c>
      <c r="K45" s="477" t="s">
        <v>313</v>
      </c>
      <c r="L45" s="401" t="s">
        <v>312</v>
      </c>
      <c r="M45" s="477" t="s">
        <v>313</v>
      </c>
      <c r="N45" s="402" t="s">
        <v>312</v>
      </c>
      <c r="O45" s="486" t="s">
        <v>313</v>
      </c>
      <c r="P45" s="435" t="s">
        <v>312</v>
      </c>
      <c r="Q45" s="477" t="s">
        <v>313</v>
      </c>
      <c r="R45" s="403" t="s">
        <v>312</v>
      </c>
      <c r="S45" s="478" t="s">
        <v>313</v>
      </c>
    </row>
    <row r="46" spans="1:21" ht="15.75" x14ac:dyDescent="0.25">
      <c r="A46" s="49"/>
      <c r="B46" s="453" t="s">
        <v>288</v>
      </c>
      <c r="C46" s="454"/>
      <c r="D46" s="438">
        <f t="shared" ref="D46:S46" si="12">SUM(D47:D52)</f>
        <v>711360.38699999999</v>
      </c>
      <c r="E46" s="470">
        <f t="shared" si="12"/>
        <v>1196782.575</v>
      </c>
      <c r="F46" s="407">
        <f>(SUM(F47:F52))/1</f>
        <v>3230296.54</v>
      </c>
      <c r="G46" s="470">
        <f>(SUM(G47:G52))/1</f>
        <v>5510707.2709999997</v>
      </c>
      <c r="H46" s="409">
        <f t="shared" si="12"/>
        <v>559227.30699999991</v>
      </c>
      <c r="I46" s="483">
        <f t="shared" si="12"/>
        <v>626310.65</v>
      </c>
      <c r="J46" s="438">
        <f t="shared" si="12"/>
        <v>500414.61200000002</v>
      </c>
      <c r="K46" s="470">
        <f t="shared" si="12"/>
        <v>651419.73399999994</v>
      </c>
      <c r="L46" s="407">
        <f>(SUM(L47:L52))/1</f>
        <v>2272047.08</v>
      </c>
      <c r="M46" s="470">
        <f>(SUM(M47:M52))/1</f>
        <v>2999065.8940000003</v>
      </c>
      <c r="N46" s="409">
        <f t="shared" si="12"/>
        <v>306976.658</v>
      </c>
      <c r="O46" s="467">
        <f t="shared" si="12"/>
        <v>296813.10900000005</v>
      </c>
      <c r="P46" s="406">
        <f t="shared" ref="P46:Q46" si="13">SUM(P47:P52)</f>
        <v>210945.77499999997</v>
      </c>
      <c r="Q46" s="479">
        <f t="shared" si="13"/>
        <v>545362.8409999999</v>
      </c>
      <c r="R46" s="410">
        <f t="shared" si="12"/>
        <v>958249.46</v>
      </c>
      <c r="S46" s="479">
        <f t="shared" si="12"/>
        <v>2511641.3769999999</v>
      </c>
    </row>
    <row r="47" spans="1:21" x14ac:dyDescent="0.2">
      <c r="A47" s="49"/>
      <c r="B47" s="455" t="s">
        <v>95</v>
      </c>
      <c r="C47" s="456" t="s">
        <v>148</v>
      </c>
      <c r="D47" s="443">
        <v>178589.731</v>
      </c>
      <c r="E47" s="471">
        <v>273657.516</v>
      </c>
      <c r="F47" s="414">
        <v>811023.4</v>
      </c>
      <c r="G47" s="471">
        <v>1260838.1410000001</v>
      </c>
      <c r="H47" s="442">
        <v>314065.728</v>
      </c>
      <c r="I47" s="496">
        <v>324155.516</v>
      </c>
      <c r="J47" s="443">
        <v>75321.710000000006</v>
      </c>
      <c r="K47" s="471">
        <v>104122.49099999999</v>
      </c>
      <c r="L47" s="414">
        <v>341999.31199999998</v>
      </c>
      <c r="M47" s="471">
        <v>479561.77600000001</v>
      </c>
      <c r="N47" s="442">
        <v>88205.239000000001</v>
      </c>
      <c r="O47" s="487">
        <v>88412.664000000004</v>
      </c>
      <c r="P47" s="457">
        <f t="shared" ref="P47:S52" si="14">D47-J47</f>
        <v>103268.02099999999</v>
      </c>
      <c r="Q47" s="480">
        <f t="shared" si="14"/>
        <v>169535.02500000002</v>
      </c>
      <c r="R47" s="416">
        <f t="shared" si="14"/>
        <v>469024.08800000005</v>
      </c>
      <c r="S47" s="480">
        <f t="shared" si="14"/>
        <v>781276.36499999999</v>
      </c>
    </row>
    <row r="48" spans="1:21" x14ac:dyDescent="0.2">
      <c r="A48" s="49"/>
      <c r="B48" s="458" t="s">
        <v>96</v>
      </c>
      <c r="C48" s="456" t="s">
        <v>97</v>
      </c>
      <c r="D48" s="443">
        <v>66739.010999999999</v>
      </c>
      <c r="E48" s="471">
        <v>147035.72399999999</v>
      </c>
      <c r="F48" s="414">
        <v>303156.935</v>
      </c>
      <c r="G48" s="471">
        <v>675860.65700000001</v>
      </c>
      <c r="H48" s="442">
        <v>28997.081999999999</v>
      </c>
      <c r="I48" s="496">
        <v>44096.451000000001</v>
      </c>
      <c r="J48" s="443">
        <v>103993.141</v>
      </c>
      <c r="K48" s="471">
        <v>147865.52900000001</v>
      </c>
      <c r="L48" s="414">
        <v>471898.033</v>
      </c>
      <c r="M48" s="471">
        <v>680387.74</v>
      </c>
      <c r="N48" s="442">
        <v>58138.334000000003</v>
      </c>
      <c r="O48" s="487">
        <v>52900.709000000003</v>
      </c>
      <c r="P48" s="457">
        <f t="shared" si="14"/>
        <v>-37254.130000000005</v>
      </c>
      <c r="Q48" s="480">
        <f t="shared" si="14"/>
        <v>-829.80500000002212</v>
      </c>
      <c r="R48" s="416">
        <f t="shared" si="14"/>
        <v>-168741.098</v>
      </c>
      <c r="S48" s="480">
        <f t="shared" si="14"/>
        <v>-4527.0829999999842</v>
      </c>
    </row>
    <row r="49" spans="1:19" x14ac:dyDescent="0.2">
      <c r="A49" s="49"/>
      <c r="B49" s="458" t="s">
        <v>98</v>
      </c>
      <c r="C49" s="456" t="s">
        <v>99</v>
      </c>
      <c r="D49" s="443">
        <v>45976.877</v>
      </c>
      <c r="E49" s="471">
        <v>63312.777000000002</v>
      </c>
      <c r="F49" s="414">
        <v>208724.58499999999</v>
      </c>
      <c r="G49" s="471">
        <v>291448.09499999997</v>
      </c>
      <c r="H49" s="442">
        <v>39738.758000000002</v>
      </c>
      <c r="I49" s="496">
        <v>48899.231</v>
      </c>
      <c r="J49" s="443">
        <v>40349.127</v>
      </c>
      <c r="K49" s="471">
        <v>46137.644</v>
      </c>
      <c r="L49" s="414">
        <v>183200.057</v>
      </c>
      <c r="M49" s="471">
        <v>212438.90700000001</v>
      </c>
      <c r="N49" s="442">
        <v>30776.186000000002</v>
      </c>
      <c r="O49" s="487">
        <v>31661.668000000001</v>
      </c>
      <c r="P49" s="457">
        <f t="shared" si="14"/>
        <v>5627.75</v>
      </c>
      <c r="Q49" s="480">
        <f t="shared" si="14"/>
        <v>17175.133000000002</v>
      </c>
      <c r="R49" s="416">
        <f t="shared" si="14"/>
        <v>25524.527999999991</v>
      </c>
      <c r="S49" s="480">
        <f t="shared" si="14"/>
        <v>79009.187999999966</v>
      </c>
    </row>
    <row r="50" spans="1:19" x14ac:dyDescent="0.2">
      <c r="A50" s="49"/>
      <c r="B50" s="458" t="s">
        <v>100</v>
      </c>
      <c r="C50" s="456" t="s">
        <v>101</v>
      </c>
      <c r="D50" s="443">
        <v>44409.508000000002</v>
      </c>
      <c r="E50" s="471">
        <v>67717.255999999994</v>
      </c>
      <c r="F50" s="414">
        <v>201645.486</v>
      </c>
      <c r="G50" s="471">
        <v>311532.17800000001</v>
      </c>
      <c r="H50" s="442">
        <v>57270.17</v>
      </c>
      <c r="I50" s="496">
        <v>64142.889000000003</v>
      </c>
      <c r="J50" s="443">
        <v>33289.786999999997</v>
      </c>
      <c r="K50" s="471">
        <v>43655.38</v>
      </c>
      <c r="L50" s="414">
        <v>151256.29</v>
      </c>
      <c r="M50" s="471">
        <v>201079.57</v>
      </c>
      <c r="N50" s="442">
        <v>64564.347999999998</v>
      </c>
      <c r="O50" s="487">
        <v>60189.453999999998</v>
      </c>
      <c r="P50" s="457">
        <f t="shared" si="14"/>
        <v>11119.721000000005</v>
      </c>
      <c r="Q50" s="480">
        <f t="shared" si="14"/>
        <v>24061.875999999997</v>
      </c>
      <c r="R50" s="416">
        <f t="shared" si="14"/>
        <v>50389.195999999996</v>
      </c>
      <c r="S50" s="480">
        <f t="shared" si="14"/>
        <v>110452.60800000001</v>
      </c>
    </row>
    <row r="51" spans="1:19" x14ac:dyDescent="0.2">
      <c r="A51" s="49"/>
      <c r="B51" s="458" t="s">
        <v>102</v>
      </c>
      <c r="C51" s="456" t="s">
        <v>103</v>
      </c>
      <c r="D51" s="443">
        <v>85053.928</v>
      </c>
      <c r="E51" s="471">
        <v>241991.64199999999</v>
      </c>
      <c r="F51" s="414">
        <v>386500.52100000001</v>
      </c>
      <c r="G51" s="471">
        <v>1114383.2849999999</v>
      </c>
      <c r="H51" s="442">
        <v>22362.436000000002</v>
      </c>
      <c r="I51" s="496">
        <v>39554.379999999997</v>
      </c>
      <c r="J51" s="443">
        <v>53431.510999999999</v>
      </c>
      <c r="K51" s="471">
        <v>70694.399000000005</v>
      </c>
      <c r="L51" s="414">
        <v>242964.99100000001</v>
      </c>
      <c r="M51" s="471">
        <v>325429.82699999999</v>
      </c>
      <c r="N51" s="442">
        <v>14501.682000000001</v>
      </c>
      <c r="O51" s="487">
        <v>11800.183999999999</v>
      </c>
      <c r="P51" s="457">
        <f t="shared" si="14"/>
        <v>31622.417000000001</v>
      </c>
      <c r="Q51" s="480">
        <f t="shared" si="14"/>
        <v>171297.24299999999</v>
      </c>
      <c r="R51" s="416">
        <f t="shared" si="14"/>
        <v>143535.53</v>
      </c>
      <c r="S51" s="480">
        <f t="shared" si="14"/>
        <v>788953.45799999987</v>
      </c>
    </row>
    <row r="52" spans="1:19" ht="13.5" thickBot="1" x14ac:dyDescent="0.25">
      <c r="A52" s="49"/>
      <c r="B52" s="459" t="s">
        <v>104</v>
      </c>
      <c r="C52" s="460" t="s">
        <v>105</v>
      </c>
      <c r="D52" s="448">
        <v>290591.33199999999</v>
      </c>
      <c r="E52" s="472">
        <v>403067.66</v>
      </c>
      <c r="F52" s="420">
        <v>1319245.6129999999</v>
      </c>
      <c r="G52" s="472">
        <v>1856644.915</v>
      </c>
      <c r="H52" s="447">
        <v>96793.133000000002</v>
      </c>
      <c r="I52" s="497">
        <v>105462.183</v>
      </c>
      <c r="J52" s="448">
        <v>194029.33600000001</v>
      </c>
      <c r="K52" s="472">
        <v>238944.291</v>
      </c>
      <c r="L52" s="420">
        <v>880728.397</v>
      </c>
      <c r="M52" s="472">
        <v>1100168.074</v>
      </c>
      <c r="N52" s="447">
        <v>50790.868999999999</v>
      </c>
      <c r="O52" s="488">
        <v>51848.43</v>
      </c>
      <c r="P52" s="461">
        <f t="shared" si="14"/>
        <v>96561.995999999985</v>
      </c>
      <c r="Q52" s="481">
        <f t="shared" si="14"/>
        <v>164123.36899999998</v>
      </c>
      <c r="R52" s="422">
        <f t="shared" si="14"/>
        <v>438517.2159999999</v>
      </c>
      <c r="S52" s="481">
        <f t="shared" si="14"/>
        <v>756476.84100000001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36" sqref="V136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62" t="s">
        <v>289</v>
      </c>
      <c r="C2" s="462"/>
      <c r="D2" s="462"/>
      <c r="E2" s="462"/>
      <c r="F2" s="462"/>
      <c r="G2" s="462"/>
      <c r="H2" s="462"/>
      <c r="I2" s="462"/>
      <c r="J2" s="462"/>
      <c r="K2" s="462" t="s">
        <v>290</v>
      </c>
      <c r="L2" s="462"/>
      <c r="M2" s="462"/>
      <c r="N2" s="462"/>
      <c r="O2" s="462"/>
      <c r="P2" s="37"/>
    </row>
    <row r="3" spans="2:18" ht="18" thickBot="1" x14ac:dyDescent="0.35">
      <c r="B3" s="463" t="s">
        <v>186</v>
      </c>
      <c r="C3" s="462"/>
      <c r="D3" s="462"/>
      <c r="E3" s="462"/>
      <c r="F3" s="462"/>
      <c r="G3" s="462"/>
      <c r="H3" s="462"/>
      <c r="I3" s="462"/>
      <c r="J3" s="462"/>
      <c r="K3" s="463" t="s">
        <v>186</v>
      </c>
      <c r="L3" s="462"/>
      <c r="M3" s="462"/>
      <c r="N3" s="462"/>
      <c r="O3" s="462"/>
      <c r="P3" s="37"/>
    </row>
    <row r="4" spans="2:18" ht="21.75" thickBot="1" x14ac:dyDescent="0.4">
      <c r="B4" s="498" t="s">
        <v>111</v>
      </c>
      <c r="C4" s="499"/>
      <c r="D4" s="499"/>
      <c r="E4" s="499"/>
      <c r="F4" s="499"/>
      <c r="G4" s="499"/>
      <c r="H4" s="499"/>
      <c r="I4" s="500"/>
      <c r="J4" s="501"/>
      <c r="K4" s="498" t="s">
        <v>112</v>
      </c>
      <c r="L4" s="499"/>
      <c r="M4" s="499"/>
      <c r="N4" s="499"/>
      <c r="O4" s="499"/>
      <c r="P4" s="499"/>
      <c r="Q4" s="499"/>
      <c r="R4" s="500"/>
    </row>
    <row r="5" spans="2:18" ht="19.5" thickBot="1" x14ac:dyDescent="0.35">
      <c r="B5" s="502" t="s">
        <v>315</v>
      </c>
      <c r="C5" s="503"/>
      <c r="D5" s="504"/>
      <c r="E5" s="505"/>
      <c r="F5" s="502" t="s">
        <v>316</v>
      </c>
      <c r="G5" s="503"/>
      <c r="H5" s="504"/>
      <c r="I5" s="505"/>
      <c r="J5" s="501"/>
      <c r="K5" s="502" t="s">
        <v>315</v>
      </c>
      <c r="L5" s="503"/>
      <c r="M5" s="504"/>
      <c r="N5" s="505"/>
      <c r="O5" s="502" t="s">
        <v>316</v>
      </c>
      <c r="P5" s="503"/>
      <c r="Q5" s="504"/>
      <c r="R5" s="505"/>
    </row>
    <row r="6" spans="2:18" ht="30.75" thickBot="1" x14ac:dyDescent="0.25">
      <c r="B6" s="506" t="s">
        <v>113</v>
      </c>
      <c r="C6" s="507" t="s">
        <v>93</v>
      </c>
      <c r="D6" s="508" t="s">
        <v>139</v>
      </c>
      <c r="E6" s="509" t="s">
        <v>114</v>
      </c>
      <c r="F6" s="506" t="s">
        <v>113</v>
      </c>
      <c r="G6" s="507" t="s">
        <v>93</v>
      </c>
      <c r="H6" s="508" t="s">
        <v>139</v>
      </c>
      <c r="I6" s="509" t="s">
        <v>114</v>
      </c>
      <c r="J6" s="501"/>
      <c r="K6" s="506" t="s">
        <v>113</v>
      </c>
      <c r="L6" s="507" t="s">
        <v>93</v>
      </c>
      <c r="M6" s="508" t="s">
        <v>139</v>
      </c>
      <c r="N6" s="509" t="s">
        <v>114</v>
      </c>
      <c r="O6" s="506" t="s">
        <v>113</v>
      </c>
      <c r="P6" s="507" t="s">
        <v>93</v>
      </c>
      <c r="Q6" s="508" t="s">
        <v>139</v>
      </c>
      <c r="R6" s="509" t="s">
        <v>114</v>
      </c>
    </row>
    <row r="7" spans="2:18" ht="16.5" thickBot="1" x14ac:dyDescent="0.3">
      <c r="B7" s="510" t="s">
        <v>106</v>
      </c>
      <c r="C7" s="511">
        <v>257282.11</v>
      </c>
      <c r="D7" s="512">
        <v>1168384.0020000001</v>
      </c>
      <c r="E7" s="513">
        <v>460604.48800000001</v>
      </c>
      <c r="F7" s="514" t="s">
        <v>106</v>
      </c>
      <c r="G7" s="515">
        <v>344442.66</v>
      </c>
      <c r="H7" s="516">
        <v>1586664.307</v>
      </c>
      <c r="I7" s="513">
        <v>429432.62699999998</v>
      </c>
      <c r="J7" s="501"/>
      <c r="K7" s="510" t="s">
        <v>106</v>
      </c>
      <c r="L7" s="511">
        <v>75460.948999999993</v>
      </c>
      <c r="M7" s="512">
        <v>342633.78399999999</v>
      </c>
      <c r="N7" s="513">
        <v>88289.358999999997</v>
      </c>
      <c r="O7" s="514" t="s">
        <v>106</v>
      </c>
      <c r="P7" s="515">
        <v>104125.215</v>
      </c>
      <c r="Q7" s="516">
        <v>479574.11599999998</v>
      </c>
      <c r="R7" s="513">
        <v>88413.645000000004</v>
      </c>
    </row>
    <row r="8" spans="2:18" ht="15.75" x14ac:dyDescent="0.25">
      <c r="B8" s="517" t="s">
        <v>70</v>
      </c>
      <c r="C8" s="518">
        <v>133803.122</v>
      </c>
      <c r="D8" s="518">
        <v>607721.87899999996</v>
      </c>
      <c r="E8" s="518">
        <v>253728.78400000001</v>
      </c>
      <c r="F8" s="519" t="s">
        <v>70</v>
      </c>
      <c r="G8" s="520">
        <v>203672.28899999999</v>
      </c>
      <c r="H8" s="521">
        <v>938300.97199999995</v>
      </c>
      <c r="I8" s="522">
        <v>255457.06099999999</v>
      </c>
      <c r="J8" s="501"/>
      <c r="K8" s="517" t="s">
        <v>118</v>
      </c>
      <c r="L8" s="518">
        <v>40655.65</v>
      </c>
      <c r="M8" s="518">
        <v>184548.076</v>
      </c>
      <c r="N8" s="518">
        <v>46542.800999999999</v>
      </c>
      <c r="O8" s="519" t="s">
        <v>118</v>
      </c>
      <c r="P8" s="520">
        <v>61199.550999999999</v>
      </c>
      <c r="Q8" s="521">
        <v>281705.41399999999</v>
      </c>
      <c r="R8" s="522">
        <v>44900.855000000003</v>
      </c>
    </row>
    <row r="9" spans="2:18" ht="15.75" x14ac:dyDescent="0.25">
      <c r="B9" s="523" t="s">
        <v>147</v>
      </c>
      <c r="C9" s="524">
        <v>44036.156999999999</v>
      </c>
      <c r="D9" s="524">
        <v>200119.834</v>
      </c>
      <c r="E9" s="524">
        <v>85179.633000000002</v>
      </c>
      <c r="F9" s="525" t="s">
        <v>147</v>
      </c>
      <c r="G9" s="526">
        <v>33642.792000000001</v>
      </c>
      <c r="H9" s="527">
        <v>154764.43799999999</v>
      </c>
      <c r="I9" s="528">
        <v>53966.444000000003</v>
      </c>
      <c r="J9" s="501"/>
      <c r="K9" s="523" t="s">
        <v>70</v>
      </c>
      <c r="L9" s="524">
        <v>16365.675999999999</v>
      </c>
      <c r="M9" s="524">
        <v>74276.726999999999</v>
      </c>
      <c r="N9" s="524">
        <v>16121.925999999999</v>
      </c>
      <c r="O9" s="525" t="s">
        <v>70</v>
      </c>
      <c r="P9" s="526">
        <v>19691.584999999999</v>
      </c>
      <c r="Q9" s="527">
        <v>90850.472999999998</v>
      </c>
      <c r="R9" s="528">
        <v>13998.444</v>
      </c>
    </row>
    <row r="10" spans="2:18" ht="15.75" x14ac:dyDescent="0.25">
      <c r="B10" s="523" t="s">
        <v>118</v>
      </c>
      <c r="C10" s="524">
        <v>11461.824000000001</v>
      </c>
      <c r="D10" s="524">
        <v>52027.03</v>
      </c>
      <c r="E10" s="524">
        <v>25020.819</v>
      </c>
      <c r="F10" s="525" t="s">
        <v>118</v>
      </c>
      <c r="G10" s="526">
        <v>15222.168</v>
      </c>
      <c r="H10" s="527">
        <v>70043.377999999997</v>
      </c>
      <c r="I10" s="528">
        <v>23619.627</v>
      </c>
      <c r="J10" s="501"/>
      <c r="K10" s="523" t="s">
        <v>69</v>
      </c>
      <c r="L10" s="524">
        <v>4709.2849999999999</v>
      </c>
      <c r="M10" s="524">
        <v>21440.501</v>
      </c>
      <c r="N10" s="524">
        <v>2767.4549999999999</v>
      </c>
      <c r="O10" s="525" t="s">
        <v>72</v>
      </c>
      <c r="P10" s="526">
        <v>4977.0240000000003</v>
      </c>
      <c r="Q10" s="527">
        <v>22913.641</v>
      </c>
      <c r="R10" s="528">
        <v>11651.196</v>
      </c>
    </row>
    <row r="11" spans="2:18" ht="15.75" x14ac:dyDescent="0.25">
      <c r="B11" s="523" t="s">
        <v>126</v>
      </c>
      <c r="C11" s="524">
        <v>5620.4809999999998</v>
      </c>
      <c r="D11" s="524">
        <v>25498.925999999999</v>
      </c>
      <c r="E11" s="524">
        <v>6422.049</v>
      </c>
      <c r="F11" s="525" t="s">
        <v>240</v>
      </c>
      <c r="G11" s="526">
        <v>8492.1740000000009</v>
      </c>
      <c r="H11" s="527">
        <v>39176.887000000002</v>
      </c>
      <c r="I11" s="528">
        <v>13265.191000000001</v>
      </c>
      <c r="J11" s="501"/>
      <c r="K11" s="523" t="s">
        <v>72</v>
      </c>
      <c r="L11" s="524">
        <v>3228.8719999999998</v>
      </c>
      <c r="M11" s="524">
        <v>14637.946</v>
      </c>
      <c r="N11" s="524">
        <v>9222.2540000000008</v>
      </c>
      <c r="O11" s="525" t="s">
        <v>123</v>
      </c>
      <c r="P11" s="526">
        <v>3175.0140000000001</v>
      </c>
      <c r="Q11" s="527">
        <v>14681.48</v>
      </c>
      <c r="R11" s="528">
        <v>3765.86</v>
      </c>
    </row>
    <row r="12" spans="2:18" ht="15.75" x14ac:dyDescent="0.25">
      <c r="B12" s="523" t="s">
        <v>240</v>
      </c>
      <c r="C12" s="524">
        <v>4843.5240000000003</v>
      </c>
      <c r="D12" s="524">
        <v>22030.996999999999</v>
      </c>
      <c r="E12" s="524">
        <v>9298.7150000000001</v>
      </c>
      <c r="F12" s="525" t="s">
        <v>136</v>
      </c>
      <c r="G12" s="526">
        <v>7746.2290000000003</v>
      </c>
      <c r="H12" s="527">
        <v>35641.521999999997</v>
      </c>
      <c r="I12" s="528">
        <v>12403.135</v>
      </c>
      <c r="J12" s="501"/>
      <c r="K12" s="523" t="s">
        <v>236</v>
      </c>
      <c r="L12" s="524">
        <v>2890.2559999999999</v>
      </c>
      <c r="M12" s="524">
        <v>13145.16</v>
      </c>
      <c r="N12" s="524">
        <v>1756.057</v>
      </c>
      <c r="O12" s="525" t="s">
        <v>236</v>
      </c>
      <c r="P12" s="526">
        <v>3130.92</v>
      </c>
      <c r="Q12" s="527">
        <v>14401.815000000001</v>
      </c>
      <c r="R12" s="528">
        <v>2668.0010000000002</v>
      </c>
    </row>
    <row r="13" spans="2:18" ht="15.75" x14ac:dyDescent="0.25">
      <c r="B13" s="523" t="s">
        <v>171</v>
      </c>
      <c r="C13" s="524">
        <v>4639.098</v>
      </c>
      <c r="D13" s="524">
        <v>21085.503000000001</v>
      </c>
      <c r="E13" s="524">
        <v>9427.2000000000007</v>
      </c>
      <c r="F13" s="525" t="s">
        <v>126</v>
      </c>
      <c r="G13" s="526">
        <v>7340.2089999999998</v>
      </c>
      <c r="H13" s="527">
        <v>33819.224999999999</v>
      </c>
      <c r="I13" s="528">
        <v>6848.7969999999996</v>
      </c>
      <c r="J13" s="501"/>
      <c r="K13" s="523" t="s">
        <v>163</v>
      </c>
      <c r="L13" s="524">
        <v>2389.5129999999999</v>
      </c>
      <c r="M13" s="524">
        <v>10855.18</v>
      </c>
      <c r="N13" s="524">
        <v>1332.826</v>
      </c>
      <c r="O13" s="525" t="s">
        <v>69</v>
      </c>
      <c r="P13" s="526">
        <v>3102.558</v>
      </c>
      <c r="Q13" s="527">
        <v>14274.352000000001</v>
      </c>
      <c r="R13" s="528">
        <v>1111.1579999999999</v>
      </c>
    </row>
    <row r="14" spans="2:18" ht="15.75" x14ac:dyDescent="0.25">
      <c r="B14" s="523" t="s">
        <v>72</v>
      </c>
      <c r="C14" s="524">
        <v>4406.9129999999996</v>
      </c>
      <c r="D14" s="524">
        <v>19998.099999999999</v>
      </c>
      <c r="E14" s="524">
        <v>2747.3530000000001</v>
      </c>
      <c r="F14" s="525" t="s">
        <v>115</v>
      </c>
      <c r="G14" s="526">
        <v>6398.1279999999997</v>
      </c>
      <c r="H14" s="527">
        <v>29495.453000000001</v>
      </c>
      <c r="I14" s="528">
        <v>2022.72</v>
      </c>
      <c r="J14" s="501"/>
      <c r="K14" s="523" t="s">
        <v>121</v>
      </c>
      <c r="L14" s="524">
        <v>1758.9590000000001</v>
      </c>
      <c r="M14" s="524">
        <v>8002.57</v>
      </c>
      <c r="N14" s="524">
        <v>2081.8989999999999</v>
      </c>
      <c r="O14" s="525" t="s">
        <v>136</v>
      </c>
      <c r="P14" s="526">
        <v>2180.4969999999998</v>
      </c>
      <c r="Q14" s="527">
        <v>10054.709000000001</v>
      </c>
      <c r="R14" s="528">
        <v>1554.252</v>
      </c>
    </row>
    <row r="15" spans="2:18" ht="15.75" x14ac:dyDescent="0.25">
      <c r="B15" s="523" t="s">
        <v>247</v>
      </c>
      <c r="C15" s="524">
        <v>4135.1419999999998</v>
      </c>
      <c r="D15" s="524">
        <v>18682.994999999999</v>
      </c>
      <c r="E15" s="524">
        <v>9619.5120000000006</v>
      </c>
      <c r="F15" s="525" t="s">
        <v>72</v>
      </c>
      <c r="G15" s="526">
        <v>6247.518</v>
      </c>
      <c r="H15" s="527">
        <v>28835.294000000002</v>
      </c>
      <c r="I15" s="528">
        <v>2200.1080000000002</v>
      </c>
      <c r="J15" s="501"/>
      <c r="K15" s="523" t="s">
        <v>123</v>
      </c>
      <c r="L15" s="524">
        <v>1332.69</v>
      </c>
      <c r="M15" s="524">
        <v>6075.2430000000004</v>
      </c>
      <c r="N15" s="524">
        <v>4287.9170000000004</v>
      </c>
      <c r="O15" s="525" t="s">
        <v>163</v>
      </c>
      <c r="P15" s="526">
        <v>1928.665</v>
      </c>
      <c r="Q15" s="527">
        <v>8901.9310000000005</v>
      </c>
      <c r="R15" s="528">
        <v>685.84500000000003</v>
      </c>
    </row>
    <row r="16" spans="2:18" ht="15.75" x14ac:dyDescent="0.25">
      <c r="B16" s="523" t="s">
        <v>123</v>
      </c>
      <c r="C16" s="524">
        <v>3968.1779999999999</v>
      </c>
      <c r="D16" s="524">
        <v>17999.377</v>
      </c>
      <c r="E16" s="524">
        <v>2789.4929999999999</v>
      </c>
      <c r="F16" s="525" t="s">
        <v>145</v>
      </c>
      <c r="G16" s="526">
        <v>6211.2740000000003</v>
      </c>
      <c r="H16" s="527">
        <v>28652.799999999999</v>
      </c>
      <c r="I16" s="528">
        <v>8322.1630000000005</v>
      </c>
      <c r="J16" s="501"/>
      <c r="K16" s="523" t="s">
        <v>119</v>
      </c>
      <c r="L16" s="524">
        <v>774.44299999999998</v>
      </c>
      <c r="M16" s="524">
        <v>3503.0210000000002</v>
      </c>
      <c r="N16" s="524">
        <v>2251.913</v>
      </c>
      <c r="O16" s="525" t="s">
        <v>119</v>
      </c>
      <c r="P16" s="526">
        <v>1664.799</v>
      </c>
      <c r="Q16" s="527">
        <v>7630.5349999999999</v>
      </c>
      <c r="R16" s="528">
        <v>5409.6930000000002</v>
      </c>
    </row>
    <row r="17" spans="2:18" ht="15.75" x14ac:dyDescent="0.25">
      <c r="B17" s="523" t="s">
        <v>136</v>
      </c>
      <c r="C17" s="524">
        <v>3525.7739999999999</v>
      </c>
      <c r="D17" s="524">
        <v>15999.038</v>
      </c>
      <c r="E17" s="524">
        <v>7142.5590000000002</v>
      </c>
      <c r="F17" s="525" t="s">
        <v>123</v>
      </c>
      <c r="G17" s="526">
        <v>4193.1679999999997</v>
      </c>
      <c r="H17" s="527">
        <v>19334.523000000001</v>
      </c>
      <c r="I17" s="528">
        <v>2381.9670000000001</v>
      </c>
      <c r="J17" s="501"/>
      <c r="K17" s="523" t="s">
        <v>134</v>
      </c>
      <c r="L17" s="524">
        <v>433.9</v>
      </c>
      <c r="M17" s="524">
        <v>1968.6780000000001</v>
      </c>
      <c r="N17" s="524">
        <v>589.70000000000005</v>
      </c>
      <c r="O17" s="525" t="s">
        <v>121</v>
      </c>
      <c r="P17" s="526">
        <v>1305.212</v>
      </c>
      <c r="Q17" s="527">
        <v>5968.4390000000003</v>
      </c>
      <c r="R17" s="528">
        <v>1010.058</v>
      </c>
    </row>
    <row r="18" spans="2:18" ht="15.75" x14ac:dyDescent="0.25">
      <c r="B18" s="523" t="s">
        <v>124</v>
      </c>
      <c r="C18" s="524">
        <v>3247.1280000000002</v>
      </c>
      <c r="D18" s="524">
        <v>14721.768</v>
      </c>
      <c r="E18" s="524">
        <v>5485.402</v>
      </c>
      <c r="F18" s="525" t="s">
        <v>180</v>
      </c>
      <c r="G18" s="526">
        <v>4179.433</v>
      </c>
      <c r="H18" s="527">
        <v>19230.581999999999</v>
      </c>
      <c r="I18" s="528">
        <v>5671.4129999999996</v>
      </c>
      <c r="J18" s="501"/>
      <c r="K18" s="523" t="s">
        <v>125</v>
      </c>
      <c r="L18" s="524">
        <v>184.893</v>
      </c>
      <c r="M18" s="524">
        <v>842.76400000000001</v>
      </c>
      <c r="N18" s="524">
        <v>83.245999999999995</v>
      </c>
      <c r="O18" s="525" t="s">
        <v>134</v>
      </c>
      <c r="P18" s="526">
        <v>912.73199999999997</v>
      </c>
      <c r="Q18" s="527">
        <v>4232.866</v>
      </c>
      <c r="R18" s="528">
        <v>746.53200000000004</v>
      </c>
    </row>
    <row r="19" spans="2:18" ht="15.75" x14ac:dyDescent="0.25">
      <c r="B19" s="523" t="s">
        <v>119</v>
      </c>
      <c r="C19" s="524">
        <v>3206.047</v>
      </c>
      <c r="D19" s="524">
        <v>14586.120999999999</v>
      </c>
      <c r="E19" s="524">
        <v>2499.2939999999999</v>
      </c>
      <c r="F19" s="525" t="s">
        <v>170</v>
      </c>
      <c r="G19" s="526">
        <v>4076.9870000000001</v>
      </c>
      <c r="H19" s="527">
        <v>18889.327000000001</v>
      </c>
      <c r="I19" s="528">
        <v>1225.5239999999999</v>
      </c>
      <c r="J19" s="501"/>
      <c r="K19" s="523" t="s">
        <v>128</v>
      </c>
      <c r="L19" s="524">
        <v>155.50800000000001</v>
      </c>
      <c r="M19" s="524">
        <v>705.077</v>
      </c>
      <c r="N19" s="524">
        <v>548.673</v>
      </c>
      <c r="O19" s="525" t="s">
        <v>120</v>
      </c>
      <c r="P19" s="526">
        <v>386.27499999999998</v>
      </c>
      <c r="Q19" s="527">
        <v>1777.64</v>
      </c>
      <c r="R19" s="528">
        <v>467.01499999999999</v>
      </c>
    </row>
    <row r="20" spans="2:18" ht="15.75" x14ac:dyDescent="0.25">
      <c r="B20" s="523" t="s">
        <v>115</v>
      </c>
      <c r="C20" s="524">
        <v>2783.895</v>
      </c>
      <c r="D20" s="524">
        <v>12636.985000000001</v>
      </c>
      <c r="E20" s="524">
        <v>1520.374</v>
      </c>
      <c r="F20" s="525" t="s">
        <v>128</v>
      </c>
      <c r="G20" s="526">
        <v>3788.306</v>
      </c>
      <c r="H20" s="527">
        <v>17438.572</v>
      </c>
      <c r="I20" s="528">
        <v>2402.6729999999998</v>
      </c>
      <c r="J20" s="501"/>
      <c r="K20" s="523" t="s">
        <v>120</v>
      </c>
      <c r="L20" s="524">
        <v>153.83500000000001</v>
      </c>
      <c r="M20" s="524">
        <v>697.32100000000003</v>
      </c>
      <c r="N20" s="524">
        <v>465.63600000000002</v>
      </c>
      <c r="O20" s="525" t="s">
        <v>125</v>
      </c>
      <c r="P20" s="526">
        <v>199.14599999999999</v>
      </c>
      <c r="Q20" s="527">
        <v>926.97</v>
      </c>
      <c r="R20" s="528">
        <v>125.97499999999999</v>
      </c>
    </row>
    <row r="21" spans="2:18" ht="15.75" x14ac:dyDescent="0.25">
      <c r="B21" s="523" t="s">
        <v>180</v>
      </c>
      <c r="C21" s="524">
        <v>2760.877</v>
      </c>
      <c r="D21" s="524">
        <v>12532.493</v>
      </c>
      <c r="E21" s="524">
        <v>5150.232</v>
      </c>
      <c r="F21" s="525" t="s">
        <v>236</v>
      </c>
      <c r="G21" s="526">
        <v>3706.9659999999999</v>
      </c>
      <c r="H21" s="527">
        <v>17104.919999999998</v>
      </c>
      <c r="I21" s="528">
        <v>1959.213</v>
      </c>
      <c r="J21" s="501"/>
      <c r="K21" s="523" t="s">
        <v>126</v>
      </c>
      <c r="L21" s="524">
        <v>139.239</v>
      </c>
      <c r="M21" s="524">
        <v>634.47199999999998</v>
      </c>
      <c r="N21" s="524">
        <v>84.12</v>
      </c>
      <c r="O21" s="525" t="s">
        <v>115</v>
      </c>
      <c r="P21" s="526">
        <v>101.77800000000001</v>
      </c>
      <c r="Q21" s="527">
        <v>466.38499999999999</v>
      </c>
      <c r="R21" s="528">
        <v>103.242</v>
      </c>
    </row>
    <row r="22" spans="2:18" ht="15.75" x14ac:dyDescent="0.25">
      <c r="B22" s="523" t="s">
        <v>145</v>
      </c>
      <c r="C22" s="524">
        <v>2271.9479999999999</v>
      </c>
      <c r="D22" s="524">
        <v>10354.151</v>
      </c>
      <c r="E22" s="524">
        <v>3585.232</v>
      </c>
      <c r="F22" s="525" t="s">
        <v>165</v>
      </c>
      <c r="G22" s="526">
        <v>3423.355</v>
      </c>
      <c r="H22" s="527">
        <v>15842.603999999999</v>
      </c>
      <c r="I22" s="528">
        <v>4807.5829999999996</v>
      </c>
      <c r="J22" s="501"/>
      <c r="K22" s="523" t="s">
        <v>116</v>
      </c>
      <c r="L22" s="524">
        <v>123.72499999999999</v>
      </c>
      <c r="M22" s="524">
        <v>556.90899999999999</v>
      </c>
      <c r="N22" s="524">
        <v>72</v>
      </c>
      <c r="O22" s="525" t="s">
        <v>128</v>
      </c>
      <c r="P22" s="526">
        <v>87.668000000000006</v>
      </c>
      <c r="Q22" s="527">
        <v>407.25099999999998</v>
      </c>
      <c r="R22" s="528">
        <v>192.24299999999999</v>
      </c>
    </row>
    <row r="23" spans="2:18" ht="16.5" thickBot="1" x14ac:dyDescent="0.3">
      <c r="B23" s="529" t="s">
        <v>128</v>
      </c>
      <c r="C23" s="530">
        <v>2124.4920000000002</v>
      </c>
      <c r="D23" s="530">
        <v>9638.2279999999992</v>
      </c>
      <c r="E23" s="530">
        <v>1715.396</v>
      </c>
      <c r="F23" s="531" t="s">
        <v>124</v>
      </c>
      <c r="G23" s="532">
        <v>3089.962</v>
      </c>
      <c r="H23" s="533">
        <v>14175.129000000001</v>
      </c>
      <c r="I23" s="534">
        <v>4753.6989999999996</v>
      </c>
      <c r="J23" s="501"/>
      <c r="K23" s="529" t="s">
        <v>115</v>
      </c>
      <c r="L23" s="530">
        <v>102.491</v>
      </c>
      <c r="M23" s="530">
        <v>464.048</v>
      </c>
      <c r="N23" s="530">
        <v>51.756999999999998</v>
      </c>
      <c r="O23" s="531" t="s">
        <v>116</v>
      </c>
      <c r="P23" s="532">
        <v>78.751000000000005</v>
      </c>
      <c r="Q23" s="533">
        <v>366.41399999999999</v>
      </c>
      <c r="R23" s="534">
        <v>22</v>
      </c>
    </row>
    <row r="24" spans="2:18" x14ac:dyDescent="0.2"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</row>
    <row r="25" spans="2:18" x14ac:dyDescent="0.2"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5"/>
    </row>
    <row r="26" spans="2:18" x14ac:dyDescent="0.2">
      <c r="B26" s="535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</row>
    <row r="27" spans="2:18" ht="15.75" x14ac:dyDescent="0.25">
      <c r="B27" s="536" t="s">
        <v>291</v>
      </c>
      <c r="C27" s="537"/>
      <c r="D27" s="536"/>
      <c r="E27" s="536"/>
      <c r="F27" s="536"/>
      <c r="G27" s="538"/>
      <c r="H27" s="536"/>
      <c r="I27" s="538"/>
      <c r="J27" s="538"/>
      <c r="K27" s="536" t="s">
        <v>292</v>
      </c>
      <c r="L27" s="536"/>
      <c r="M27" s="536"/>
      <c r="N27" s="536"/>
      <c r="O27" s="536"/>
      <c r="P27" s="538"/>
      <c r="Q27" s="536"/>
      <c r="R27" s="538"/>
    </row>
    <row r="28" spans="2:18" ht="16.5" thickBot="1" x14ac:dyDescent="0.3">
      <c r="B28" s="539" t="s">
        <v>186</v>
      </c>
      <c r="C28" s="536"/>
      <c r="D28" s="536"/>
      <c r="E28" s="536"/>
      <c r="F28" s="536"/>
      <c r="G28" s="538"/>
      <c r="H28" s="536"/>
      <c r="I28" s="538"/>
      <c r="J28" s="538"/>
      <c r="K28" s="539" t="s">
        <v>186</v>
      </c>
      <c r="L28" s="536"/>
      <c r="M28" s="536"/>
      <c r="N28" s="536"/>
      <c r="O28" s="536"/>
      <c r="P28" s="538"/>
      <c r="Q28" s="536"/>
      <c r="R28" s="538"/>
    </row>
    <row r="29" spans="2:18" ht="16.5" thickBot="1" x14ac:dyDescent="0.3">
      <c r="B29" s="540" t="s">
        <v>111</v>
      </c>
      <c r="C29" s="541"/>
      <c r="D29" s="541"/>
      <c r="E29" s="541"/>
      <c r="F29" s="541"/>
      <c r="G29" s="541"/>
      <c r="H29" s="541"/>
      <c r="I29" s="542"/>
      <c r="J29" s="538"/>
      <c r="K29" s="540" t="s">
        <v>112</v>
      </c>
      <c r="L29" s="541"/>
      <c r="M29" s="541"/>
      <c r="N29" s="541"/>
      <c r="O29" s="541"/>
      <c r="P29" s="541"/>
      <c r="Q29" s="541"/>
      <c r="R29" s="542"/>
    </row>
    <row r="30" spans="2:18" ht="16.5" thickBot="1" x14ac:dyDescent="0.3">
      <c r="B30" s="543" t="s">
        <v>315</v>
      </c>
      <c r="C30" s="544"/>
      <c r="D30" s="545"/>
      <c r="E30" s="546"/>
      <c r="F30" s="543" t="s">
        <v>316</v>
      </c>
      <c r="G30" s="544"/>
      <c r="H30" s="545"/>
      <c r="I30" s="546"/>
      <c r="J30" s="538"/>
      <c r="K30" s="543" t="s">
        <v>315</v>
      </c>
      <c r="L30" s="544"/>
      <c r="M30" s="545"/>
      <c r="N30" s="546"/>
      <c r="O30" s="543" t="s">
        <v>316</v>
      </c>
      <c r="P30" s="544"/>
      <c r="Q30" s="545"/>
      <c r="R30" s="546"/>
    </row>
    <row r="31" spans="2:18" ht="32.25" thickBot="1" x14ac:dyDescent="0.3">
      <c r="B31" s="547" t="s">
        <v>113</v>
      </c>
      <c r="C31" s="548" t="s">
        <v>93</v>
      </c>
      <c r="D31" s="549" t="s">
        <v>139</v>
      </c>
      <c r="E31" s="550" t="s">
        <v>114</v>
      </c>
      <c r="F31" s="547" t="s">
        <v>113</v>
      </c>
      <c r="G31" s="548" t="s">
        <v>93</v>
      </c>
      <c r="H31" s="549" t="s">
        <v>139</v>
      </c>
      <c r="I31" s="550" t="s">
        <v>114</v>
      </c>
      <c r="J31" s="538"/>
      <c r="K31" s="547" t="s">
        <v>113</v>
      </c>
      <c r="L31" s="548" t="s">
        <v>93</v>
      </c>
      <c r="M31" s="549" t="s">
        <v>139</v>
      </c>
      <c r="N31" s="550" t="s">
        <v>114</v>
      </c>
      <c r="O31" s="547" t="s">
        <v>113</v>
      </c>
      <c r="P31" s="548" t="s">
        <v>93</v>
      </c>
      <c r="Q31" s="549" t="s">
        <v>139</v>
      </c>
      <c r="R31" s="550" t="s">
        <v>114</v>
      </c>
    </row>
    <row r="32" spans="2:18" ht="16.5" thickBot="1" x14ac:dyDescent="0.3">
      <c r="B32" s="510" t="s">
        <v>106</v>
      </c>
      <c r="C32" s="511">
        <v>177845.72899999999</v>
      </c>
      <c r="D32" s="512">
        <v>808140.30299999996</v>
      </c>
      <c r="E32" s="513">
        <v>76012.148000000001</v>
      </c>
      <c r="F32" s="514" t="s">
        <v>106</v>
      </c>
      <c r="G32" s="515">
        <v>296337.90600000002</v>
      </c>
      <c r="H32" s="516">
        <v>1365392.1569999999</v>
      </c>
      <c r="I32" s="513">
        <v>84485.528999999995</v>
      </c>
      <c r="J32" s="538"/>
      <c r="K32" s="510" t="s">
        <v>106</v>
      </c>
      <c r="L32" s="511">
        <v>105458.327</v>
      </c>
      <c r="M32" s="512">
        <v>478537.56099999999</v>
      </c>
      <c r="N32" s="513">
        <v>59112.05</v>
      </c>
      <c r="O32" s="514" t="s">
        <v>106</v>
      </c>
      <c r="P32" s="515">
        <v>156155.174</v>
      </c>
      <c r="Q32" s="516">
        <v>718961.65099999995</v>
      </c>
      <c r="R32" s="513">
        <v>56687.366000000002</v>
      </c>
    </row>
    <row r="33" spans="2:20" ht="15.75" x14ac:dyDescent="0.25">
      <c r="B33" s="517" t="s">
        <v>140</v>
      </c>
      <c r="C33" s="518">
        <v>57137.254999999997</v>
      </c>
      <c r="D33" s="518">
        <v>259850.538</v>
      </c>
      <c r="E33" s="518">
        <v>23950</v>
      </c>
      <c r="F33" s="519" t="s">
        <v>140</v>
      </c>
      <c r="G33" s="520">
        <v>81517.77</v>
      </c>
      <c r="H33" s="521">
        <v>377011.76400000002</v>
      </c>
      <c r="I33" s="522">
        <v>21250</v>
      </c>
      <c r="J33" s="538"/>
      <c r="K33" s="517" t="s">
        <v>70</v>
      </c>
      <c r="L33" s="518">
        <v>40342.832999999999</v>
      </c>
      <c r="M33" s="518">
        <v>183149.087</v>
      </c>
      <c r="N33" s="518">
        <v>25372.843000000001</v>
      </c>
      <c r="O33" s="519" t="s">
        <v>70</v>
      </c>
      <c r="P33" s="520">
        <v>50974.375</v>
      </c>
      <c r="Q33" s="521">
        <v>234385.804</v>
      </c>
      <c r="R33" s="522">
        <v>21036.035</v>
      </c>
    </row>
    <row r="34" spans="2:20" ht="15.75" x14ac:dyDescent="0.25">
      <c r="B34" s="523" t="s">
        <v>70</v>
      </c>
      <c r="C34" s="524">
        <v>16465.221000000001</v>
      </c>
      <c r="D34" s="524">
        <v>74804.834000000003</v>
      </c>
      <c r="E34" s="524">
        <v>6929.7650000000003</v>
      </c>
      <c r="F34" s="525" t="s">
        <v>70</v>
      </c>
      <c r="G34" s="526">
        <v>39344.137999999999</v>
      </c>
      <c r="H34" s="527">
        <v>180488.946</v>
      </c>
      <c r="I34" s="528">
        <v>12434.467000000001</v>
      </c>
      <c r="J34" s="538"/>
      <c r="K34" s="523" t="s">
        <v>69</v>
      </c>
      <c r="L34" s="524">
        <v>18025.685000000001</v>
      </c>
      <c r="M34" s="524">
        <v>81830.070000000007</v>
      </c>
      <c r="N34" s="524">
        <v>9516.4650000000001</v>
      </c>
      <c r="O34" s="525" t="s">
        <v>236</v>
      </c>
      <c r="P34" s="526">
        <v>21805.266</v>
      </c>
      <c r="Q34" s="527">
        <v>100550.698</v>
      </c>
      <c r="R34" s="528">
        <v>5918.8289999999997</v>
      </c>
    </row>
    <row r="35" spans="2:20" ht="15.75" x14ac:dyDescent="0.25">
      <c r="B35" s="523" t="s">
        <v>236</v>
      </c>
      <c r="C35" s="524">
        <v>12252.800999999999</v>
      </c>
      <c r="D35" s="524">
        <v>55682.436000000002</v>
      </c>
      <c r="E35" s="524">
        <v>5352.74</v>
      </c>
      <c r="F35" s="525" t="s">
        <v>236</v>
      </c>
      <c r="G35" s="526">
        <v>35839.269999999997</v>
      </c>
      <c r="H35" s="527">
        <v>164691.796</v>
      </c>
      <c r="I35" s="528">
        <v>10114.519</v>
      </c>
      <c r="J35" s="538"/>
      <c r="K35" s="523" t="s">
        <v>236</v>
      </c>
      <c r="L35" s="524">
        <v>15090.865</v>
      </c>
      <c r="M35" s="524">
        <v>68530.327000000005</v>
      </c>
      <c r="N35" s="524">
        <v>5729.1769999999997</v>
      </c>
      <c r="O35" s="525" t="s">
        <v>121</v>
      </c>
      <c r="P35" s="526">
        <v>19636.581999999999</v>
      </c>
      <c r="Q35" s="527">
        <v>90263.315000000002</v>
      </c>
      <c r="R35" s="528">
        <v>5710.3919999999998</v>
      </c>
    </row>
    <row r="36" spans="2:20" ht="15.75" x14ac:dyDescent="0.25">
      <c r="B36" s="523" t="s">
        <v>165</v>
      </c>
      <c r="C36" s="524">
        <v>10664.102999999999</v>
      </c>
      <c r="D36" s="524">
        <v>48272.498</v>
      </c>
      <c r="E36" s="524">
        <v>4408.277</v>
      </c>
      <c r="F36" s="525" t="s">
        <v>115</v>
      </c>
      <c r="G36" s="526">
        <v>16561.395</v>
      </c>
      <c r="H36" s="527">
        <v>76347.798999999999</v>
      </c>
      <c r="I36" s="528">
        <v>4737.6769999999997</v>
      </c>
      <c r="J36" s="538"/>
      <c r="K36" s="523" t="s">
        <v>121</v>
      </c>
      <c r="L36" s="524">
        <v>7841.8419999999996</v>
      </c>
      <c r="M36" s="524">
        <v>35529.019</v>
      </c>
      <c r="N36" s="524">
        <v>3126.152</v>
      </c>
      <c r="O36" s="525" t="s">
        <v>69</v>
      </c>
      <c r="P36" s="526">
        <v>18264.154999999999</v>
      </c>
      <c r="Q36" s="527">
        <v>84118.104999999996</v>
      </c>
      <c r="R36" s="528">
        <v>6039.2569999999996</v>
      </c>
    </row>
    <row r="37" spans="2:20" ht="15.75" x14ac:dyDescent="0.25">
      <c r="B37" s="523" t="s">
        <v>115</v>
      </c>
      <c r="C37" s="524">
        <v>8705.3279999999995</v>
      </c>
      <c r="D37" s="524">
        <v>39612.538</v>
      </c>
      <c r="E37" s="524">
        <v>3634.009</v>
      </c>
      <c r="F37" s="525" t="s">
        <v>167</v>
      </c>
      <c r="G37" s="526">
        <v>12672.62</v>
      </c>
      <c r="H37" s="527">
        <v>58514.775000000001</v>
      </c>
      <c r="I37" s="528">
        <v>3257</v>
      </c>
      <c r="J37" s="538"/>
      <c r="K37" s="523" t="s">
        <v>116</v>
      </c>
      <c r="L37" s="524">
        <v>5012.7510000000002</v>
      </c>
      <c r="M37" s="524">
        <v>22737.784</v>
      </c>
      <c r="N37" s="524">
        <v>1984.845</v>
      </c>
      <c r="O37" s="525" t="s">
        <v>118</v>
      </c>
      <c r="P37" s="526">
        <v>7527.52</v>
      </c>
      <c r="Q37" s="527">
        <v>34834.470999999998</v>
      </c>
      <c r="R37" s="528">
        <v>2051.6289999999999</v>
      </c>
    </row>
    <row r="38" spans="2:20" ht="15.75" x14ac:dyDescent="0.25">
      <c r="B38" s="523" t="s">
        <v>122</v>
      </c>
      <c r="C38" s="524">
        <v>7019.2160000000003</v>
      </c>
      <c r="D38" s="524">
        <v>31968.907999999999</v>
      </c>
      <c r="E38" s="524">
        <v>2837.3939999999998</v>
      </c>
      <c r="F38" s="525" t="s">
        <v>124</v>
      </c>
      <c r="G38" s="526">
        <v>11354.287</v>
      </c>
      <c r="H38" s="527">
        <v>52286.419000000002</v>
      </c>
      <c r="I38" s="528">
        <v>3186.2060000000001</v>
      </c>
      <c r="J38" s="538"/>
      <c r="K38" s="523" t="s">
        <v>118</v>
      </c>
      <c r="L38" s="524">
        <v>4190.3959999999997</v>
      </c>
      <c r="M38" s="524">
        <v>18941.93</v>
      </c>
      <c r="N38" s="524">
        <v>2636.6489999999999</v>
      </c>
      <c r="O38" s="525" t="s">
        <v>116</v>
      </c>
      <c r="P38" s="526">
        <v>6286.1679999999997</v>
      </c>
      <c r="Q38" s="527">
        <v>28693.387999999999</v>
      </c>
      <c r="R38" s="528">
        <v>1881.0809999999999</v>
      </c>
    </row>
    <row r="39" spans="2:20" ht="15.75" x14ac:dyDescent="0.25">
      <c r="B39" s="523" t="s">
        <v>124</v>
      </c>
      <c r="C39" s="524">
        <v>6363.9830000000002</v>
      </c>
      <c r="D39" s="524">
        <v>28898.013999999999</v>
      </c>
      <c r="E39" s="524">
        <v>2652.04</v>
      </c>
      <c r="F39" s="525" t="s">
        <v>121</v>
      </c>
      <c r="G39" s="526">
        <v>7946.1660000000002</v>
      </c>
      <c r="H39" s="527">
        <v>36490.165999999997</v>
      </c>
      <c r="I39" s="528">
        <v>2436.2689999999998</v>
      </c>
      <c r="J39" s="538"/>
      <c r="K39" s="523" t="s">
        <v>134</v>
      </c>
      <c r="L39" s="524">
        <v>2431.8609999999999</v>
      </c>
      <c r="M39" s="524">
        <v>11015.359</v>
      </c>
      <c r="N39" s="524">
        <v>3045.279</v>
      </c>
      <c r="O39" s="525" t="s">
        <v>120</v>
      </c>
      <c r="P39" s="526">
        <v>5539.33</v>
      </c>
      <c r="Q39" s="527">
        <v>25547.121999999999</v>
      </c>
      <c r="R39" s="528">
        <v>2094.873</v>
      </c>
    </row>
    <row r="40" spans="2:20" ht="15.75" x14ac:dyDescent="0.25">
      <c r="B40" s="523" t="s">
        <v>269</v>
      </c>
      <c r="C40" s="524">
        <v>6301.4009999999998</v>
      </c>
      <c r="D40" s="524">
        <v>28704.255000000001</v>
      </c>
      <c r="E40" s="524">
        <v>2729.1860000000001</v>
      </c>
      <c r="F40" s="525" t="s">
        <v>165</v>
      </c>
      <c r="G40" s="526">
        <v>7806.768</v>
      </c>
      <c r="H40" s="527">
        <v>36186.177000000003</v>
      </c>
      <c r="I40" s="528">
        <v>2133.35</v>
      </c>
      <c r="J40" s="538"/>
      <c r="K40" s="523" t="s">
        <v>120</v>
      </c>
      <c r="L40" s="524">
        <v>2082.482</v>
      </c>
      <c r="M40" s="524">
        <v>9430.3729999999996</v>
      </c>
      <c r="N40" s="524">
        <v>1712.5809999999999</v>
      </c>
      <c r="O40" s="525" t="s">
        <v>180</v>
      </c>
      <c r="P40" s="526">
        <v>5380.1509999999998</v>
      </c>
      <c r="Q40" s="527">
        <v>25039.698</v>
      </c>
      <c r="R40" s="528">
        <v>1391</v>
      </c>
    </row>
    <row r="41" spans="2:20" ht="15.75" x14ac:dyDescent="0.25">
      <c r="B41" s="523" t="s">
        <v>147</v>
      </c>
      <c r="C41" s="524">
        <v>6195.7190000000001</v>
      </c>
      <c r="D41" s="524">
        <v>28059.292000000001</v>
      </c>
      <c r="E41" s="524">
        <v>2637.279</v>
      </c>
      <c r="F41" s="525" t="s">
        <v>122</v>
      </c>
      <c r="G41" s="526">
        <v>7490.7969999999996</v>
      </c>
      <c r="H41" s="527">
        <v>34346.497000000003</v>
      </c>
      <c r="I41" s="528">
        <v>2081.0039999999999</v>
      </c>
      <c r="J41" s="538"/>
      <c r="K41" s="523" t="s">
        <v>163</v>
      </c>
      <c r="L41" s="524">
        <v>1914.5719999999999</v>
      </c>
      <c r="M41" s="524">
        <v>8675.4670000000006</v>
      </c>
      <c r="N41" s="524">
        <v>861.7</v>
      </c>
      <c r="O41" s="525" t="s">
        <v>72</v>
      </c>
      <c r="P41" s="526">
        <v>4123.241</v>
      </c>
      <c r="Q41" s="527">
        <v>18939.436000000002</v>
      </c>
      <c r="R41" s="528">
        <v>1371.1569999999999</v>
      </c>
    </row>
    <row r="42" spans="2:20" ht="15.75" x14ac:dyDescent="0.25">
      <c r="B42" s="523" t="s">
        <v>128</v>
      </c>
      <c r="C42" s="524">
        <v>3812.4119999999998</v>
      </c>
      <c r="D42" s="524">
        <v>17297.569</v>
      </c>
      <c r="E42" s="524">
        <v>1629.3679999999999</v>
      </c>
      <c r="F42" s="525" t="s">
        <v>233</v>
      </c>
      <c r="G42" s="526">
        <v>5629.6210000000001</v>
      </c>
      <c r="H42" s="527">
        <v>25982.561000000002</v>
      </c>
      <c r="I42" s="528">
        <v>1706</v>
      </c>
      <c r="J42" s="538"/>
      <c r="K42" s="523" t="s">
        <v>72</v>
      </c>
      <c r="L42" s="524">
        <v>1718.9349999999999</v>
      </c>
      <c r="M42" s="524">
        <v>7797.3729999999996</v>
      </c>
      <c r="N42" s="524">
        <v>676.13099999999997</v>
      </c>
      <c r="O42" s="525" t="s">
        <v>163</v>
      </c>
      <c r="P42" s="526">
        <v>4119.8389999999999</v>
      </c>
      <c r="Q42" s="527">
        <v>18886.957999999999</v>
      </c>
      <c r="R42" s="528">
        <v>1364.729</v>
      </c>
    </row>
    <row r="43" spans="2:20" ht="15.75" x14ac:dyDescent="0.25">
      <c r="B43" s="523" t="s">
        <v>317</v>
      </c>
      <c r="C43" s="524">
        <v>3242.3209999999999</v>
      </c>
      <c r="D43" s="524">
        <v>14785.460999999999</v>
      </c>
      <c r="E43" s="524">
        <v>1341</v>
      </c>
      <c r="F43" s="525" t="s">
        <v>69</v>
      </c>
      <c r="G43" s="526">
        <v>5588.9920000000002</v>
      </c>
      <c r="H43" s="527">
        <v>25697.557000000001</v>
      </c>
      <c r="I43" s="528">
        <v>1724.2139999999999</v>
      </c>
      <c r="J43" s="538"/>
      <c r="K43" s="523" t="s">
        <v>115</v>
      </c>
      <c r="L43" s="524">
        <v>1533.2190000000001</v>
      </c>
      <c r="M43" s="524">
        <v>6987.2039999999997</v>
      </c>
      <c r="N43" s="524">
        <v>626.65099999999995</v>
      </c>
      <c r="O43" s="525" t="s">
        <v>119</v>
      </c>
      <c r="P43" s="526">
        <v>3280.1109999999999</v>
      </c>
      <c r="Q43" s="527">
        <v>15242.477000000001</v>
      </c>
      <c r="R43" s="528">
        <v>756.52200000000005</v>
      </c>
    </row>
    <row r="44" spans="2:20" ht="15.75" x14ac:dyDescent="0.25">
      <c r="B44" s="523" t="s">
        <v>170</v>
      </c>
      <c r="C44" s="524">
        <v>3085.2730000000001</v>
      </c>
      <c r="D44" s="524">
        <v>13987.89</v>
      </c>
      <c r="E44" s="524">
        <v>1134.559</v>
      </c>
      <c r="F44" s="525" t="s">
        <v>128</v>
      </c>
      <c r="G44" s="526">
        <v>4376.473</v>
      </c>
      <c r="H44" s="527">
        <v>20041.164000000001</v>
      </c>
      <c r="I44" s="528">
        <v>1174.1220000000001</v>
      </c>
      <c r="J44" s="538"/>
      <c r="K44" s="523" t="s">
        <v>119</v>
      </c>
      <c r="L44" s="524">
        <v>1210.8900000000001</v>
      </c>
      <c r="M44" s="524">
        <v>5499.1750000000002</v>
      </c>
      <c r="N44" s="524">
        <v>429.012</v>
      </c>
      <c r="O44" s="525" t="s">
        <v>126</v>
      </c>
      <c r="P44" s="526">
        <v>2867.0410000000002</v>
      </c>
      <c r="Q44" s="527">
        <v>13337.91</v>
      </c>
      <c r="R44" s="528">
        <v>2355.6529999999998</v>
      </c>
    </row>
    <row r="45" spans="2:20" ht="15.75" x14ac:dyDescent="0.25">
      <c r="B45" s="523" t="s">
        <v>69</v>
      </c>
      <c r="C45" s="524">
        <v>2676.998</v>
      </c>
      <c r="D45" s="524">
        <v>12174.369000000001</v>
      </c>
      <c r="E45" s="524">
        <v>1186.4110000000001</v>
      </c>
      <c r="F45" s="525" t="s">
        <v>147</v>
      </c>
      <c r="G45" s="526">
        <v>4276.7089999999998</v>
      </c>
      <c r="H45" s="527">
        <v>19733.787</v>
      </c>
      <c r="I45" s="528">
        <v>1210.239</v>
      </c>
      <c r="J45" s="538"/>
      <c r="K45" s="523" t="s">
        <v>180</v>
      </c>
      <c r="L45" s="524">
        <v>918.29899999999998</v>
      </c>
      <c r="M45" s="524">
        <v>4155.8689999999997</v>
      </c>
      <c r="N45" s="524">
        <v>340.53300000000002</v>
      </c>
      <c r="O45" s="525" t="s">
        <v>134</v>
      </c>
      <c r="P45" s="526">
        <v>2195.3040000000001</v>
      </c>
      <c r="Q45" s="527">
        <v>10073.311</v>
      </c>
      <c r="R45" s="528">
        <v>1951.5150000000001</v>
      </c>
      <c r="T45" s="55"/>
    </row>
    <row r="46" spans="2:20" ht="15.75" x14ac:dyDescent="0.25">
      <c r="B46" s="523" t="s">
        <v>119</v>
      </c>
      <c r="C46" s="524">
        <v>2462.58</v>
      </c>
      <c r="D46" s="524">
        <v>11139.852999999999</v>
      </c>
      <c r="E46" s="524">
        <v>985.05600000000004</v>
      </c>
      <c r="F46" s="525" t="s">
        <v>119</v>
      </c>
      <c r="G46" s="526">
        <v>3807.1260000000002</v>
      </c>
      <c r="H46" s="527">
        <v>17603.208999999999</v>
      </c>
      <c r="I46" s="528">
        <v>977.96400000000006</v>
      </c>
      <c r="J46" s="538"/>
      <c r="K46" s="523" t="s">
        <v>127</v>
      </c>
      <c r="L46" s="524">
        <v>762.83900000000006</v>
      </c>
      <c r="M46" s="524">
        <v>3468.2829999999999</v>
      </c>
      <c r="N46" s="524">
        <v>382.51799999999997</v>
      </c>
      <c r="O46" s="525" t="s">
        <v>127</v>
      </c>
      <c r="P46" s="526">
        <v>1344.146</v>
      </c>
      <c r="Q46" s="527">
        <v>6164.7219999999998</v>
      </c>
      <c r="R46" s="528">
        <v>360.18</v>
      </c>
    </row>
    <row r="47" spans="2:20" ht="15.75" x14ac:dyDescent="0.25">
      <c r="B47" s="523" t="s">
        <v>263</v>
      </c>
      <c r="C47" s="524">
        <v>2429.98</v>
      </c>
      <c r="D47" s="524">
        <v>10944.073</v>
      </c>
      <c r="E47" s="524">
        <v>852</v>
      </c>
      <c r="F47" s="525" t="s">
        <v>145</v>
      </c>
      <c r="G47" s="526">
        <v>3762.2939999999999</v>
      </c>
      <c r="H47" s="527">
        <v>17370.566999999999</v>
      </c>
      <c r="I47" s="528">
        <v>1279.127</v>
      </c>
      <c r="J47" s="538"/>
      <c r="K47" s="523" t="s">
        <v>123</v>
      </c>
      <c r="L47" s="524">
        <v>677.73599999999999</v>
      </c>
      <c r="M47" s="524">
        <v>3071.3359999999998</v>
      </c>
      <c r="N47" s="524">
        <v>1222.4380000000001</v>
      </c>
      <c r="O47" s="525" t="s">
        <v>136</v>
      </c>
      <c r="P47" s="526">
        <v>1298.7660000000001</v>
      </c>
      <c r="Q47" s="527">
        <v>5880.1319999999996</v>
      </c>
      <c r="R47" s="528">
        <v>371</v>
      </c>
    </row>
    <row r="48" spans="2:20" ht="16.5" thickBot="1" x14ac:dyDescent="0.3">
      <c r="B48" s="529" t="s">
        <v>185</v>
      </c>
      <c r="C48" s="530">
        <v>2347.9059999999999</v>
      </c>
      <c r="D48" s="530">
        <v>10813.367</v>
      </c>
      <c r="E48" s="530">
        <v>1008</v>
      </c>
      <c r="F48" s="531" t="s">
        <v>123</v>
      </c>
      <c r="G48" s="532">
        <v>3460.1210000000001</v>
      </c>
      <c r="H48" s="533">
        <v>15958.575999999999</v>
      </c>
      <c r="I48" s="534">
        <v>1107.925</v>
      </c>
      <c r="J48" s="538"/>
      <c r="K48" s="529" t="s">
        <v>126</v>
      </c>
      <c r="L48" s="530">
        <v>441.77199999999999</v>
      </c>
      <c r="M48" s="530">
        <v>2004.92</v>
      </c>
      <c r="N48" s="530">
        <v>579.35699999999997</v>
      </c>
      <c r="O48" s="531" t="s">
        <v>125</v>
      </c>
      <c r="P48" s="532">
        <v>422.28699999999998</v>
      </c>
      <c r="Q48" s="533">
        <v>1957.6389999999999</v>
      </c>
      <c r="R48" s="534">
        <v>133.601</v>
      </c>
    </row>
    <row r="49" spans="2:18" ht="15.75" x14ac:dyDescent="0.25">
      <c r="B49" s="551"/>
      <c r="C49" s="552"/>
      <c r="D49" s="552"/>
      <c r="E49" s="552"/>
      <c r="F49" s="551"/>
      <c r="G49" s="553"/>
      <c r="H49" s="553"/>
      <c r="I49" s="553"/>
      <c r="J49" s="554"/>
      <c r="K49" s="551"/>
      <c r="L49" s="552"/>
      <c r="M49" s="552"/>
      <c r="N49" s="552"/>
      <c r="O49" s="551"/>
      <c r="P49" s="553"/>
      <c r="Q49" s="553"/>
      <c r="R49" s="553"/>
    </row>
    <row r="50" spans="2:18" ht="15.75" x14ac:dyDescent="0.25">
      <c r="B50" s="551"/>
      <c r="C50" s="552"/>
      <c r="D50" s="552"/>
      <c r="E50" s="552"/>
      <c r="F50" s="551"/>
      <c r="G50" s="553"/>
      <c r="H50" s="553"/>
      <c r="I50" s="553"/>
      <c r="J50" s="554"/>
      <c r="K50" s="551"/>
      <c r="L50" s="552"/>
      <c r="M50" s="552"/>
      <c r="N50" s="552"/>
      <c r="O50" s="551"/>
      <c r="P50" s="553"/>
      <c r="Q50" s="553"/>
      <c r="R50" s="553"/>
    </row>
    <row r="51" spans="2:18" ht="15.75" x14ac:dyDescent="0.25">
      <c r="B51" s="551"/>
      <c r="C51" s="552"/>
      <c r="D51" s="552"/>
      <c r="E51" s="552"/>
      <c r="F51" s="551"/>
      <c r="G51" s="553"/>
      <c r="H51" s="553"/>
      <c r="I51" s="553"/>
      <c r="J51" s="554"/>
      <c r="K51" s="551"/>
      <c r="L51" s="552"/>
      <c r="M51" s="552"/>
      <c r="N51" s="552"/>
      <c r="O51" s="551"/>
      <c r="P51" s="553"/>
      <c r="Q51" s="553"/>
      <c r="R51" s="553"/>
    </row>
    <row r="52" spans="2:18" ht="15.75" x14ac:dyDescent="0.25">
      <c r="B52" s="555" t="s">
        <v>293</v>
      </c>
      <c r="C52" s="556"/>
      <c r="D52" s="556"/>
      <c r="E52" s="556"/>
      <c r="F52" s="555"/>
      <c r="G52" s="557"/>
      <c r="H52" s="557"/>
      <c r="I52" s="558"/>
      <c r="J52" s="501"/>
      <c r="K52" s="555" t="s">
        <v>294</v>
      </c>
      <c r="L52" s="556"/>
      <c r="M52" s="556"/>
      <c r="N52" s="556"/>
      <c r="O52" s="555"/>
      <c r="P52" s="557"/>
      <c r="Q52" s="557"/>
      <c r="R52" s="558"/>
    </row>
    <row r="53" spans="2:18" ht="16.5" thickBot="1" x14ac:dyDescent="0.3">
      <c r="B53" s="559" t="s">
        <v>186</v>
      </c>
      <c r="C53" s="560"/>
      <c r="D53" s="560"/>
      <c r="E53" s="560"/>
      <c r="F53" s="559"/>
      <c r="G53" s="558"/>
      <c r="H53" s="558"/>
      <c r="I53" s="558"/>
      <c r="J53" s="501"/>
      <c r="K53" s="559" t="s">
        <v>186</v>
      </c>
      <c r="L53" s="560"/>
      <c r="M53" s="560"/>
      <c r="N53" s="560"/>
      <c r="O53" s="559"/>
      <c r="P53" s="558"/>
      <c r="Q53" s="558"/>
      <c r="R53" s="558"/>
    </row>
    <row r="54" spans="2:18" ht="21.75" thickBot="1" x14ac:dyDescent="0.4">
      <c r="B54" s="498" t="s">
        <v>111</v>
      </c>
      <c r="C54" s="499"/>
      <c r="D54" s="499"/>
      <c r="E54" s="499"/>
      <c r="F54" s="499"/>
      <c r="G54" s="499"/>
      <c r="H54" s="499"/>
      <c r="I54" s="500"/>
      <c r="J54" s="501"/>
      <c r="K54" s="498" t="s">
        <v>112</v>
      </c>
      <c r="L54" s="499"/>
      <c r="M54" s="499"/>
      <c r="N54" s="499"/>
      <c r="O54" s="499"/>
      <c r="P54" s="499"/>
      <c r="Q54" s="499"/>
      <c r="R54" s="500"/>
    </row>
    <row r="55" spans="2:18" ht="19.5" thickBot="1" x14ac:dyDescent="0.35">
      <c r="B55" s="502" t="s">
        <v>315</v>
      </c>
      <c r="C55" s="503"/>
      <c r="D55" s="504"/>
      <c r="E55" s="505"/>
      <c r="F55" s="502" t="s">
        <v>316</v>
      </c>
      <c r="G55" s="503"/>
      <c r="H55" s="504"/>
      <c r="I55" s="505"/>
      <c r="J55" s="501"/>
      <c r="K55" s="502" t="s">
        <v>315</v>
      </c>
      <c r="L55" s="503"/>
      <c r="M55" s="504"/>
      <c r="N55" s="505"/>
      <c r="O55" s="502" t="s">
        <v>316</v>
      </c>
      <c r="P55" s="503"/>
      <c r="Q55" s="504"/>
      <c r="R55" s="505"/>
    </row>
    <row r="56" spans="2:18" ht="30.75" thickBot="1" x14ac:dyDescent="0.25">
      <c r="B56" s="506" t="s">
        <v>113</v>
      </c>
      <c r="C56" s="507" t="s">
        <v>93</v>
      </c>
      <c r="D56" s="508" t="s">
        <v>139</v>
      </c>
      <c r="E56" s="509" t="s">
        <v>114</v>
      </c>
      <c r="F56" s="506" t="s">
        <v>113</v>
      </c>
      <c r="G56" s="507" t="s">
        <v>93</v>
      </c>
      <c r="H56" s="508" t="s">
        <v>139</v>
      </c>
      <c r="I56" s="509" t="s">
        <v>114</v>
      </c>
      <c r="J56" s="501"/>
      <c r="K56" s="506" t="s">
        <v>113</v>
      </c>
      <c r="L56" s="507" t="s">
        <v>93</v>
      </c>
      <c r="M56" s="508" t="s">
        <v>139</v>
      </c>
      <c r="N56" s="509" t="s">
        <v>114</v>
      </c>
      <c r="O56" s="506" t="s">
        <v>113</v>
      </c>
      <c r="P56" s="507" t="s">
        <v>93</v>
      </c>
      <c r="Q56" s="508" t="s">
        <v>139</v>
      </c>
      <c r="R56" s="509" t="s">
        <v>114</v>
      </c>
    </row>
    <row r="57" spans="2:18" ht="16.5" thickBot="1" x14ac:dyDescent="0.3">
      <c r="B57" s="510" t="s">
        <v>106</v>
      </c>
      <c r="C57" s="511">
        <v>69980.819000000003</v>
      </c>
      <c r="D57" s="512">
        <v>317807.41600000003</v>
      </c>
      <c r="E57" s="513">
        <v>57377.063000000002</v>
      </c>
      <c r="F57" s="514" t="s">
        <v>106</v>
      </c>
      <c r="G57" s="515">
        <v>91139.630999999994</v>
      </c>
      <c r="H57" s="516">
        <v>419760.49099999998</v>
      </c>
      <c r="I57" s="513">
        <v>64918.667000000001</v>
      </c>
      <c r="J57" s="501"/>
      <c r="K57" s="510" t="s">
        <v>106</v>
      </c>
      <c r="L57" s="511">
        <v>40446.177000000003</v>
      </c>
      <c r="M57" s="512">
        <v>183638.18100000001</v>
      </c>
      <c r="N57" s="513">
        <v>30883.683000000001</v>
      </c>
      <c r="O57" s="514" t="s">
        <v>106</v>
      </c>
      <c r="P57" s="515">
        <v>46501.995999999999</v>
      </c>
      <c r="Q57" s="516">
        <v>214108.95300000001</v>
      </c>
      <c r="R57" s="513">
        <v>31762.92</v>
      </c>
    </row>
    <row r="58" spans="2:18" ht="15.75" x14ac:dyDescent="0.25">
      <c r="B58" s="517" t="s">
        <v>126</v>
      </c>
      <c r="C58" s="518">
        <v>10981.116</v>
      </c>
      <c r="D58" s="518">
        <v>49857.47</v>
      </c>
      <c r="E58" s="518">
        <v>9089.33</v>
      </c>
      <c r="F58" s="519" t="s">
        <v>126</v>
      </c>
      <c r="G58" s="520">
        <v>11742.227999999999</v>
      </c>
      <c r="H58" s="521">
        <v>54065.046999999999</v>
      </c>
      <c r="I58" s="522">
        <v>8486.3880000000008</v>
      </c>
      <c r="J58" s="501"/>
      <c r="K58" s="517" t="s">
        <v>70</v>
      </c>
      <c r="L58" s="518">
        <v>17032.419000000002</v>
      </c>
      <c r="M58" s="518">
        <v>77387.841</v>
      </c>
      <c r="N58" s="518">
        <v>12445.084000000001</v>
      </c>
      <c r="O58" s="519" t="s">
        <v>70</v>
      </c>
      <c r="P58" s="520">
        <v>15436.092000000001</v>
      </c>
      <c r="Q58" s="521">
        <v>71083.475000000006</v>
      </c>
      <c r="R58" s="522">
        <v>10241.546</v>
      </c>
    </row>
    <row r="59" spans="2:18" ht="15.75" x14ac:dyDescent="0.25">
      <c r="B59" s="523" t="s">
        <v>123</v>
      </c>
      <c r="C59" s="524">
        <v>7569.076</v>
      </c>
      <c r="D59" s="524">
        <v>34362.065000000002</v>
      </c>
      <c r="E59" s="524">
        <v>7346.2309999999998</v>
      </c>
      <c r="F59" s="525" t="s">
        <v>123</v>
      </c>
      <c r="G59" s="526">
        <v>10793.072</v>
      </c>
      <c r="H59" s="527">
        <v>49686.379000000001</v>
      </c>
      <c r="I59" s="528">
        <v>9029.3119999999999</v>
      </c>
      <c r="J59" s="501"/>
      <c r="K59" s="523" t="s">
        <v>121</v>
      </c>
      <c r="L59" s="524">
        <v>7595.3339999999998</v>
      </c>
      <c r="M59" s="524">
        <v>34462.091</v>
      </c>
      <c r="N59" s="524">
        <v>8178.625</v>
      </c>
      <c r="O59" s="525" t="s">
        <v>121</v>
      </c>
      <c r="P59" s="526">
        <v>9563.375</v>
      </c>
      <c r="Q59" s="527">
        <v>44022.707999999999</v>
      </c>
      <c r="R59" s="528">
        <v>9803.0889999999999</v>
      </c>
    </row>
    <row r="60" spans="2:18" ht="15.75" x14ac:dyDescent="0.25">
      <c r="B60" s="523" t="s">
        <v>70</v>
      </c>
      <c r="C60" s="524">
        <v>6286.3549999999996</v>
      </c>
      <c r="D60" s="524">
        <v>28537.929</v>
      </c>
      <c r="E60" s="524">
        <v>6851.2380000000003</v>
      </c>
      <c r="F60" s="525" t="s">
        <v>128</v>
      </c>
      <c r="G60" s="526">
        <v>7903.91</v>
      </c>
      <c r="H60" s="527">
        <v>36404.964999999997</v>
      </c>
      <c r="I60" s="528">
        <v>6232.3050000000003</v>
      </c>
      <c r="J60" s="501"/>
      <c r="K60" s="523" t="s">
        <v>119</v>
      </c>
      <c r="L60" s="524">
        <v>6106.0990000000002</v>
      </c>
      <c r="M60" s="524">
        <v>27723.334999999999</v>
      </c>
      <c r="N60" s="524">
        <v>3404.373</v>
      </c>
      <c r="O60" s="525" t="s">
        <v>119</v>
      </c>
      <c r="P60" s="526">
        <v>7867.7179999999998</v>
      </c>
      <c r="Q60" s="527">
        <v>36217.783000000003</v>
      </c>
      <c r="R60" s="528">
        <v>4181.1629999999996</v>
      </c>
    </row>
    <row r="61" spans="2:18" ht="15.75" x14ac:dyDescent="0.25">
      <c r="B61" s="523" t="s">
        <v>118</v>
      </c>
      <c r="C61" s="524">
        <v>6100.692</v>
      </c>
      <c r="D61" s="524">
        <v>27685.175999999999</v>
      </c>
      <c r="E61" s="524">
        <v>4821.9319999999998</v>
      </c>
      <c r="F61" s="525" t="s">
        <v>119</v>
      </c>
      <c r="G61" s="526">
        <v>6986.5810000000001</v>
      </c>
      <c r="H61" s="527">
        <v>32157.234</v>
      </c>
      <c r="I61" s="528">
        <v>5025.701</v>
      </c>
      <c r="J61" s="501"/>
      <c r="K61" s="523" t="s">
        <v>120</v>
      </c>
      <c r="L61" s="524">
        <v>5397.143</v>
      </c>
      <c r="M61" s="524">
        <v>24495.117999999999</v>
      </c>
      <c r="N61" s="524">
        <v>4387.2979999999998</v>
      </c>
      <c r="O61" s="525" t="s">
        <v>120</v>
      </c>
      <c r="P61" s="526">
        <v>7542.2939999999999</v>
      </c>
      <c r="Q61" s="527">
        <v>34700.762000000002</v>
      </c>
      <c r="R61" s="528">
        <v>5522.2370000000001</v>
      </c>
    </row>
    <row r="62" spans="2:18" ht="15.75" x14ac:dyDescent="0.25">
      <c r="B62" s="523" t="s">
        <v>165</v>
      </c>
      <c r="C62" s="524">
        <v>6001.7479999999996</v>
      </c>
      <c r="D62" s="524">
        <v>27312.126</v>
      </c>
      <c r="E62" s="524">
        <v>2991.125</v>
      </c>
      <c r="F62" s="525" t="s">
        <v>70</v>
      </c>
      <c r="G62" s="526">
        <v>6610.5770000000002</v>
      </c>
      <c r="H62" s="527">
        <v>30378.682000000001</v>
      </c>
      <c r="I62" s="528">
        <v>5935.018</v>
      </c>
      <c r="J62" s="501"/>
      <c r="K62" s="523" t="s">
        <v>69</v>
      </c>
      <c r="L62" s="524">
        <v>960.95</v>
      </c>
      <c r="M62" s="524">
        <v>4356.6360000000004</v>
      </c>
      <c r="N62" s="524">
        <v>477.83800000000002</v>
      </c>
      <c r="O62" s="525" t="s">
        <v>236</v>
      </c>
      <c r="P62" s="526">
        <v>1384.046</v>
      </c>
      <c r="Q62" s="527">
        <v>6426.3320000000003</v>
      </c>
      <c r="R62" s="528">
        <v>422.09</v>
      </c>
    </row>
    <row r="63" spans="2:18" ht="15.75" x14ac:dyDescent="0.25">
      <c r="B63" s="523" t="s">
        <v>128</v>
      </c>
      <c r="C63" s="524">
        <v>4321.9070000000002</v>
      </c>
      <c r="D63" s="524">
        <v>19637.219000000001</v>
      </c>
      <c r="E63" s="524">
        <v>4429.2309999999998</v>
      </c>
      <c r="F63" s="525" t="s">
        <v>165</v>
      </c>
      <c r="G63" s="526">
        <v>6124.3140000000003</v>
      </c>
      <c r="H63" s="527">
        <v>28305.157999999999</v>
      </c>
      <c r="I63" s="528">
        <v>1867.4749999999999</v>
      </c>
      <c r="J63" s="501"/>
      <c r="K63" s="523" t="s">
        <v>132</v>
      </c>
      <c r="L63" s="524">
        <v>634.29700000000003</v>
      </c>
      <c r="M63" s="524">
        <v>2885.9250000000002</v>
      </c>
      <c r="N63" s="524">
        <v>303.72899999999998</v>
      </c>
      <c r="O63" s="525" t="s">
        <v>118</v>
      </c>
      <c r="P63" s="526">
        <v>815.76900000000001</v>
      </c>
      <c r="Q63" s="527">
        <v>3761.7510000000002</v>
      </c>
      <c r="R63" s="528">
        <v>270.041</v>
      </c>
    </row>
    <row r="64" spans="2:18" ht="15.75" x14ac:dyDescent="0.25">
      <c r="B64" s="523" t="s">
        <v>117</v>
      </c>
      <c r="C64" s="524">
        <v>3643.4580000000001</v>
      </c>
      <c r="D64" s="524">
        <v>16525.89</v>
      </c>
      <c r="E64" s="524">
        <v>2734.9250000000002</v>
      </c>
      <c r="F64" s="525" t="s">
        <v>118</v>
      </c>
      <c r="G64" s="526">
        <v>5463.9179999999997</v>
      </c>
      <c r="H64" s="527">
        <v>25197.688999999998</v>
      </c>
      <c r="I64" s="528">
        <v>5220.6080000000002</v>
      </c>
      <c r="J64" s="501"/>
      <c r="K64" s="523" t="s">
        <v>118</v>
      </c>
      <c r="L64" s="524">
        <v>625.85699999999997</v>
      </c>
      <c r="M64" s="524">
        <v>2837.2730000000001</v>
      </c>
      <c r="N64" s="524">
        <v>319.25</v>
      </c>
      <c r="O64" s="525" t="s">
        <v>69</v>
      </c>
      <c r="P64" s="526">
        <v>742.42100000000005</v>
      </c>
      <c r="Q64" s="527">
        <v>3415.942</v>
      </c>
      <c r="R64" s="528">
        <v>234.893</v>
      </c>
    </row>
    <row r="65" spans="2:18" ht="15.75" x14ac:dyDescent="0.25">
      <c r="B65" s="523" t="s">
        <v>180</v>
      </c>
      <c r="C65" s="524">
        <v>3485.38</v>
      </c>
      <c r="D65" s="524">
        <v>15834.009</v>
      </c>
      <c r="E65" s="524">
        <v>3491.2069999999999</v>
      </c>
      <c r="F65" s="525" t="s">
        <v>180</v>
      </c>
      <c r="G65" s="526">
        <v>4162.549</v>
      </c>
      <c r="H65" s="527">
        <v>19212.432000000001</v>
      </c>
      <c r="I65" s="528">
        <v>3345.6460000000002</v>
      </c>
      <c r="J65" s="501"/>
      <c r="K65" s="523" t="s">
        <v>236</v>
      </c>
      <c r="L65" s="524">
        <v>493.01400000000001</v>
      </c>
      <c r="M65" s="524">
        <v>2224.4920000000002</v>
      </c>
      <c r="N65" s="524">
        <v>246.77199999999999</v>
      </c>
      <c r="O65" s="525" t="s">
        <v>132</v>
      </c>
      <c r="P65" s="526">
        <v>635.43899999999996</v>
      </c>
      <c r="Q65" s="527">
        <v>2913.6179999999999</v>
      </c>
      <c r="R65" s="528">
        <v>288.68099999999998</v>
      </c>
    </row>
    <row r="66" spans="2:18" ht="15.75" x14ac:dyDescent="0.25">
      <c r="B66" s="523" t="s">
        <v>136</v>
      </c>
      <c r="C66" s="524">
        <v>3418.4760000000001</v>
      </c>
      <c r="D66" s="524">
        <v>15518.22</v>
      </c>
      <c r="E66" s="524">
        <v>2030.549</v>
      </c>
      <c r="F66" s="525" t="s">
        <v>117</v>
      </c>
      <c r="G66" s="526">
        <v>3993.7620000000002</v>
      </c>
      <c r="H66" s="527">
        <v>18377.62</v>
      </c>
      <c r="I66" s="528">
        <v>2369.4070000000002</v>
      </c>
      <c r="J66" s="501"/>
      <c r="K66" s="523" t="s">
        <v>117</v>
      </c>
      <c r="L66" s="524">
        <v>353.44499999999999</v>
      </c>
      <c r="M66" s="524">
        <v>1604.961</v>
      </c>
      <c r="N66" s="524">
        <v>167.995</v>
      </c>
      <c r="O66" s="525" t="s">
        <v>117</v>
      </c>
      <c r="P66" s="526">
        <v>548.74599999999998</v>
      </c>
      <c r="Q66" s="527">
        <v>2519.2240000000002</v>
      </c>
      <c r="R66" s="528">
        <v>151.38900000000001</v>
      </c>
    </row>
    <row r="67" spans="2:18" ht="15.75" x14ac:dyDescent="0.25">
      <c r="B67" s="523" t="s">
        <v>119</v>
      </c>
      <c r="C67" s="524">
        <v>3049.7179999999998</v>
      </c>
      <c r="D67" s="524">
        <v>13844.105</v>
      </c>
      <c r="E67" s="524">
        <v>2778.038</v>
      </c>
      <c r="F67" s="525" t="s">
        <v>236</v>
      </c>
      <c r="G67" s="526">
        <v>3634.7860000000001</v>
      </c>
      <c r="H67" s="527">
        <v>16706.074000000001</v>
      </c>
      <c r="I67" s="528">
        <v>1891.211</v>
      </c>
      <c r="J67" s="501"/>
      <c r="K67" s="523" t="s">
        <v>116</v>
      </c>
      <c r="L67" s="524">
        <v>346.15699999999998</v>
      </c>
      <c r="M67" s="524">
        <v>1565.8109999999999</v>
      </c>
      <c r="N67" s="524">
        <v>175.3</v>
      </c>
      <c r="O67" s="525" t="s">
        <v>72</v>
      </c>
      <c r="P67" s="526">
        <v>531.95799999999997</v>
      </c>
      <c r="Q67" s="527">
        <v>2455.7719999999999</v>
      </c>
      <c r="R67" s="528">
        <v>155.62700000000001</v>
      </c>
    </row>
    <row r="68" spans="2:18" ht="15.75" x14ac:dyDescent="0.25">
      <c r="B68" s="523" t="s">
        <v>163</v>
      </c>
      <c r="C68" s="524">
        <v>2466.4140000000002</v>
      </c>
      <c r="D68" s="524">
        <v>11202.502</v>
      </c>
      <c r="E68" s="524">
        <v>1215.49</v>
      </c>
      <c r="F68" s="525" t="s">
        <v>136</v>
      </c>
      <c r="G68" s="526">
        <v>3187.2069999999999</v>
      </c>
      <c r="H68" s="527">
        <v>14697.401</v>
      </c>
      <c r="I68" s="528">
        <v>2919.8879999999999</v>
      </c>
      <c r="J68" s="501"/>
      <c r="K68" s="523" t="s">
        <v>115</v>
      </c>
      <c r="L68" s="524">
        <v>298.43200000000002</v>
      </c>
      <c r="M68" s="524">
        <v>1349.8520000000001</v>
      </c>
      <c r="N68" s="524">
        <v>405.11399999999998</v>
      </c>
      <c r="O68" s="525" t="s">
        <v>126</v>
      </c>
      <c r="P68" s="526">
        <v>362.27499999999998</v>
      </c>
      <c r="Q68" s="527">
        <v>1660.4290000000001</v>
      </c>
      <c r="R68" s="528">
        <v>100.252</v>
      </c>
    </row>
    <row r="69" spans="2:18" ht="15.75" x14ac:dyDescent="0.25">
      <c r="B69" s="523" t="s">
        <v>236</v>
      </c>
      <c r="C69" s="524">
        <v>2446.5839999999998</v>
      </c>
      <c r="D69" s="524">
        <v>11108.403</v>
      </c>
      <c r="E69" s="524">
        <v>1591.6780000000001</v>
      </c>
      <c r="F69" s="525" t="s">
        <v>134</v>
      </c>
      <c r="G69" s="526">
        <v>2069.4830000000002</v>
      </c>
      <c r="H69" s="527">
        <v>9533.5660000000007</v>
      </c>
      <c r="I69" s="528">
        <v>1395.2819999999999</v>
      </c>
      <c r="J69" s="501"/>
      <c r="K69" s="523" t="s">
        <v>163</v>
      </c>
      <c r="L69" s="524">
        <v>204.947</v>
      </c>
      <c r="M69" s="524">
        <v>936.78800000000001</v>
      </c>
      <c r="N69" s="524">
        <v>107.12</v>
      </c>
      <c r="O69" s="525" t="s">
        <v>163</v>
      </c>
      <c r="P69" s="526">
        <v>329.86900000000003</v>
      </c>
      <c r="Q69" s="527">
        <v>1526.9590000000001</v>
      </c>
      <c r="R69" s="528">
        <v>116.14100000000001</v>
      </c>
    </row>
    <row r="70" spans="2:18" ht="15.75" x14ac:dyDescent="0.25">
      <c r="B70" s="523" t="s">
        <v>121</v>
      </c>
      <c r="C70" s="524">
        <v>1532.1590000000001</v>
      </c>
      <c r="D70" s="524">
        <v>6954.48</v>
      </c>
      <c r="E70" s="524">
        <v>1290.3209999999999</v>
      </c>
      <c r="F70" s="525" t="s">
        <v>122</v>
      </c>
      <c r="G70" s="526">
        <v>2026.03</v>
      </c>
      <c r="H70" s="527">
        <v>9407.9830000000002</v>
      </c>
      <c r="I70" s="528">
        <v>500.00400000000002</v>
      </c>
      <c r="J70" s="501"/>
      <c r="K70" s="523" t="s">
        <v>127</v>
      </c>
      <c r="L70" s="524">
        <v>122.801</v>
      </c>
      <c r="M70" s="524">
        <v>556.96400000000006</v>
      </c>
      <c r="N70" s="524">
        <v>61.832999999999998</v>
      </c>
      <c r="O70" s="525" t="s">
        <v>127</v>
      </c>
      <c r="P70" s="526">
        <v>317.91000000000003</v>
      </c>
      <c r="Q70" s="527">
        <v>1456.1679999999999</v>
      </c>
      <c r="R70" s="528">
        <v>105.75700000000001</v>
      </c>
    </row>
    <row r="71" spans="2:18" ht="15.75" x14ac:dyDescent="0.25">
      <c r="B71" s="523" t="s">
        <v>72</v>
      </c>
      <c r="C71" s="524">
        <v>1179.952</v>
      </c>
      <c r="D71" s="524">
        <v>5359.2389999999996</v>
      </c>
      <c r="E71" s="524">
        <v>1081.771</v>
      </c>
      <c r="F71" s="525" t="s">
        <v>127</v>
      </c>
      <c r="G71" s="526">
        <v>1731.8019999999999</v>
      </c>
      <c r="H71" s="527">
        <v>7968.7740000000003</v>
      </c>
      <c r="I71" s="528">
        <v>1363.201</v>
      </c>
      <c r="J71" s="501"/>
      <c r="K71" s="523" t="s">
        <v>180</v>
      </c>
      <c r="L71" s="524">
        <v>96.174999999999997</v>
      </c>
      <c r="M71" s="524">
        <v>434.137</v>
      </c>
      <c r="N71" s="524">
        <v>107.477</v>
      </c>
      <c r="O71" s="525" t="s">
        <v>116</v>
      </c>
      <c r="P71" s="526">
        <v>208.15700000000001</v>
      </c>
      <c r="Q71" s="527">
        <v>952.35500000000002</v>
      </c>
      <c r="R71" s="528">
        <v>61.554000000000002</v>
      </c>
    </row>
    <row r="72" spans="2:18" ht="15.75" x14ac:dyDescent="0.25">
      <c r="B72" s="523" t="s">
        <v>116</v>
      </c>
      <c r="C72" s="524">
        <v>1009.5650000000001</v>
      </c>
      <c r="D72" s="524">
        <v>4583.0450000000001</v>
      </c>
      <c r="E72" s="524">
        <v>1084.337</v>
      </c>
      <c r="F72" s="525" t="s">
        <v>121</v>
      </c>
      <c r="G72" s="526">
        <v>1659.655</v>
      </c>
      <c r="H72" s="527">
        <v>7642.11</v>
      </c>
      <c r="I72" s="528">
        <v>1193.1020000000001</v>
      </c>
      <c r="J72" s="501"/>
      <c r="K72" s="523" t="s">
        <v>125</v>
      </c>
      <c r="L72" s="524">
        <v>64.212999999999994</v>
      </c>
      <c r="M72" s="524">
        <v>295.41699999999997</v>
      </c>
      <c r="N72" s="524">
        <v>20.209</v>
      </c>
      <c r="O72" s="525" t="s">
        <v>115</v>
      </c>
      <c r="P72" s="526">
        <v>90.501000000000005</v>
      </c>
      <c r="Q72" s="527">
        <v>417.00400000000002</v>
      </c>
      <c r="R72" s="528">
        <v>37.856999999999999</v>
      </c>
    </row>
    <row r="73" spans="2:18" ht="16.5" thickBot="1" x14ac:dyDescent="0.3">
      <c r="B73" s="529" t="s">
        <v>122</v>
      </c>
      <c r="C73" s="530">
        <v>819.11099999999999</v>
      </c>
      <c r="D73" s="530">
        <v>3720.23</v>
      </c>
      <c r="E73" s="530">
        <v>387.8</v>
      </c>
      <c r="F73" s="531" t="s">
        <v>72</v>
      </c>
      <c r="G73" s="532">
        <v>1437.6420000000001</v>
      </c>
      <c r="H73" s="533">
        <v>6614.9459999999999</v>
      </c>
      <c r="I73" s="534">
        <v>1024.771</v>
      </c>
      <c r="J73" s="501"/>
      <c r="K73" s="529" t="s">
        <v>145</v>
      </c>
      <c r="L73" s="530">
        <v>53.808</v>
      </c>
      <c r="M73" s="530">
        <v>244.41900000000001</v>
      </c>
      <c r="N73" s="530">
        <v>28.795999999999999</v>
      </c>
      <c r="O73" s="531" t="s">
        <v>176</v>
      </c>
      <c r="P73" s="532">
        <v>70.816999999999993</v>
      </c>
      <c r="Q73" s="533">
        <v>326.017</v>
      </c>
      <c r="R73" s="534">
        <v>47.375999999999998</v>
      </c>
    </row>
    <row r="74" spans="2:18" ht="15.75" x14ac:dyDescent="0.25">
      <c r="B74" s="551"/>
      <c r="C74" s="552"/>
      <c r="D74" s="552"/>
      <c r="E74" s="552"/>
      <c r="F74" s="551"/>
      <c r="G74" s="553"/>
      <c r="H74" s="553"/>
      <c r="I74" s="553"/>
      <c r="J74" s="554"/>
      <c r="K74" s="551"/>
      <c r="L74" s="552"/>
      <c r="M74" s="552"/>
      <c r="N74" s="552"/>
      <c r="O74" s="551"/>
      <c r="P74" s="553"/>
      <c r="Q74" s="553"/>
      <c r="R74" s="553"/>
    </row>
    <row r="75" spans="2:18" ht="15.75" x14ac:dyDescent="0.25">
      <c r="B75" s="551"/>
      <c r="C75" s="552"/>
      <c r="D75" s="552"/>
      <c r="E75" s="552"/>
      <c r="F75" s="551"/>
      <c r="G75" s="553"/>
      <c r="H75" s="553"/>
      <c r="I75" s="553"/>
      <c r="J75" s="554"/>
      <c r="K75" s="551"/>
      <c r="L75" s="552"/>
      <c r="M75" s="552"/>
      <c r="N75" s="552"/>
      <c r="O75" s="551"/>
      <c r="P75" s="553"/>
      <c r="Q75" s="553"/>
      <c r="R75" s="553"/>
    </row>
    <row r="76" spans="2:18" ht="15.75" x14ac:dyDescent="0.25">
      <c r="B76" s="551"/>
      <c r="C76" s="552"/>
      <c r="D76" s="552"/>
      <c r="E76" s="552"/>
      <c r="F76" s="551"/>
      <c r="G76" s="553"/>
      <c r="H76" s="553"/>
      <c r="I76" s="553"/>
      <c r="J76" s="554"/>
      <c r="K76" s="551"/>
      <c r="L76" s="552"/>
      <c r="M76" s="552"/>
      <c r="N76" s="552"/>
      <c r="O76" s="551"/>
      <c r="P76" s="553"/>
      <c r="Q76" s="553"/>
      <c r="R76" s="553"/>
    </row>
    <row r="77" spans="2:18" ht="15.75" x14ac:dyDescent="0.25">
      <c r="B77" s="555" t="s">
        <v>296</v>
      </c>
      <c r="C77" s="556"/>
      <c r="D77" s="556"/>
      <c r="E77" s="556"/>
      <c r="F77" s="555"/>
      <c r="G77" s="557"/>
      <c r="H77" s="557"/>
      <c r="I77" s="557"/>
      <c r="J77" s="501"/>
      <c r="K77" s="555" t="s">
        <v>297</v>
      </c>
      <c r="L77" s="556"/>
      <c r="M77" s="556"/>
      <c r="N77" s="556"/>
      <c r="O77" s="555"/>
      <c r="P77" s="557"/>
      <c r="Q77" s="557"/>
      <c r="R77" s="557"/>
    </row>
    <row r="78" spans="2:18" ht="16.5" thickBot="1" x14ac:dyDescent="0.3">
      <c r="B78" s="559" t="s">
        <v>186</v>
      </c>
      <c r="C78" s="560"/>
      <c r="D78" s="560"/>
      <c r="E78" s="560"/>
      <c r="F78" s="559"/>
      <c r="G78" s="558"/>
      <c r="H78" s="558"/>
      <c r="I78" s="558"/>
      <c r="J78" s="501"/>
      <c r="K78" s="559" t="s">
        <v>186</v>
      </c>
      <c r="L78" s="560"/>
      <c r="M78" s="560"/>
      <c r="N78" s="560"/>
      <c r="O78" s="559"/>
      <c r="P78" s="558"/>
      <c r="Q78" s="558"/>
      <c r="R78" s="558"/>
    </row>
    <row r="79" spans="2:18" ht="21.75" thickBot="1" x14ac:dyDescent="0.4">
      <c r="B79" s="498" t="s">
        <v>111</v>
      </c>
      <c r="C79" s="499"/>
      <c r="D79" s="499"/>
      <c r="E79" s="499"/>
      <c r="F79" s="499"/>
      <c r="G79" s="499"/>
      <c r="H79" s="499"/>
      <c r="I79" s="500"/>
      <c r="J79" s="501"/>
      <c r="K79" s="498" t="s">
        <v>112</v>
      </c>
      <c r="L79" s="499"/>
      <c r="M79" s="499"/>
      <c r="N79" s="499"/>
      <c r="O79" s="499"/>
      <c r="P79" s="499"/>
      <c r="Q79" s="499"/>
      <c r="R79" s="500"/>
    </row>
    <row r="80" spans="2:18" ht="19.5" thickBot="1" x14ac:dyDescent="0.35">
      <c r="B80" s="502" t="s">
        <v>315</v>
      </c>
      <c r="C80" s="503"/>
      <c r="D80" s="504"/>
      <c r="E80" s="505"/>
      <c r="F80" s="502" t="s">
        <v>316</v>
      </c>
      <c r="G80" s="503"/>
      <c r="H80" s="504"/>
      <c r="I80" s="505"/>
      <c r="J80" s="501"/>
      <c r="K80" s="502" t="s">
        <v>315</v>
      </c>
      <c r="L80" s="503"/>
      <c r="M80" s="504"/>
      <c r="N80" s="505"/>
      <c r="O80" s="502" t="s">
        <v>316</v>
      </c>
      <c r="P80" s="503"/>
      <c r="Q80" s="504"/>
      <c r="R80" s="505"/>
    </row>
    <row r="81" spans="2:18" ht="30.75" thickBot="1" x14ac:dyDescent="0.25">
      <c r="B81" s="506" t="s">
        <v>113</v>
      </c>
      <c r="C81" s="507" t="s">
        <v>93</v>
      </c>
      <c r="D81" s="508" t="s">
        <v>139</v>
      </c>
      <c r="E81" s="509" t="s">
        <v>114</v>
      </c>
      <c r="F81" s="506" t="s">
        <v>113</v>
      </c>
      <c r="G81" s="507" t="s">
        <v>93</v>
      </c>
      <c r="H81" s="508" t="s">
        <v>139</v>
      </c>
      <c r="I81" s="509" t="s">
        <v>114</v>
      </c>
      <c r="J81" s="501"/>
      <c r="K81" s="506" t="s">
        <v>113</v>
      </c>
      <c r="L81" s="507" t="s">
        <v>93</v>
      </c>
      <c r="M81" s="508" t="s">
        <v>139</v>
      </c>
      <c r="N81" s="509" t="s">
        <v>114</v>
      </c>
      <c r="O81" s="506" t="s">
        <v>113</v>
      </c>
      <c r="P81" s="507" t="s">
        <v>93</v>
      </c>
      <c r="Q81" s="508" t="s">
        <v>139</v>
      </c>
      <c r="R81" s="509" t="s">
        <v>114</v>
      </c>
    </row>
    <row r="82" spans="2:18" ht="16.5" thickBot="1" x14ac:dyDescent="0.3">
      <c r="B82" s="510" t="s">
        <v>106</v>
      </c>
      <c r="C82" s="511">
        <v>107442.235</v>
      </c>
      <c r="D82" s="512">
        <v>487874.13199999998</v>
      </c>
      <c r="E82" s="513">
        <v>123625.38</v>
      </c>
      <c r="F82" s="514" t="s">
        <v>106</v>
      </c>
      <c r="G82" s="515">
        <v>128910.558</v>
      </c>
      <c r="H82" s="516">
        <v>593373.46600000001</v>
      </c>
      <c r="I82" s="513">
        <v>108725.829</v>
      </c>
      <c r="J82" s="501"/>
      <c r="K82" s="510" t="s">
        <v>106</v>
      </c>
      <c r="L82" s="511">
        <v>34486.131999999998</v>
      </c>
      <c r="M82" s="512">
        <v>156703.022</v>
      </c>
      <c r="N82" s="513">
        <v>65936.150999999998</v>
      </c>
      <c r="O82" s="514" t="s">
        <v>106</v>
      </c>
      <c r="P82" s="515">
        <v>48493.387000000002</v>
      </c>
      <c r="Q82" s="516">
        <v>223397.56200000001</v>
      </c>
      <c r="R82" s="513">
        <v>63448.642</v>
      </c>
    </row>
    <row r="83" spans="2:18" ht="15.75" x14ac:dyDescent="0.25">
      <c r="B83" s="517" t="s">
        <v>147</v>
      </c>
      <c r="C83" s="518">
        <v>24695.746999999999</v>
      </c>
      <c r="D83" s="518">
        <v>112114.542</v>
      </c>
      <c r="E83" s="518">
        <v>29010.240000000002</v>
      </c>
      <c r="F83" s="519" t="s">
        <v>236</v>
      </c>
      <c r="G83" s="520">
        <v>32207.885999999999</v>
      </c>
      <c r="H83" s="521">
        <v>148103.73499999999</v>
      </c>
      <c r="I83" s="522">
        <v>29397.324000000001</v>
      </c>
      <c r="J83" s="501"/>
      <c r="K83" s="517" t="s">
        <v>70</v>
      </c>
      <c r="L83" s="518">
        <v>6325.16</v>
      </c>
      <c r="M83" s="518">
        <v>28744.227999999999</v>
      </c>
      <c r="N83" s="518">
        <v>11795.92</v>
      </c>
      <c r="O83" s="519" t="s">
        <v>70</v>
      </c>
      <c r="P83" s="520">
        <v>10865.528</v>
      </c>
      <c r="Q83" s="521">
        <v>50009.644</v>
      </c>
      <c r="R83" s="522">
        <v>13315.572</v>
      </c>
    </row>
    <row r="84" spans="2:18" ht="15.75" x14ac:dyDescent="0.25">
      <c r="B84" s="523" t="s">
        <v>236</v>
      </c>
      <c r="C84" s="524">
        <v>23049.983</v>
      </c>
      <c r="D84" s="524">
        <v>104693.716</v>
      </c>
      <c r="E84" s="524">
        <v>27974.99</v>
      </c>
      <c r="F84" s="525" t="s">
        <v>147</v>
      </c>
      <c r="G84" s="526">
        <v>14924.123</v>
      </c>
      <c r="H84" s="527">
        <v>69100.289000000004</v>
      </c>
      <c r="I84" s="528">
        <v>11461.647999999999</v>
      </c>
      <c r="J84" s="501"/>
      <c r="K84" s="523" t="s">
        <v>236</v>
      </c>
      <c r="L84" s="524">
        <v>5666.9690000000001</v>
      </c>
      <c r="M84" s="524">
        <v>25785.718000000001</v>
      </c>
      <c r="N84" s="524">
        <v>4811.3580000000002</v>
      </c>
      <c r="O84" s="525" t="s">
        <v>69</v>
      </c>
      <c r="P84" s="526">
        <v>8400.0949999999993</v>
      </c>
      <c r="Q84" s="527">
        <v>38795.303</v>
      </c>
      <c r="R84" s="528">
        <v>3886.9960000000001</v>
      </c>
    </row>
    <row r="85" spans="2:18" ht="15.75" x14ac:dyDescent="0.25">
      <c r="B85" s="523" t="s">
        <v>185</v>
      </c>
      <c r="C85" s="524">
        <v>7950.51</v>
      </c>
      <c r="D85" s="524">
        <v>36134.709000000003</v>
      </c>
      <c r="E85" s="524">
        <v>7869</v>
      </c>
      <c r="F85" s="525" t="s">
        <v>70</v>
      </c>
      <c r="G85" s="526">
        <v>13427.946</v>
      </c>
      <c r="H85" s="527">
        <v>61839.633000000002</v>
      </c>
      <c r="I85" s="528">
        <v>17061.058000000001</v>
      </c>
      <c r="J85" s="501"/>
      <c r="K85" s="523" t="s">
        <v>69</v>
      </c>
      <c r="L85" s="524">
        <v>5176.799</v>
      </c>
      <c r="M85" s="524">
        <v>23530.587</v>
      </c>
      <c r="N85" s="524">
        <v>4346.0119999999997</v>
      </c>
      <c r="O85" s="525" t="s">
        <v>236</v>
      </c>
      <c r="P85" s="526">
        <v>6473.57</v>
      </c>
      <c r="Q85" s="527">
        <v>29827.945</v>
      </c>
      <c r="R85" s="528">
        <v>2995.9259999999999</v>
      </c>
    </row>
    <row r="86" spans="2:18" ht="15.75" x14ac:dyDescent="0.25">
      <c r="B86" s="523" t="s">
        <v>70</v>
      </c>
      <c r="C86" s="524">
        <v>7282.4170000000004</v>
      </c>
      <c r="D86" s="524">
        <v>33003.133000000002</v>
      </c>
      <c r="E86" s="524">
        <v>15039.3</v>
      </c>
      <c r="F86" s="525" t="s">
        <v>185</v>
      </c>
      <c r="G86" s="526">
        <v>7995.8519999999999</v>
      </c>
      <c r="H86" s="527">
        <v>36720.273999999998</v>
      </c>
      <c r="I86" s="528">
        <v>5497</v>
      </c>
      <c r="J86" s="501"/>
      <c r="K86" s="523" t="s">
        <v>115</v>
      </c>
      <c r="L86" s="524">
        <v>3901.5039999999999</v>
      </c>
      <c r="M86" s="524">
        <v>17747.726999999999</v>
      </c>
      <c r="N86" s="524">
        <v>1922.154</v>
      </c>
      <c r="O86" s="525" t="s">
        <v>121</v>
      </c>
      <c r="P86" s="526">
        <v>3923.0459999999998</v>
      </c>
      <c r="Q86" s="527">
        <v>18080.316999999999</v>
      </c>
      <c r="R86" s="528">
        <v>4742.902</v>
      </c>
    </row>
    <row r="87" spans="2:18" ht="15.75" x14ac:dyDescent="0.25">
      <c r="B87" s="523" t="s">
        <v>188</v>
      </c>
      <c r="C87" s="524">
        <v>4158.2939999999999</v>
      </c>
      <c r="D87" s="524">
        <v>18869.969000000001</v>
      </c>
      <c r="E87" s="524">
        <v>4050.1</v>
      </c>
      <c r="F87" s="525" t="s">
        <v>187</v>
      </c>
      <c r="G87" s="526">
        <v>4875.616</v>
      </c>
      <c r="H87" s="527">
        <v>22422.275000000001</v>
      </c>
      <c r="I87" s="528">
        <v>3439.6750000000002</v>
      </c>
      <c r="J87" s="501"/>
      <c r="K87" s="523" t="s">
        <v>118</v>
      </c>
      <c r="L87" s="524">
        <v>3148.8670000000002</v>
      </c>
      <c r="M87" s="524">
        <v>14311.69</v>
      </c>
      <c r="N87" s="524">
        <v>20171.651000000002</v>
      </c>
      <c r="O87" s="525" t="s">
        <v>118</v>
      </c>
      <c r="P87" s="526">
        <v>3370.6089999999999</v>
      </c>
      <c r="Q87" s="527">
        <v>15559.053</v>
      </c>
      <c r="R87" s="528">
        <v>16044.128000000001</v>
      </c>
    </row>
    <row r="88" spans="2:18" ht="15.75" x14ac:dyDescent="0.25">
      <c r="B88" s="523" t="s">
        <v>115</v>
      </c>
      <c r="C88" s="524">
        <v>2968.68</v>
      </c>
      <c r="D88" s="524">
        <v>13488.049000000001</v>
      </c>
      <c r="E88" s="524">
        <v>2690.4369999999999</v>
      </c>
      <c r="F88" s="525" t="s">
        <v>188</v>
      </c>
      <c r="G88" s="526">
        <v>4584.3220000000001</v>
      </c>
      <c r="H88" s="527">
        <v>21058.598000000002</v>
      </c>
      <c r="I88" s="528">
        <v>3052.45</v>
      </c>
      <c r="J88" s="501"/>
      <c r="K88" s="523" t="s">
        <v>121</v>
      </c>
      <c r="L88" s="524">
        <v>3083.4119999999998</v>
      </c>
      <c r="M88" s="524">
        <v>14007.224</v>
      </c>
      <c r="N88" s="524">
        <v>4569.7020000000002</v>
      </c>
      <c r="O88" s="525" t="s">
        <v>115</v>
      </c>
      <c r="P88" s="526">
        <v>2448.723</v>
      </c>
      <c r="Q88" s="527">
        <v>11270.205</v>
      </c>
      <c r="R88" s="528">
        <v>416.69299999999998</v>
      </c>
    </row>
    <row r="89" spans="2:18" ht="15.75" x14ac:dyDescent="0.25">
      <c r="B89" s="523" t="s">
        <v>187</v>
      </c>
      <c r="C89" s="524">
        <v>2426.5990000000002</v>
      </c>
      <c r="D89" s="524">
        <v>11001.143</v>
      </c>
      <c r="E89" s="524">
        <v>2646.5</v>
      </c>
      <c r="F89" s="525" t="s">
        <v>115</v>
      </c>
      <c r="G89" s="526">
        <v>3552.33</v>
      </c>
      <c r="H89" s="527">
        <v>16398.001</v>
      </c>
      <c r="I89" s="528">
        <v>2885.9760000000001</v>
      </c>
      <c r="J89" s="501"/>
      <c r="K89" s="523" t="s">
        <v>119</v>
      </c>
      <c r="L89" s="524">
        <v>1811.732</v>
      </c>
      <c r="M89" s="524">
        <v>8209.0470000000005</v>
      </c>
      <c r="N89" s="524">
        <v>9180.4230000000007</v>
      </c>
      <c r="O89" s="525" t="s">
        <v>119</v>
      </c>
      <c r="P89" s="526">
        <v>2261.6019999999999</v>
      </c>
      <c r="Q89" s="527">
        <v>10392.367</v>
      </c>
      <c r="R89" s="528">
        <v>10698.337</v>
      </c>
    </row>
    <row r="90" spans="2:18" ht="15.75" x14ac:dyDescent="0.25">
      <c r="B90" s="523" t="s">
        <v>269</v>
      </c>
      <c r="C90" s="524">
        <v>2324.0940000000001</v>
      </c>
      <c r="D90" s="524">
        <v>10607.189</v>
      </c>
      <c r="E90" s="524">
        <v>2366.0749999999998</v>
      </c>
      <c r="F90" s="525" t="s">
        <v>171</v>
      </c>
      <c r="G90" s="526">
        <v>3224.3980000000001</v>
      </c>
      <c r="H90" s="527">
        <v>14832.608</v>
      </c>
      <c r="I90" s="528">
        <v>2242</v>
      </c>
      <c r="J90" s="501"/>
      <c r="K90" s="523" t="s">
        <v>116</v>
      </c>
      <c r="L90" s="524">
        <v>842.79600000000005</v>
      </c>
      <c r="M90" s="524">
        <v>3819.9259999999999</v>
      </c>
      <c r="N90" s="524">
        <v>525.76</v>
      </c>
      <c r="O90" s="525" t="s">
        <v>147</v>
      </c>
      <c r="P90" s="526">
        <v>1724.556</v>
      </c>
      <c r="Q90" s="527">
        <v>7884.7359999999999</v>
      </c>
      <c r="R90" s="528">
        <v>758.29200000000003</v>
      </c>
    </row>
    <row r="91" spans="2:18" ht="15.75" x14ac:dyDescent="0.25">
      <c r="B91" s="523" t="s">
        <v>69</v>
      </c>
      <c r="C91" s="524">
        <v>2127.7370000000001</v>
      </c>
      <c r="D91" s="524">
        <v>9674.6290000000008</v>
      </c>
      <c r="E91" s="524">
        <v>2179.31</v>
      </c>
      <c r="F91" s="525" t="s">
        <v>233</v>
      </c>
      <c r="G91" s="526">
        <v>2981.9290000000001</v>
      </c>
      <c r="H91" s="527">
        <v>13730.805</v>
      </c>
      <c r="I91" s="528">
        <v>1999</v>
      </c>
      <c r="J91" s="501"/>
      <c r="K91" s="523" t="s">
        <v>72</v>
      </c>
      <c r="L91" s="524">
        <v>757.39599999999996</v>
      </c>
      <c r="M91" s="524">
        <v>3431.3429999999998</v>
      </c>
      <c r="N91" s="524">
        <v>2942.5949999999998</v>
      </c>
      <c r="O91" s="525" t="s">
        <v>116</v>
      </c>
      <c r="P91" s="526">
        <v>1465.366</v>
      </c>
      <c r="Q91" s="527">
        <v>6757.8180000000002</v>
      </c>
      <c r="R91" s="528">
        <v>996.024</v>
      </c>
    </row>
    <row r="92" spans="2:18" ht="15.75" x14ac:dyDescent="0.25">
      <c r="B92" s="523" t="s">
        <v>250</v>
      </c>
      <c r="C92" s="524">
        <v>2078.4589999999998</v>
      </c>
      <c r="D92" s="524">
        <v>9440.1470000000008</v>
      </c>
      <c r="E92" s="524">
        <v>2271</v>
      </c>
      <c r="F92" s="525" t="s">
        <v>69</v>
      </c>
      <c r="G92" s="526">
        <v>2962.3290000000002</v>
      </c>
      <c r="H92" s="527">
        <v>13581.492</v>
      </c>
      <c r="I92" s="528">
        <v>2527.5239999999999</v>
      </c>
      <c r="J92" s="501"/>
      <c r="K92" s="523" t="s">
        <v>248</v>
      </c>
      <c r="L92" s="524">
        <v>617.08799999999997</v>
      </c>
      <c r="M92" s="524">
        <v>2803.5889999999999</v>
      </c>
      <c r="N92" s="524">
        <v>891.43600000000004</v>
      </c>
      <c r="O92" s="525" t="s">
        <v>180</v>
      </c>
      <c r="P92" s="526">
        <v>1457.671</v>
      </c>
      <c r="Q92" s="527">
        <v>6763.027</v>
      </c>
      <c r="R92" s="528">
        <v>1220</v>
      </c>
    </row>
    <row r="93" spans="2:18" ht="15.75" x14ac:dyDescent="0.25">
      <c r="B93" s="523" t="s">
        <v>190</v>
      </c>
      <c r="C93" s="524">
        <v>1942.4770000000001</v>
      </c>
      <c r="D93" s="524">
        <v>8817.5619999999999</v>
      </c>
      <c r="E93" s="524">
        <v>1851</v>
      </c>
      <c r="F93" s="525" t="s">
        <v>165</v>
      </c>
      <c r="G93" s="526">
        <v>2834.0169999999998</v>
      </c>
      <c r="H93" s="527">
        <v>13012.264999999999</v>
      </c>
      <c r="I93" s="528">
        <v>2651</v>
      </c>
      <c r="J93" s="501"/>
      <c r="K93" s="523" t="s">
        <v>125</v>
      </c>
      <c r="L93" s="524">
        <v>585.89</v>
      </c>
      <c r="M93" s="524">
        <v>2659.4180000000001</v>
      </c>
      <c r="N93" s="524">
        <v>613.85299999999995</v>
      </c>
      <c r="O93" s="525" t="s">
        <v>72</v>
      </c>
      <c r="P93" s="526">
        <v>1077.33</v>
      </c>
      <c r="Q93" s="527">
        <v>4949.8519999999999</v>
      </c>
      <c r="R93" s="528">
        <v>3033.7629999999999</v>
      </c>
    </row>
    <row r="94" spans="2:18" ht="15.75" x14ac:dyDescent="0.25">
      <c r="B94" s="523" t="s">
        <v>233</v>
      </c>
      <c r="C94" s="524">
        <v>1806.4449999999999</v>
      </c>
      <c r="D94" s="524">
        <v>8168.7089999999998</v>
      </c>
      <c r="E94" s="524">
        <v>1399.001</v>
      </c>
      <c r="F94" s="525" t="s">
        <v>123</v>
      </c>
      <c r="G94" s="526">
        <v>2196.6170000000002</v>
      </c>
      <c r="H94" s="527">
        <v>10098.714</v>
      </c>
      <c r="I94" s="528">
        <v>1126.912</v>
      </c>
      <c r="J94" s="501"/>
      <c r="K94" s="523" t="s">
        <v>123</v>
      </c>
      <c r="L94" s="524">
        <v>396.08300000000003</v>
      </c>
      <c r="M94" s="524">
        <v>1791.528</v>
      </c>
      <c r="N94" s="524">
        <v>1062.6849999999999</v>
      </c>
      <c r="O94" s="525" t="s">
        <v>123</v>
      </c>
      <c r="P94" s="526">
        <v>1035.8979999999999</v>
      </c>
      <c r="Q94" s="527">
        <v>4742.1289999999999</v>
      </c>
      <c r="R94" s="528">
        <v>1267.28</v>
      </c>
    </row>
    <row r="95" spans="2:18" ht="15.75" x14ac:dyDescent="0.25">
      <c r="B95" s="523" t="s">
        <v>125</v>
      </c>
      <c r="C95" s="524">
        <v>1751.4259999999999</v>
      </c>
      <c r="D95" s="524">
        <v>7940.9620000000004</v>
      </c>
      <c r="E95" s="524">
        <v>2111.1999999999998</v>
      </c>
      <c r="F95" s="525" t="s">
        <v>250</v>
      </c>
      <c r="G95" s="526">
        <v>1977.7819999999999</v>
      </c>
      <c r="H95" s="527">
        <v>9127.6039999999994</v>
      </c>
      <c r="I95" s="528">
        <v>1642.5</v>
      </c>
      <c r="J95" s="501"/>
      <c r="K95" s="523" t="s">
        <v>136</v>
      </c>
      <c r="L95" s="524">
        <v>380.05399999999997</v>
      </c>
      <c r="M95" s="524">
        <v>1722.2</v>
      </c>
      <c r="N95" s="524">
        <v>1877.723</v>
      </c>
      <c r="O95" s="525" t="s">
        <v>248</v>
      </c>
      <c r="P95" s="526">
        <v>867.91</v>
      </c>
      <c r="Q95" s="527">
        <v>4000.1210000000001</v>
      </c>
      <c r="R95" s="528">
        <v>782.75800000000004</v>
      </c>
    </row>
    <row r="96" spans="2:18" ht="15.75" x14ac:dyDescent="0.25">
      <c r="B96" s="523" t="s">
        <v>124</v>
      </c>
      <c r="C96" s="524">
        <v>1504.472</v>
      </c>
      <c r="D96" s="524">
        <v>6836.0739999999996</v>
      </c>
      <c r="E96" s="524">
        <v>1858.252</v>
      </c>
      <c r="F96" s="525" t="s">
        <v>125</v>
      </c>
      <c r="G96" s="526">
        <v>1942.4449999999999</v>
      </c>
      <c r="H96" s="527">
        <v>8932.7749999999996</v>
      </c>
      <c r="I96" s="528">
        <v>1735.74</v>
      </c>
      <c r="J96" s="501"/>
      <c r="K96" s="523" t="s">
        <v>295</v>
      </c>
      <c r="L96" s="524">
        <v>334.065</v>
      </c>
      <c r="M96" s="524">
        <v>1529.941</v>
      </c>
      <c r="N96" s="524">
        <v>360</v>
      </c>
      <c r="O96" s="525" t="s">
        <v>295</v>
      </c>
      <c r="P96" s="526">
        <v>509.76600000000002</v>
      </c>
      <c r="Q96" s="527">
        <v>2370.91</v>
      </c>
      <c r="R96" s="528">
        <v>440</v>
      </c>
    </row>
    <row r="97" spans="2:18" ht="15.75" x14ac:dyDescent="0.25">
      <c r="B97" s="523" t="s">
        <v>270</v>
      </c>
      <c r="C97" s="524">
        <v>1385.27</v>
      </c>
      <c r="D97" s="524">
        <v>6283.2629999999999</v>
      </c>
      <c r="E97" s="524">
        <v>510.95</v>
      </c>
      <c r="F97" s="525" t="s">
        <v>167</v>
      </c>
      <c r="G97" s="526">
        <v>1683.4110000000001</v>
      </c>
      <c r="H97" s="527">
        <v>7715.1310000000003</v>
      </c>
      <c r="I97" s="528">
        <v>1187.05</v>
      </c>
      <c r="J97" s="501"/>
      <c r="K97" s="523" t="s">
        <v>134</v>
      </c>
      <c r="L97" s="524">
        <v>304.91300000000001</v>
      </c>
      <c r="M97" s="524">
        <v>1378.951</v>
      </c>
      <c r="N97" s="524">
        <v>72</v>
      </c>
      <c r="O97" s="525" t="s">
        <v>127</v>
      </c>
      <c r="P97" s="526">
        <v>488.19900000000001</v>
      </c>
      <c r="Q97" s="527">
        <v>2234.92</v>
      </c>
      <c r="R97" s="528">
        <v>319.19200000000001</v>
      </c>
    </row>
    <row r="98" spans="2:18" ht="16.5" thickBot="1" x14ac:dyDescent="0.3">
      <c r="B98" s="529" t="s">
        <v>267</v>
      </c>
      <c r="C98" s="530">
        <v>1357.2840000000001</v>
      </c>
      <c r="D98" s="530">
        <v>6142.2790000000005</v>
      </c>
      <c r="E98" s="530">
        <v>1250</v>
      </c>
      <c r="F98" s="531" t="s">
        <v>124</v>
      </c>
      <c r="G98" s="532">
        <v>1608.836</v>
      </c>
      <c r="H98" s="533">
        <v>7410.0950000000003</v>
      </c>
      <c r="I98" s="534">
        <v>1213.896</v>
      </c>
      <c r="J98" s="501"/>
      <c r="K98" s="529" t="s">
        <v>127</v>
      </c>
      <c r="L98" s="530">
        <v>301.88499999999999</v>
      </c>
      <c r="M98" s="530">
        <v>1367.5820000000001</v>
      </c>
      <c r="N98" s="530">
        <v>233.15</v>
      </c>
      <c r="O98" s="531" t="s">
        <v>132</v>
      </c>
      <c r="P98" s="532">
        <v>466.65199999999999</v>
      </c>
      <c r="Q98" s="533">
        <v>2144.3879999999999</v>
      </c>
      <c r="R98" s="534">
        <v>138.52600000000001</v>
      </c>
    </row>
    <row r="99" spans="2:18" x14ac:dyDescent="0.2">
      <c r="B99" s="535"/>
      <c r="C99" s="535"/>
      <c r="D99" s="535"/>
      <c r="E99" s="535"/>
      <c r="F99" s="535"/>
      <c r="G99" s="535"/>
      <c r="H99" s="535"/>
      <c r="I99" s="535"/>
      <c r="J99" s="535"/>
      <c r="K99" s="535"/>
      <c r="L99" s="535"/>
      <c r="M99" s="535"/>
      <c r="N99" s="535"/>
      <c r="O99" s="535"/>
      <c r="P99" s="535"/>
      <c r="Q99" s="535"/>
      <c r="R99" s="535"/>
    </row>
    <row r="100" spans="2:18" x14ac:dyDescent="0.2">
      <c r="B100" s="535"/>
      <c r="C100" s="535"/>
      <c r="D100" s="535"/>
      <c r="E100" s="535"/>
      <c r="F100" s="535"/>
      <c r="G100" s="535"/>
      <c r="H100" s="535"/>
      <c r="I100" s="535"/>
      <c r="J100" s="535"/>
      <c r="K100" s="535"/>
      <c r="L100" s="535"/>
      <c r="M100" s="535"/>
      <c r="N100" s="535"/>
      <c r="O100" s="535"/>
      <c r="P100" s="535"/>
      <c r="Q100" s="535"/>
      <c r="R100" s="535"/>
    </row>
    <row r="101" spans="2:18" ht="16.5" x14ac:dyDescent="0.25">
      <c r="B101" s="561"/>
      <c r="C101" s="561"/>
      <c r="D101" s="561"/>
      <c r="E101" s="561"/>
      <c r="F101" s="561"/>
      <c r="G101" s="561"/>
      <c r="H101" s="561"/>
      <c r="I101" s="562"/>
      <c r="J101" s="562"/>
      <c r="K101" s="561"/>
      <c r="L101" s="561"/>
      <c r="M101" s="561"/>
      <c r="N101" s="561"/>
      <c r="O101" s="561"/>
      <c r="P101" s="561"/>
      <c r="Q101" s="561"/>
      <c r="R101" s="562"/>
    </row>
    <row r="102" spans="2:18" ht="15.75" x14ac:dyDescent="0.25">
      <c r="B102" s="536" t="s">
        <v>298</v>
      </c>
      <c r="C102" s="536"/>
      <c r="D102" s="536"/>
      <c r="E102" s="536"/>
      <c r="F102" s="536"/>
      <c r="G102" s="538"/>
      <c r="H102" s="538"/>
      <c r="I102" s="538"/>
      <c r="J102" s="538"/>
      <c r="K102" s="536" t="s">
        <v>299</v>
      </c>
      <c r="L102" s="536"/>
      <c r="M102" s="536"/>
      <c r="N102" s="536"/>
      <c r="O102" s="536"/>
      <c r="P102" s="538"/>
      <c r="Q102" s="538"/>
      <c r="R102" s="538"/>
    </row>
    <row r="103" spans="2:18" ht="16.5" thickBot="1" x14ac:dyDescent="0.3">
      <c r="B103" s="539" t="s">
        <v>186</v>
      </c>
      <c r="C103" s="536"/>
      <c r="D103" s="536"/>
      <c r="E103" s="536"/>
      <c r="F103" s="536"/>
      <c r="G103" s="538"/>
      <c r="H103" s="538"/>
      <c r="I103" s="538"/>
      <c r="J103" s="538"/>
      <c r="K103" s="539" t="s">
        <v>186</v>
      </c>
      <c r="L103" s="536"/>
      <c r="M103" s="536"/>
      <c r="N103" s="536"/>
      <c r="O103" s="536"/>
      <c r="P103" s="538"/>
      <c r="Q103" s="538"/>
      <c r="R103" s="538"/>
    </row>
    <row r="104" spans="2:18" ht="16.5" thickBot="1" x14ac:dyDescent="0.3">
      <c r="B104" s="540" t="s">
        <v>111</v>
      </c>
      <c r="C104" s="541"/>
      <c r="D104" s="541"/>
      <c r="E104" s="541"/>
      <c r="F104" s="541"/>
      <c r="G104" s="541"/>
      <c r="H104" s="541"/>
      <c r="I104" s="542"/>
      <c r="J104" s="538"/>
      <c r="K104" s="540" t="s">
        <v>112</v>
      </c>
      <c r="L104" s="541"/>
      <c r="M104" s="541"/>
      <c r="N104" s="541"/>
      <c r="O104" s="541"/>
      <c r="P104" s="541"/>
      <c r="Q104" s="541"/>
      <c r="R104" s="542"/>
    </row>
    <row r="105" spans="2:18" ht="16.5" thickBot="1" x14ac:dyDescent="0.3">
      <c r="B105" s="543" t="s">
        <v>315</v>
      </c>
      <c r="C105" s="544"/>
      <c r="D105" s="545"/>
      <c r="E105" s="546"/>
      <c r="F105" s="543" t="s">
        <v>316</v>
      </c>
      <c r="G105" s="544"/>
      <c r="H105" s="545"/>
      <c r="I105" s="546"/>
      <c r="J105" s="538"/>
      <c r="K105" s="543" t="s">
        <v>315</v>
      </c>
      <c r="L105" s="544"/>
      <c r="M105" s="545"/>
      <c r="N105" s="546"/>
      <c r="O105" s="543" t="s">
        <v>316</v>
      </c>
      <c r="P105" s="544"/>
      <c r="Q105" s="545"/>
      <c r="R105" s="546"/>
    </row>
    <row r="106" spans="2:18" ht="32.25" thickBot="1" x14ac:dyDescent="0.3">
      <c r="B106" s="547" t="s">
        <v>113</v>
      </c>
      <c r="C106" s="548" t="s">
        <v>93</v>
      </c>
      <c r="D106" s="549" t="s">
        <v>139</v>
      </c>
      <c r="E106" s="550" t="s">
        <v>114</v>
      </c>
      <c r="F106" s="547" t="s">
        <v>113</v>
      </c>
      <c r="G106" s="548" t="s">
        <v>93</v>
      </c>
      <c r="H106" s="549" t="s">
        <v>139</v>
      </c>
      <c r="I106" s="550" t="s">
        <v>114</v>
      </c>
      <c r="J106" s="538"/>
      <c r="K106" s="547" t="s">
        <v>113</v>
      </c>
      <c r="L106" s="548" t="s">
        <v>93</v>
      </c>
      <c r="M106" s="549" t="s">
        <v>139</v>
      </c>
      <c r="N106" s="550" t="s">
        <v>114</v>
      </c>
      <c r="O106" s="547" t="s">
        <v>113</v>
      </c>
      <c r="P106" s="548" t="s">
        <v>93</v>
      </c>
      <c r="Q106" s="549" t="s">
        <v>139</v>
      </c>
      <c r="R106" s="550" t="s">
        <v>114</v>
      </c>
    </row>
    <row r="107" spans="2:18" ht="16.5" thickBot="1" x14ac:dyDescent="0.3">
      <c r="B107" s="510" t="s">
        <v>106</v>
      </c>
      <c r="C107" s="511">
        <v>101949.99099999999</v>
      </c>
      <c r="D107" s="512">
        <v>463231.092</v>
      </c>
      <c r="E107" s="513">
        <v>26772.460999999999</v>
      </c>
      <c r="F107" s="514" t="s">
        <v>106</v>
      </c>
      <c r="G107" s="515">
        <v>259382.58600000001</v>
      </c>
      <c r="H107" s="516">
        <v>1194395.696</v>
      </c>
      <c r="I107" s="513">
        <v>42489.322</v>
      </c>
      <c r="J107" s="538"/>
      <c r="K107" s="510" t="s">
        <v>106</v>
      </c>
      <c r="L107" s="511">
        <v>54059.885999999999</v>
      </c>
      <c r="M107" s="512">
        <v>245853.40400000001</v>
      </c>
      <c r="N107" s="513">
        <v>14757.521000000001</v>
      </c>
      <c r="O107" s="514" t="s">
        <v>106</v>
      </c>
      <c r="P107" s="515">
        <v>74102.183000000005</v>
      </c>
      <c r="Q107" s="516">
        <v>341212.43599999999</v>
      </c>
      <c r="R107" s="513">
        <v>12354.726000000001</v>
      </c>
    </row>
    <row r="108" spans="2:18" ht="15.75" x14ac:dyDescent="0.25">
      <c r="B108" s="517" t="s">
        <v>119</v>
      </c>
      <c r="C108" s="518">
        <v>17062.967000000001</v>
      </c>
      <c r="D108" s="518">
        <v>77481.176000000007</v>
      </c>
      <c r="E108" s="518">
        <v>4570.3909999999996</v>
      </c>
      <c r="F108" s="519" t="s">
        <v>236</v>
      </c>
      <c r="G108" s="520">
        <v>44472.741000000002</v>
      </c>
      <c r="H108" s="521">
        <v>204884.995</v>
      </c>
      <c r="I108" s="522">
        <v>6959.8620000000001</v>
      </c>
      <c r="J108" s="538"/>
      <c r="K108" s="517" t="s">
        <v>236</v>
      </c>
      <c r="L108" s="518">
        <v>15458.188</v>
      </c>
      <c r="M108" s="518">
        <v>70273.494999999995</v>
      </c>
      <c r="N108" s="518">
        <v>3703.24</v>
      </c>
      <c r="O108" s="519" t="s">
        <v>70</v>
      </c>
      <c r="P108" s="520">
        <v>19884.366000000002</v>
      </c>
      <c r="Q108" s="521">
        <v>91696.577999999994</v>
      </c>
      <c r="R108" s="522">
        <v>3234.4110000000001</v>
      </c>
    </row>
    <row r="109" spans="2:18" ht="15.75" x14ac:dyDescent="0.25">
      <c r="B109" s="523" t="s">
        <v>128</v>
      </c>
      <c r="C109" s="524">
        <v>12616.156000000001</v>
      </c>
      <c r="D109" s="524">
        <v>57339.841</v>
      </c>
      <c r="E109" s="524">
        <v>3258.2939999999999</v>
      </c>
      <c r="F109" s="525" t="s">
        <v>69</v>
      </c>
      <c r="G109" s="526">
        <v>37141.038999999997</v>
      </c>
      <c r="H109" s="527">
        <v>171571.66</v>
      </c>
      <c r="I109" s="528">
        <v>6046.0749999999998</v>
      </c>
      <c r="J109" s="538"/>
      <c r="K109" s="523" t="s">
        <v>70</v>
      </c>
      <c r="L109" s="524">
        <v>13412.608</v>
      </c>
      <c r="M109" s="524">
        <v>60910.589</v>
      </c>
      <c r="N109" s="524">
        <v>3720.598</v>
      </c>
      <c r="O109" s="525" t="s">
        <v>236</v>
      </c>
      <c r="P109" s="526">
        <v>13286.424999999999</v>
      </c>
      <c r="Q109" s="527">
        <v>61395.947</v>
      </c>
      <c r="R109" s="528">
        <v>2067.6930000000002</v>
      </c>
    </row>
    <row r="110" spans="2:18" ht="15.75" x14ac:dyDescent="0.25">
      <c r="B110" s="523" t="s">
        <v>236</v>
      </c>
      <c r="C110" s="524">
        <v>11013.511</v>
      </c>
      <c r="D110" s="524">
        <v>50111.139000000003</v>
      </c>
      <c r="E110" s="524">
        <v>2939.259</v>
      </c>
      <c r="F110" s="525" t="s">
        <v>119</v>
      </c>
      <c r="G110" s="526">
        <v>34770.502</v>
      </c>
      <c r="H110" s="527">
        <v>160296.78700000001</v>
      </c>
      <c r="I110" s="528">
        <v>5467.9620000000004</v>
      </c>
      <c r="J110" s="538"/>
      <c r="K110" s="523" t="s">
        <v>127</v>
      </c>
      <c r="L110" s="524">
        <v>4916.3779999999997</v>
      </c>
      <c r="M110" s="524">
        <v>22310.242999999999</v>
      </c>
      <c r="N110" s="524">
        <v>1420.9770000000001</v>
      </c>
      <c r="O110" s="525" t="s">
        <v>121</v>
      </c>
      <c r="P110" s="526">
        <v>12860.556</v>
      </c>
      <c r="Q110" s="527">
        <v>58975.118000000002</v>
      </c>
      <c r="R110" s="528">
        <v>1963.0709999999999</v>
      </c>
    </row>
    <row r="111" spans="2:18" ht="15.75" x14ac:dyDescent="0.25">
      <c r="B111" s="523" t="s">
        <v>70</v>
      </c>
      <c r="C111" s="524">
        <v>7675.2920000000004</v>
      </c>
      <c r="D111" s="524">
        <v>34890.338000000003</v>
      </c>
      <c r="E111" s="524">
        <v>2182.1950000000002</v>
      </c>
      <c r="F111" s="525" t="s">
        <v>70</v>
      </c>
      <c r="G111" s="526">
        <v>25300.348000000002</v>
      </c>
      <c r="H111" s="527">
        <v>116565.69899999999</v>
      </c>
      <c r="I111" s="528">
        <v>4383.857</v>
      </c>
      <c r="J111" s="538"/>
      <c r="K111" s="523" t="s">
        <v>115</v>
      </c>
      <c r="L111" s="524">
        <v>3489.2190000000001</v>
      </c>
      <c r="M111" s="524">
        <v>15860.481</v>
      </c>
      <c r="N111" s="524">
        <v>855.83199999999999</v>
      </c>
      <c r="O111" s="525" t="s">
        <v>127</v>
      </c>
      <c r="P111" s="526">
        <v>5580.1319999999996</v>
      </c>
      <c r="Q111" s="527">
        <v>25617.896000000001</v>
      </c>
      <c r="R111" s="528">
        <v>1085.8710000000001</v>
      </c>
    </row>
    <row r="112" spans="2:18" ht="15.75" x14ac:dyDescent="0.25">
      <c r="B112" s="523" t="s">
        <v>118</v>
      </c>
      <c r="C112" s="524">
        <v>6248.1149999999998</v>
      </c>
      <c r="D112" s="524">
        <v>28340.791000000001</v>
      </c>
      <c r="E112" s="524">
        <v>1648.7429999999999</v>
      </c>
      <c r="F112" s="525" t="s">
        <v>121</v>
      </c>
      <c r="G112" s="526">
        <v>17441.39</v>
      </c>
      <c r="H112" s="527">
        <v>80205.967000000004</v>
      </c>
      <c r="I112" s="528">
        <v>2975.335</v>
      </c>
      <c r="J112" s="538"/>
      <c r="K112" s="523" t="s">
        <v>116</v>
      </c>
      <c r="L112" s="524">
        <v>3399.48</v>
      </c>
      <c r="M112" s="524">
        <v>15464.029</v>
      </c>
      <c r="N112" s="524">
        <v>750.99599999999998</v>
      </c>
      <c r="O112" s="525" t="s">
        <v>69</v>
      </c>
      <c r="P112" s="526">
        <v>5160.0690000000004</v>
      </c>
      <c r="Q112" s="527">
        <v>23822.949000000001</v>
      </c>
      <c r="R112" s="528">
        <v>958.32299999999998</v>
      </c>
    </row>
    <row r="113" spans="2:18" ht="15.75" x14ac:dyDescent="0.25">
      <c r="B113" s="523" t="s">
        <v>72</v>
      </c>
      <c r="C113" s="524">
        <v>6228.2460000000001</v>
      </c>
      <c r="D113" s="524">
        <v>28255.422999999999</v>
      </c>
      <c r="E113" s="524">
        <v>1619.4059999999999</v>
      </c>
      <c r="F113" s="525" t="s">
        <v>128</v>
      </c>
      <c r="G113" s="526">
        <v>16538.75</v>
      </c>
      <c r="H113" s="527">
        <v>75938.126000000004</v>
      </c>
      <c r="I113" s="528">
        <v>2734.7190000000001</v>
      </c>
      <c r="J113" s="538"/>
      <c r="K113" s="523" t="s">
        <v>121</v>
      </c>
      <c r="L113" s="524">
        <v>3343.1619999999998</v>
      </c>
      <c r="M113" s="524">
        <v>15252.039000000001</v>
      </c>
      <c r="N113" s="524">
        <v>1339.182</v>
      </c>
      <c r="O113" s="525" t="s">
        <v>116</v>
      </c>
      <c r="P113" s="526">
        <v>4804.3590000000004</v>
      </c>
      <c r="Q113" s="527">
        <v>21967.967000000001</v>
      </c>
      <c r="R113" s="528">
        <v>894.85500000000002</v>
      </c>
    </row>
    <row r="114" spans="2:18" ht="15.75" x14ac:dyDescent="0.25">
      <c r="B114" s="523" t="s">
        <v>136</v>
      </c>
      <c r="C114" s="524">
        <v>5670.8620000000001</v>
      </c>
      <c r="D114" s="524">
        <v>25720.699000000001</v>
      </c>
      <c r="E114" s="524">
        <v>1508.799</v>
      </c>
      <c r="F114" s="525" t="s">
        <v>118</v>
      </c>
      <c r="G114" s="526">
        <v>14068.242</v>
      </c>
      <c r="H114" s="527">
        <v>64814.999000000003</v>
      </c>
      <c r="I114" s="528">
        <v>2259.5459999999998</v>
      </c>
      <c r="J114" s="538"/>
      <c r="K114" s="523" t="s">
        <v>69</v>
      </c>
      <c r="L114" s="524">
        <v>2920.9989999999998</v>
      </c>
      <c r="M114" s="524">
        <v>13337.046</v>
      </c>
      <c r="N114" s="524">
        <v>991.15700000000004</v>
      </c>
      <c r="O114" s="525" t="s">
        <v>125</v>
      </c>
      <c r="P114" s="526">
        <v>4069.8530000000001</v>
      </c>
      <c r="Q114" s="527">
        <v>18768.682000000001</v>
      </c>
      <c r="R114" s="528">
        <v>791.15300000000002</v>
      </c>
    </row>
    <row r="115" spans="2:18" ht="15.75" x14ac:dyDescent="0.25">
      <c r="B115" s="523" t="s">
        <v>167</v>
      </c>
      <c r="C115" s="524">
        <v>4754.7849999999999</v>
      </c>
      <c r="D115" s="524">
        <v>21610.719000000001</v>
      </c>
      <c r="E115" s="524">
        <v>1400.925</v>
      </c>
      <c r="F115" s="525" t="s">
        <v>136</v>
      </c>
      <c r="G115" s="526">
        <v>11411.459000000001</v>
      </c>
      <c r="H115" s="527">
        <v>52336.675999999999</v>
      </c>
      <c r="I115" s="528">
        <v>2102.6579999999999</v>
      </c>
      <c r="J115" s="538"/>
      <c r="K115" s="523" t="s">
        <v>125</v>
      </c>
      <c r="L115" s="524">
        <v>2044.242</v>
      </c>
      <c r="M115" s="524">
        <v>9266.9869999999992</v>
      </c>
      <c r="N115" s="524">
        <v>622.00699999999995</v>
      </c>
      <c r="O115" s="525" t="s">
        <v>180</v>
      </c>
      <c r="P115" s="526">
        <v>2693.6529999999998</v>
      </c>
      <c r="Q115" s="527">
        <v>12509.203</v>
      </c>
      <c r="R115" s="528">
        <v>420</v>
      </c>
    </row>
    <row r="116" spans="2:18" ht="15.75" x14ac:dyDescent="0.25">
      <c r="B116" s="523" t="s">
        <v>115</v>
      </c>
      <c r="C116" s="524">
        <v>4556.3509999999997</v>
      </c>
      <c r="D116" s="524">
        <v>20739.431</v>
      </c>
      <c r="E116" s="524">
        <v>1120.3599999999999</v>
      </c>
      <c r="F116" s="525" t="s">
        <v>72</v>
      </c>
      <c r="G116" s="526">
        <v>8829.7000000000007</v>
      </c>
      <c r="H116" s="527">
        <v>40742.752999999997</v>
      </c>
      <c r="I116" s="528">
        <v>1358.3979999999999</v>
      </c>
      <c r="J116" s="538"/>
      <c r="K116" s="523" t="s">
        <v>120</v>
      </c>
      <c r="L116" s="524">
        <v>1158.018</v>
      </c>
      <c r="M116" s="524">
        <v>5290.4759999999997</v>
      </c>
      <c r="N116" s="524">
        <v>260.267</v>
      </c>
      <c r="O116" s="525" t="s">
        <v>118</v>
      </c>
      <c r="P116" s="526">
        <v>1599.0440000000001</v>
      </c>
      <c r="Q116" s="527">
        <v>7347.0069999999996</v>
      </c>
      <c r="R116" s="528">
        <v>237.89599999999999</v>
      </c>
    </row>
    <row r="117" spans="2:18" ht="15.75" x14ac:dyDescent="0.25">
      <c r="B117" s="523" t="s">
        <v>69</v>
      </c>
      <c r="C117" s="524">
        <v>4425.3389999999999</v>
      </c>
      <c r="D117" s="524">
        <v>20135.162</v>
      </c>
      <c r="E117" s="524">
        <v>1165.3620000000001</v>
      </c>
      <c r="F117" s="525" t="s">
        <v>117</v>
      </c>
      <c r="G117" s="526">
        <v>7785.4129999999996</v>
      </c>
      <c r="H117" s="527">
        <v>35668.224000000002</v>
      </c>
      <c r="I117" s="528">
        <v>1250.3420000000001</v>
      </c>
      <c r="J117" s="538"/>
      <c r="K117" s="523" t="s">
        <v>119</v>
      </c>
      <c r="L117" s="524">
        <v>1048.2049999999999</v>
      </c>
      <c r="M117" s="524">
        <v>4787.59</v>
      </c>
      <c r="N117" s="524">
        <v>338.49700000000001</v>
      </c>
      <c r="O117" s="525" t="s">
        <v>117</v>
      </c>
      <c r="P117" s="526">
        <v>1202.346</v>
      </c>
      <c r="Q117" s="527">
        <v>5534.2479999999996</v>
      </c>
      <c r="R117" s="528">
        <v>191.99700000000001</v>
      </c>
    </row>
    <row r="118" spans="2:18" ht="15.75" x14ac:dyDescent="0.25">
      <c r="B118" s="523" t="s">
        <v>126</v>
      </c>
      <c r="C118" s="524">
        <v>2756.8719999999998</v>
      </c>
      <c r="D118" s="524">
        <v>12505.18</v>
      </c>
      <c r="E118" s="524">
        <v>641.03899999999999</v>
      </c>
      <c r="F118" s="525" t="s">
        <v>115</v>
      </c>
      <c r="G118" s="526">
        <v>6862.8419999999996</v>
      </c>
      <c r="H118" s="527">
        <v>31505.317999999999</v>
      </c>
      <c r="I118" s="528">
        <v>1205.5920000000001</v>
      </c>
      <c r="J118" s="538"/>
      <c r="K118" s="523" t="s">
        <v>118</v>
      </c>
      <c r="L118" s="524">
        <v>1043.4649999999999</v>
      </c>
      <c r="M118" s="524">
        <v>4752.0349999999999</v>
      </c>
      <c r="N118" s="524">
        <v>259.17099999999999</v>
      </c>
      <c r="O118" s="525" t="s">
        <v>115</v>
      </c>
      <c r="P118" s="526">
        <v>977.79899999999998</v>
      </c>
      <c r="Q118" s="527">
        <v>4444.0630000000001</v>
      </c>
      <c r="R118" s="528">
        <v>161.85599999999999</v>
      </c>
    </row>
    <row r="119" spans="2:18" ht="15.75" x14ac:dyDescent="0.25">
      <c r="B119" s="523" t="s">
        <v>123</v>
      </c>
      <c r="C119" s="524">
        <v>2532.4989999999998</v>
      </c>
      <c r="D119" s="524">
        <v>11515.630999999999</v>
      </c>
      <c r="E119" s="524">
        <v>594.77599999999995</v>
      </c>
      <c r="F119" s="525" t="s">
        <v>167</v>
      </c>
      <c r="G119" s="526">
        <v>5774.3109999999997</v>
      </c>
      <c r="H119" s="527">
        <v>26681.703000000001</v>
      </c>
      <c r="I119" s="528">
        <v>1185.95</v>
      </c>
      <c r="J119" s="538"/>
      <c r="K119" s="523" t="s">
        <v>117</v>
      </c>
      <c r="L119" s="524">
        <v>760.10400000000004</v>
      </c>
      <c r="M119" s="524">
        <v>3455.8589999999999</v>
      </c>
      <c r="N119" s="524">
        <v>166.22800000000001</v>
      </c>
      <c r="O119" s="525" t="s">
        <v>126</v>
      </c>
      <c r="P119" s="526">
        <v>714.11900000000003</v>
      </c>
      <c r="Q119" s="527">
        <v>3273.3490000000002</v>
      </c>
      <c r="R119" s="528">
        <v>134.53700000000001</v>
      </c>
    </row>
    <row r="120" spans="2:18" ht="15.75" x14ac:dyDescent="0.25">
      <c r="B120" s="523" t="s">
        <v>174</v>
      </c>
      <c r="C120" s="524">
        <v>1866.193</v>
      </c>
      <c r="D120" s="524">
        <v>8491.5730000000003</v>
      </c>
      <c r="E120" s="524">
        <v>463.63099999999997</v>
      </c>
      <c r="F120" s="525" t="s">
        <v>123</v>
      </c>
      <c r="G120" s="526">
        <v>4650.5870000000004</v>
      </c>
      <c r="H120" s="527">
        <v>21432.791000000001</v>
      </c>
      <c r="I120" s="528">
        <v>715.89599999999996</v>
      </c>
      <c r="J120" s="538"/>
      <c r="K120" s="523" t="s">
        <v>268</v>
      </c>
      <c r="L120" s="524">
        <v>281.85500000000002</v>
      </c>
      <c r="M120" s="524">
        <v>1297.44</v>
      </c>
      <c r="N120" s="524">
        <v>48.996000000000002</v>
      </c>
      <c r="O120" s="525" t="s">
        <v>119</v>
      </c>
      <c r="P120" s="526">
        <v>431.43200000000002</v>
      </c>
      <c r="Q120" s="527">
        <v>1963.53</v>
      </c>
      <c r="R120" s="528">
        <v>88.456999999999994</v>
      </c>
    </row>
    <row r="121" spans="2:18" ht="15.75" x14ac:dyDescent="0.25">
      <c r="B121" s="523" t="s">
        <v>121</v>
      </c>
      <c r="C121" s="524">
        <v>1686.452</v>
      </c>
      <c r="D121" s="524">
        <v>7722.7610000000004</v>
      </c>
      <c r="E121" s="524">
        <v>406.488</v>
      </c>
      <c r="F121" s="525" t="s">
        <v>126</v>
      </c>
      <c r="G121" s="526">
        <v>3528.732</v>
      </c>
      <c r="H121" s="527">
        <v>16256.303</v>
      </c>
      <c r="I121" s="528">
        <v>490.24200000000002</v>
      </c>
      <c r="J121" s="538"/>
      <c r="K121" s="523" t="s">
        <v>126</v>
      </c>
      <c r="L121" s="524">
        <v>199.09700000000001</v>
      </c>
      <c r="M121" s="524">
        <v>913.86300000000006</v>
      </c>
      <c r="N121" s="524">
        <v>176.90199999999999</v>
      </c>
      <c r="O121" s="525" t="s">
        <v>163</v>
      </c>
      <c r="P121" s="526">
        <v>274.31099999999998</v>
      </c>
      <c r="Q121" s="527">
        <v>1280.655</v>
      </c>
      <c r="R121" s="528">
        <v>41</v>
      </c>
    </row>
    <row r="122" spans="2:18" ht="15.75" x14ac:dyDescent="0.25">
      <c r="B122" s="523" t="s">
        <v>122</v>
      </c>
      <c r="C122" s="524">
        <v>1370.098</v>
      </c>
      <c r="D122" s="524">
        <v>6216.0739999999996</v>
      </c>
      <c r="E122" s="524">
        <v>269.52</v>
      </c>
      <c r="F122" s="525" t="s">
        <v>170</v>
      </c>
      <c r="G122" s="526">
        <v>2582.848</v>
      </c>
      <c r="H122" s="527">
        <v>11912.494000000001</v>
      </c>
      <c r="I122" s="528">
        <v>464.64600000000002</v>
      </c>
      <c r="J122" s="538"/>
      <c r="K122" s="523" t="s">
        <v>128</v>
      </c>
      <c r="L122" s="524">
        <v>194.77099999999999</v>
      </c>
      <c r="M122" s="524">
        <v>901.26400000000001</v>
      </c>
      <c r="N122" s="524">
        <v>27.164999999999999</v>
      </c>
      <c r="O122" s="525" t="s">
        <v>170</v>
      </c>
      <c r="P122" s="526">
        <v>271.93599999999998</v>
      </c>
      <c r="Q122" s="527">
        <v>1272.21</v>
      </c>
      <c r="R122" s="528">
        <v>39.6</v>
      </c>
    </row>
    <row r="123" spans="2:18" ht="16.5" thickBot="1" x14ac:dyDescent="0.3">
      <c r="B123" s="529" t="s">
        <v>180</v>
      </c>
      <c r="C123" s="530">
        <v>1277.1379999999999</v>
      </c>
      <c r="D123" s="530">
        <v>5771.6660000000002</v>
      </c>
      <c r="E123" s="530">
        <v>337.72899999999998</v>
      </c>
      <c r="F123" s="531" t="s">
        <v>318</v>
      </c>
      <c r="G123" s="532">
        <v>2185.1039999999998</v>
      </c>
      <c r="H123" s="533">
        <v>10075.218999999999</v>
      </c>
      <c r="I123" s="534">
        <v>336.2</v>
      </c>
      <c r="J123" s="538"/>
      <c r="K123" s="529" t="s">
        <v>72</v>
      </c>
      <c r="L123" s="530">
        <v>179.05500000000001</v>
      </c>
      <c r="M123" s="530">
        <v>814.22400000000005</v>
      </c>
      <c r="N123" s="530">
        <v>36.828000000000003</v>
      </c>
      <c r="O123" s="531" t="s">
        <v>132</v>
      </c>
      <c r="P123" s="532">
        <v>148.60900000000001</v>
      </c>
      <c r="Q123" s="533">
        <v>698.995</v>
      </c>
      <c r="R123" s="534">
        <v>22</v>
      </c>
    </row>
    <row r="124" spans="2:18" x14ac:dyDescent="0.2">
      <c r="B124" s="535"/>
      <c r="C124" s="535"/>
      <c r="D124" s="535"/>
      <c r="E124" s="535"/>
      <c r="F124" s="535"/>
      <c r="G124" s="535"/>
      <c r="H124" s="535"/>
      <c r="I124" s="535"/>
      <c r="J124" s="535"/>
      <c r="K124" s="535"/>
      <c r="L124" s="535"/>
      <c r="M124" s="535"/>
      <c r="N124" s="535"/>
      <c r="O124" s="535"/>
      <c r="P124" s="535"/>
      <c r="Q124" s="535"/>
      <c r="R124" s="535"/>
    </row>
    <row r="125" spans="2:18" x14ac:dyDescent="0.2">
      <c r="B125" s="535"/>
      <c r="C125" s="535"/>
      <c r="D125" s="535"/>
      <c r="E125" s="535"/>
      <c r="F125" s="535"/>
      <c r="G125" s="535"/>
      <c r="H125" s="535"/>
      <c r="I125" s="535"/>
      <c r="J125" s="535"/>
      <c r="K125" s="535"/>
      <c r="L125" s="535"/>
      <c r="M125" s="535"/>
      <c r="N125" s="535"/>
      <c r="O125" s="535"/>
      <c r="P125" s="535"/>
      <c r="Q125" s="535"/>
      <c r="R125" s="535"/>
    </row>
    <row r="126" spans="2:18" x14ac:dyDescent="0.2">
      <c r="B126" s="535"/>
      <c r="C126" s="535"/>
      <c r="D126" s="535"/>
      <c r="E126" s="535"/>
      <c r="F126" s="535"/>
      <c r="G126" s="535"/>
      <c r="H126" s="535"/>
      <c r="I126" s="535"/>
      <c r="J126" s="535"/>
      <c r="K126" s="535"/>
      <c r="L126" s="535"/>
      <c r="M126" s="535"/>
      <c r="N126" s="535"/>
      <c r="O126" s="535"/>
      <c r="P126" s="535"/>
      <c r="Q126" s="535"/>
      <c r="R126" s="535"/>
    </row>
    <row r="127" spans="2:18" ht="16.5" x14ac:dyDescent="0.25">
      <c r="B127" s="561"/>
      <c r="C127" s="561"/>
      <c r="D127" s="561"/>
      <c r="E127" s="561"/>
      <c r="F127" s="561"/>
      <c r="G127" s="561"/>
      <c r="H127" s="561"/>
      <c r="I127" s="562"/>
      <c r="J127" s="562"/>
      <c r="K127" s="561"/>
      <c r="L127" s="561"/>
      <c r="M127" s="561"/>
      <c r="N127" s="561"/>
      <c r="O127" s="561"/>
      <c r="P127" s="563"/>
      <c r="Q127" s="563"/>
      <c r="R127" s="554"/>
    </row>
    <row r="128" spans="2:18" ht="15.75" x14ac:dyDescent="0.25">
      <c r="B128" s="536" t="s">
        <v>300</v>
      </c>
      <c r="C128" s="536"/>
      <c r="D128" s="536"/>
      <c r="E128" s="536"/>
      <c r="F128" s="536"/>
      <c r="G128" s="536"/>
      <c r="H128" s="536"/>
      <c r="I128" s="538"/>
      <c r="J128" s="538"/>
      <c r="K128" s="536" t="s">
        <v>301</v>
      </c>
      <c r="L128" s="536"/>
      <c r="M128" s="536"/>
      <c r="N128" s="536"/>
      <c r="O128" s="536"/>
      <c r="P128" s="536"/>
      <c r="Q128" s="536"/>
      <c r="R128" s="538"/>
    </row>
    <row r="129" spans="2:31" ht="16.5" thickBot="1" x14ac:dyDescent="0.3">
      <c r="B129" s="539" t="s">
        <v>186</v>
      </c>
      <c r="C129" s="536"/>
      <c r="D129" s="536"/>
      <c r="E129" s="536"/>
      <c r="F129" s="538"/>
      <c r="G129" s="538"/>
      <c r="H129" s="538"/>
      <c r="I129" s="538"/>
      <c r="J129" s="538"/>
      <c r="K129" s="539" t="s">
        <v>186</v>
      </c>
      <c r="L129" s="536"/>
      <c r="M129" s="536"/>
      <c r="N129" s="536"/>
      <c r="O129" s="538"/>
      <c r="P129" s="538"/>
      <c r="Q129" s="538"/>
      <c r="R129" s="538"/>
    </row>
    <row r="130" spans="2:31" ht="16.5" thickBot="1" x14ac:dyDescent="0.3">
      <c r="B130" s="540" t="s">
        <v>111</v>
      </c>
      <c r="C130" s="541"/>
      <c r="D130" s="541"/>
      <c r="E130" s="541"/>
      <c r="F130" s="541"/>
      <c r="G130" s="541"/>
      <c r="H130" s="541"/>
      <c r="I130" s="542"/>
      <c r="J130" s="538"/>
      <c r="K130" s="540" t="s">
        <v>112</v>
      </c>
      <c r="L130" s="541"/>
      <c r="M130" s="541"/>
      <c r="N130" s="541"/>
      <c r="O130" s="541"/>
      <c r="P130" s="541"/>
      <c r="Q130" s="541"/>
      <c r="R130" s="542"/>
    </row>
    <row r="131" spans="2:31" ht="16.5" thickBot="1" x14ac:dyDescent="0.3">
      <c r="B131" s="543" t="s">
        <v>315</v>
      </c>
      <c r="C131" s="544"/>
      <c r="D131" s="545"/>
      <c r="E131" s="546"/>
      <c r="F131" s="543" t="s">
        <v>316</v>
      </c>
      <c r="G131" s="544"/>
      <c r="H131" s="545"/>
      <c r="I131" s="546"/>
      <c r="J131" s="538"/>
      <c r="K131" s="543" t="s">
        <v>315</v>
      </c>
      <c r="L131" s="544"/>
      <c r="M131" s="545"/>
      <c r="N131" s="546"/>
      <c r="O131" s="543" t="s">
        <v>316</v>
      </c>
      <c r="P131" s="544"/>
      <c r="Q131" s="545"/>
      <c r="R131" s="546"/>
    </row>
    <row r="132" spans="2:31" ht="32.25" thickBot="1" x14ac:dyDescent="0.3">
      <c r="B132" s="547" t="s">
        <v>113</v>
      </c>
      <c r="C132" s="548" t="s">
        <v>93</v>
      </c>
      <c r="D132" s="549" t="s">
        <v>139</v>
      </c>
      <c r="E132" s="550" t="s">
        <v>114</v>
      </c>
      <c r="F132" s="547" t="s">
        <v>113</v>
      </c>
      <c r="G132" s="548" t="s">
        <v>93</v>
      </c>
      <c r="H132" s="549" t="s">
        <v>139</v>
      </c>
      <c r="I132" s="550" t="s">
        <v>114</v>
      </c>
      <c r="J132" s="538"/>
      <c r="K132" s="547" t="s">
        <v>113</v>
      </c>
      <c r="L132" s="548" t="s">
        <v>93</v>
      </c>
      <c r="M132" s="549" t="s">
        <v>139</v>
      </c>
      <c r="N132" s="550" t="s">
        <v>114</v>
      </c>
      <c r="O132" s="547" t="s">
        <v>113</v>
      </c>
      <c r="P132" s="548" t="s">
        <v>93</v>
      </c>
      <c r="Q132" s="549" t="s">
        <v>139</v>
      </c>
      <c r="R132" s="550" t="s">
        <v>114</v>
      </c>
    </row>
    <row r="133" spans="2:31" ht="16.5" thickBot="1" x14ac:dyDescent="0.3">
      <c r="B133" s="510" t="s">
        <v>106</v>
      </c>
      <c r="C133" s="511">
        <v>443348.348</v>
      </c>
      <c r="D133" s="512">
        <v>2012693.2450000001</v>
      </c>
      <c r="E133" s="513">
        <v>141827.49600000001</v>
      </c>
      <c r="F133" s="514" t="s">
        <v>106</v>
      </c>
      <c r="G133" s="515">
        <v>556531.64800000004</v>
      </c>
      <c r="H133" s="516">
        <v>2563649.8930000002</v>
      </c>
      <c r="I133" s="513">
        <v>142756.56599999999</v>
      </c>
      <c r="J133" s="538"/>
      <c r="K133" s="510" t="s">
        <v>106</v>
      </c>
      <c r="L133" s="511">
        <v>198123.209</v>
      </c>
      <c r="M133" s="512">
        <v>899346.26800000004</v>
      </c>
      <c r="N133" s="513">
        <v>51730.6</v>
      </c>
      <c r="O133" s="514" t="s">
        <v>106</v>
      </c>
      <c r="P133" s="515">
        <v>244065.89199999999</v>
      </c>
      <c r="Q133" s="516">
        <v>1123766.406</v>
      </c>
      <c r="R133" s="513">
        <v>52847.976000000002</v>
      </c>
    </row>
    <row r="134" spans="2:31" ht="15.75" x14ac:dyDescent="0.25">
      <c r="B134" s="517" t="s">
        <v>119</v>
      </c>
      <c r="C134" s="518">
        <v>46408.252</v>
      </c>
      <c r="D134" s="518">
        <v>210621.83199999999</v>
      </c>
      <c r="E134" s="518">
        <v>14306.084999999999</v>
      </c>
      <c r="F134" s="519" t="s">
        <v>70</v>
      </c>
      <c r="G134" s="520">
        <v>62886.307000000001</v>
      </c>
      <c r="H134" s="521">
        <v>289436.76199999999</v>
      </c>
      <c r="I134" s="522">
        <v>19287.156999999999</v>
      </c>
      <c r="J134" s="538"/>
      <c r="K134" s="517" t="s">
        <v>70</v>
      </c>
      <c r="L134" s="518">
        <v>74828.827999999994</v>
      </c>
      <c r="M134" s="518">
        <v>339522.32299999997</v>
      </c>
      <c r="N134" s="518">
        <v>23870.991999999998</v>
      </c>
      <c r="O134" s="519" t="s">
        <v>70</v>
      </c>
      <c r="P134" s="520">
        <v>90116.134000000005</v>
      </c>
      <c r="Q134" s="521">
        <v>415019.36700000003</v>
      </c>
      <c r="R134" s="522">
        <v>22172.397000000001</v>
      </c>
    </row>
    <row r="135" spans="2:31" ht="15.75" x14ac:dyDescent="0.25">
      <c r="B135" s="523" t="s">
        <v>70</v>
      </c>
      <c r="C135" s="524">
        <v>46248.264000000003</v>
      </c>
      <c r="D135" s="524">
        <v>209979.24299999999</v>
      </c>
      <c r="E135" s="524">
        <v>19173.272000000001</v>
      </c>
      <c r="F135" s="525" t="s">
        <v>119</v>
      </c>
      <c r="G135" s="526">
        <v>58471.404999999999</v>
      </c>
      <c r="H135" s="527">
        <v>269301.24099999998</v>
      </c>
      <c r="I135" s="528">
        <v>13949.052</v>
      </c>
      <c r="J135" s="538"/>
      <c r="K135" s="523" t="s">
        <v>115</v>
      </c>
      <c r="L135" s="524">
        <v>24299.907999999999</v>
      </c>
      <c r="M135" s="524">
        <v>110326.47199999999</v>
      </c>
      <c r="N135" s="524">
        <v>3831.1849999999999</v>
      </c>
      <c r="O135" s="525" t="s">
        <v>115</v>
      </c>
      <c r="P135" s="526">
        <v>33470.678</v>
      </c>
      <c r="Q135" s="527">
        <v>154079.15100000001</v>
      </c>
      <c r="R135" s="528">
        <v>5089.0590000000002</v>
      </c>
    </row>
    <row r="136" spans="2:31" ht="15.75" x14ac:dyDescent="0.25">
      <c r="B136" s="523" t="s">
        <v>180</v>
      </c>
      <c r="C136" s="524">
        <v>41777.682999999997</v>
      </c>
      <c r="D136" s="524">
        <v>189806.55499999999</v>
      </c>
      <c r="E136" s="524">
        <v>11491.789000000001</v>
      </c>
      <c r="F136" s="525" t="s">
        <v>115</v>
      </c>
      <c r="G136" s="526">
        <v>51311.857000000004</v>
      </c>
      <c r="H136" s="527">
        <v>236943.859</v>
      </c>
      <c r="I136" s="528">
        <v>11143.739</v>
      </c>
      <c r="J136" s="538"/>
      <c r="K136" s="523" t="s">
        <v>236</v>
      </c>
      <c r="L136" s="524">
        <v>19275.083999999999</v>
      </c>
      <c r="M136" s="524">
        <v>87487.396999999997</v>
      </c>
      <c r="N136" s="524">
        <v>5262.4070000000002</v>
      </c>
      <c r="O136" s="525" t="s">
        <v>236</v>
      </c>
      <c r="P136" s="526">
        <v>21594.097000000002</v>
      </c>
      <c r="Q136" s="527">
        <v>99309.262000000002</v>
      </c>
      <c r="R136" s="528">
        <v>4213.6149999999998</v>
      </c>
      <c r="V136" s="28">
        <v>1000</v>
      </c>
    </row>
    <row r="137" spans="2:31" ht="15.75" x14ac:dyDescent="0.25">
      <c r="B137" s="523" t="s">
        <v>115</v>
      </c>
      <c r="C137" s="524">
        <v>39213.074999999997</v>
      </c>
      <c r="D137" s="524">
        <v>178062.75099999999</v>
      </c>
      <c r="E137" s="524">
        <v>11936.17</v>
      </c>
      <c r="F137" s="525" t="s">
        <v>180</v>
      </c>
      <c r="G137" s="526">
        <v>43759.180999999997</v>
      </c>
      <c r="H137" s="527">
        <v>202211.508</v>
      </c>
      <c r="I137" s="528">
        <v>9072.6720000000005</v>
      </c>
      <c r="J137" s="538"/>
      <c r="K137" s="523" t="s">
        <v>119</v>
      </c>
      <c r="L137" s="524">
        <v>13948.947</v>
      </c>
      <c r="M137" s="524">
        <v>63371.548999999999</v>
      </c>
      <c r="N137" s="524">
        <v>3859.982</v>
      </c>
      <c r="O137" s="525" t="s">
        <v>125</v>
      </c>
      <c r="P137" s="526">
        <v>15533.44</v>
      </c>
      <c r="Q137" s="527">
        <v>71504.403999999995</v>
      </c>
      <c r="R137" s="528">
        <v>4450.2389999999996</v>
      </c>
    </row>
    <row r="138" spans="2:31" ht="15.75" x14ac:dyDescent="0.25">
      <c r="B138" s="523" t="s">
        <v>126</v>
      </c>
      <c r="C138" s="524">
        <v>33226.964</v>
      </c>
      <c r="D138" s="524">
        <v>150829.17800000001</v>
      </c>
      <c r="E138" s="524">
        <v>9457.7279999999992</v>
      </c>
      <c r="F138" s="525" t="s">
        <v>126</v>
      </c>
      <c r="G138" s="526">
        <v>34407.879999999997</v>
      </c>
      <c r="H138" s="527">
        <v>158418.33100000001</v>
      </c>
      <c r="I138" s="528">
        <v>8426.6350000000002</v>
      </c>
      <c r="J138" s="538"/>
      <c r="K138" s="523" t="s">
        <v>69</v>
      </c>
      <c r="L138" s="524">
        <v>12919.851000000001</v>
      </c>
      <c r="M138" s="524">
        <v>58651.326000000001</v>
      </c>
      <c r="N138" s="524">
        <v>3023.527</v>
      </c>
      <c r="O138" s="525" t="s">
        <v>69</v>
      </c>
      <c r="P138" s="526">
        <v>14879.934999999999</v>
      </c>
      <c r="Q138" s="527">
        <v>68501.66</v>
      </c>
      <c r="R138" s="528">
        <v>3103.48</v>
      </c>
    </row>
    <row r="139" spans="2:31" ht="15.75" x14ac:dyDescent="0.25">
      <c r="B139" s="523" t="s">
        <v>72</v>
      </c>
      <c r="C139" s="524">
        <v>25432.495999999999</v>
      </c>
      <c r="D139" s="524">
        <v>115492.68700000001</v>
      </c>
      <c r="E139" s="524">
        <v>7882.9250000000002</v>
      </c>
      <c r="F139" s="525" t="s">
        <v>72</v>
      </c>
      <c r="G139" s="526">
        <v>32285.641</v>
      </c>
      <c r="H139" s="527">
        <v>148478.94200000001</v>
      </c>
      <c r="I139" s="528">
        <v>7443.4560000000001</v>
      </c>
      <c r="J139" s="538"/>
      <c r="K139" s="523" t="s">
        <v>125</v>
      </c>
      <c r="L139" s="524">
        <v>12102.418</v>
      </c>
      <c r="M139" s="524">
        <v>54954.082000000002</v>
      </c>
      <c r="N139" s="524">
        <v>3696.5549999999998</v>
      </c>
      <c r="O139" s="525" t="s">
        <v>119</v>
      </c>
      <c r="P139" s="526">
        <v>14604.754999999999</v>
      </c>
      <c r="Q139" s="527">
        <v>67314.149000000005</v>
      </c>
      <c r="R139" s="528">
        <v>3395.6170000000002</v>
      </c>
    </row>
    <row r="140" spans="2:31" ht="15.75" x14ac:dyDescent="0.25">
      <c r="B140" s="523" t="s">
        <v>128</v>
      </c>
      <c r="C140" s="524">
        <v>24681.701000000001</v>
      </c>
      <c r="D140" s="524">
        <v>112053.641</v>
      </c>
      <c r="E140" s="524">
        <v>9877.8979999999992</v>
      </c>
      <c r="F140" s="525" t="s">
        <v>128</v>
      </c>
      <c r="G140" s="526">
        <v>31340.079000000002</v>
      </c>
      <c r="H140" s="527">
        <v>144250.122</v>
      </c>
      <c r="I140" s="528">
        <v>10138.066000000001</v>
      </c>
      <c r="J140" s="538"/>
      <c r="K140" s="523" t="s">
        <v>117</v>
      </c>
      <c r="L140" s="524">
        <v>5971.3289999999997</v>
      </c>
      <c r="M140" s="524">
        <v>27089.697</v>
      </c>
      <c r="N140" s="524">
        <v>735.62199999999996</v>
      </c>
      <c r="O140" s="525" t="s">
        <v>118</v>
      </c>
      <c r="P140" s="526">
        <v>6524.2169999999996</v>
      </c>
      <c r="Q140" s="527">
        <v>30071.904999999999</v>
      </c>
      <c r="R140" s="528">
        <v>1047.8409999999999</v>
      </c>
    </row>
    <row r="141" spans="2:31" ht="15.75" x14ac:dyDescent="0.25">
      <c r="B141" s="523" t="s">
        <v>122</v>
      </c>
      <c r="C141" s="524">
        <v>19297.478999999999</v>
      </c>
      <c r="D141" s="524">
        <v>87453.945999999996</v>
      </c>
      <c r="E141" s="524">
        <v>6223.0410000000002</v>
      </c>
      <c r="F141" s="525" t="s">
        <v>117</v>
      </c>
      <c r="G141" s="526">
        <v>25453.315999999999</v>
      </c>
      <c r="H141" s="527">
        <v>117425.923</v>
      </c>
      <c r="I141" s="528">
        <v>5662.5039999999999</v>
      </c>
      <c r="J141" s="538"/>
      <c r="K141" s="523" t="s">
        <v>173</v>
      </c>
      <c r="L141" s="524">
        <v>5552.1670000000004</v>
      </c>
      <c r="M141" s="524">
        <v>25240.345000000001</v>
      </c>
      <c r="N141" s="524">
        <v>766.91600000000005</v>
      </c>
      <c r="O141" s="525" t="s">
        <v>145</v>
      </c>
      <c r="P141" s="526">
        <v>6174.5010000000002</v>
      </c>
      <c r="Q141" s="527">
        <v>28426.73</v>
      </c>
      <c r="R141" s="528">
        <v>881.6</v>
      </c>
      <c r="AE141" s="28">
        <v>0</v>
      </c>
    </row>
    <row r="142" spans="2:31" ht="15.75" x14ac:dyDescent="0.25">
      <c r="B142" s="523" t="s">
        <v>118</v>
      </c>
      <c r="C142" s="524">
        <v>14124.397999999999</v>
      </c>
      <c r="D142" s="524">
        <v>64132.012999999999</v>
      </c>
      <c r="E142" s="524">
        <v>4743.76</v>
      </c>
      <c r="F142" s="525" t="s">
        <v>122</v>
      </c>
      <c r="G142" s="526">
        <v>19501.938999999998</v>
      </c>
      <c r="H142" s="527">
        <v>89577.278999999995</v>
      </c>
      <c r="I142" s="528">
        <v>5669.9970000000003</v>
      </c>
      <c r="J142" s="538"/>
      <c r="K142" s="523" t="s">
        <v>118</v>
      </c>
      <c r="L142" s="524">
        <v>4755.0219999999999</v>
      </c>
      <c r="M142" s="524">
        <v>21588.395</v>
      </c>
      <c r="N142" s="524">
        <v>826.55100000000004</v>
      </c>
      <c r="O142" s="525" t="s">
        <v>117</v>
      </c>
      <c r="P142" s="526">
        <v>5753.1949999999997</v>
      </c>
      <c r="Q142" s="527">
        <v>26423.884999999998</v>
      </c>
      <c r="R142" s="528">
        <v>664.83699999999999</v>
      </c>
    </row>
    <row r="143" spans="2:31" ht="15.75" x14ac:dyDescent="0.25">
      <c r="B143" s="523" t="s">
        <v>123</v>
      </c>
      <c r="C143" s="524">
        <v>13694.438</v>
      </c>
      <c r="D143" s="524">
        <v>62118.106</v>
      </c>
      <c r="E143" s="524">
        <v>4148.7139999999999</v>
      </c>
      <c r="F143" s="525" t="s">
        <v>123</v>
      </c>
      <c r="G143" s="526">
        <v>18623.705000000002</v>
      </c>
      <c r="H143" s="527">
        <v>85763.773000000001</v>
      </c>
      <c r="I143" s="528">
        <v>4363.9949999999999</v>
      </c>
      <c r="J143" s="538"/>
      <c r="K143" s="523" t="s">
        <v>145</v>
      </c>
      <c r="L143" s="524">
        <v>4576.6769999999997</v>
      </c>
      <c r="M143" s="524">
        <v>20775.102999999999</v>
      </c>
      <c r="N143" s="524">
        <v>809.91399999999999</v>
      </c>
      <c r="O143" s="525" t="s">
        <v>163</v>
      </c>
      <c r="P143" s="526">
        <v>5725.07</v>
      </c>
      <c r="Q143" s="527">
        <v>26339.455999999998</v>
      </c>
      <c r="R143" s="528">
        <v>1296.1569999999999</v>
      </c>
    </row>
    <row r="144" spans="2:31" ht="15.75" x14ac:dyDescent="0.25">
      <c r="B144" s="523" t="s">
        <v>121</v>
      </c>
      <c r="C144" s="524">
        <v>10384.67</v>
      </c>
      <c r="D144" s="524">
        <v>47165.536</v>
      </c>
      <c r="E144" s="524">
        <v>2947.86</v>
      </c>
      <c r="F144" s="525" t="s">
        <v>118</v>
      </c>
      <c r="G144" s="526">
        <v>17956.897000000001</v>
      </c>
      <c r="H144" s="527">
        <v>82673.514999999999</v>
      </c>
      <c r="I144" s="528">
        <v>4933.3270000000002</v>
      </c>
      <c r="J144" s="538"/>
      <c r="K144" s="523" t="s">
        <v>126</v>
      </c>
      <c r="L144" s="524">
        <v>3580.1860000000001</v>
      </c>
      <c r="M144" s="524">
        <v>16287.934999999999</v>
      </c>
      <c r="N144" s="524">
        <v>873.66700000000003</v>
      </c>
      <c r="O144" s="525" t="s">
        <v>173</v>
      </c>
      <c r="P144" s="526">
        <v>5550.9690000000001</v>
      </c>
      <c r="Q144" s="527">
        <v>25557.127</v>
      </c>
      <c r="R144" s="528">
        <v>768.09</v>
      </c>
    </row>
    <row r="145" spans="1:18" ht="15.75" x14ac:dyDescent="0.25">
      <c r="B145" s="523" t="s">
        <v>117</v>
      </c>
      <c r="C145" s="524">
        <v>10034.290999999999</v>
      </c>
      <c r="D145" s="524">
        <v>45540.892</v>
      </c>
      <c r="E145" s="524">
        <v>3018.0340000000001</v>
      </c>
      <c r="F145" s="525" t="s">
        <v>236</v>
      </c>
      <c r="G145" s="526">
        <v>16553.936000000002</v>
      </c>
      <c r="H145" s="527">
        <v>76330.960999999996</v>
      </c>
      <c r="I145" s="528">
        <v>4909.5029999999997</v>
      </c>
      <c r="J145" s="538"/>
      <c r="K145" s="523" t="s">
        <v>116</v>
      </c>
      <c r="L145" s="524">
        <v>2902.8110000000001</v>
      </c>
      <c r="M145" s="524">
        <v>13191.633</v>
      </c>
      <c r="N145" s="524">
        <v>704.91499999999996</v>
      </c>
      <c r="O145" s="525" t="s">
        <v>116</v>
      </c>
      <c r="P145" s="526">
        <v>5128.0119999999997</v>
      </c>
      <c r="Q145" s="527">
        <v>23480.228999999999</v>
      </c>
      <c r="R145" s="528">
        <v>1065.8499999999999</v>
      </c>
    </row>
    <row r="146" spans="1:18" ht="15.75" x14ac:dyDescent="0.25">
      <c r="B146" s="523" t="s">
        <v>125</v>
      </c>
      <c r="C146" s="524">
        <v>9778.6910000000007</v>
      </c>
      <c r="D146" s="524">
        <v>44402.252999999997</v>
      </c>
      <c r="E146" s="524">
        <v>2271.0819999999999</v>
      </c>
      <c r="F146" s="525" t="s">
        <v>136</v>
      </c>
      <c r="G146" s="526">
        <v>14915.549000000001</v>
      </c>
      <c r="H146" s="527">
        <v>68697.331000000006</v>
      </c>
      <c r="I146" s="528">
        <v>3729.9450000000002</v>
      </c>
      <c r="J146" s="538"/>
      <c r="K146" s="523" t="s">
        <v>163</v>
      </c>
      <c r="L146" s="524">
        <v>2365.038</v>
      </c>
      <c r="M146" s="524">
        <v>10735.7</v>
      </c>
      <c r="N146" s="524">
        <v>745.99599999999998</v>
      </c>
      <c r="O146" s="525" t="s">
        <v>121</v>
      </c>
      <c r="P146" s="526">
        <v>3579.31</v>
      </c>
      <c r="Q146" s="527">
        <v>16595.873</v>
      </c>
      <c r="R146" s="528">
        <v>819.048</v>
      </c>
    </row>
    <row r="147" spans="1:18" ht="15.75" x14ac:dyDescent="0.25">
      <c r="B147" s="523" t="s">
        <v>136</v>
      </c>
      <c r="C147" s="524">
        <v>9262.5589999999993</v>
      </c>
      <c r="D147" s="524">
        <v>42038.716999999997</v>
      </c>
      <c r="E147" s="524">
        <v>2879.529</v>
      </c>
      <c r="F147" s="525" t="s">
        <v>125</v>
      </c>
      <c r="G147" s="526">
        <v>13206.949000000001</v>
      </c>
      <c r="H147" s="527">
        <v>60849.163999999997</v>
      </c>
      <c r="I147" s="528">
        <v>2712.6289999999999</v>
      </c>
      <c r="J147" s="538"/>
      <c r="K147" s="523" t="s">
        <v>123</v>
      </c>
      <c r="L147" s="524">
        <v>2161.2829999999999</v>
      </c>
      <c r="M147" s="524">
        <v>9798.1450000000004</v>
      </c>
      <c r="N147" s="524">
        <v>345.09699999999998</v>
      </c>
      <c r="O147" s="525" t="s">
        <v>126</v>
      </c>
      <c r="P147" s="526">
        <v>3468.6770000000001</v>
      </c>
      <c r="Q147" s="527">
        <v>15949.968000000001</v>
      </c>
      <c r="R147" s="528">
        <v>676.76599999999996</v>
      </c>
    </row>
    <row r="148" spans="1:18" ht="15.75" x14ac:dyDescent="0.25">
      <c r="B148" s="523" t="s">
        <v>124</v>
      </c>
      <c r="C148" s="524">
        <v>8269.6229999999996</v>
      </c>
      <c r="D148" s="524">
        <v>37563.942999999999</v>
      </c>
      <c r="E148" s="524">
        <v>2667.1109999999999</v>
      </c>
      <c r="F148" s="525" t="s">
        <v>121</v>
      </c>
      <c r="G148" s="526">
        <v>11653.921</v>
      </c>
      <c r="H148" s="527">
        <v>53749.826999999997</v>
      </c>
      <c r="I148" s="528">
        <v>2855.498</v>
      </c>
      <c r="J148" s="538"/>
      <c r="K148" s="523" t="s">
        <v>121</v>
      </c>
      <c r="L148" s="524">
        <v>1974.933</v>
      </c>
      <c r="M148" s="524">
        <v>8951.2999999999993</v>
      </c>
      <c r="N148" s="524">
        <v>558.702</v>
      </c>
      <c r="O148" s="525" t="s">
        <v>134</v>
      </c>
      <c r="P148" s="526">
        <v>2292.1019999999999</v>
      </c>
      <c r="Q148" s="527">
        <v>10567.710999999999</v>
      </c>
      <c r="R148" s="528">
        <v>1264.24</v>
      </c>
    </row>
    <row r="149" spans="1:18" ht="16.5" thickBot="1" x14ac:dyDescent="0.3">
      <c r="B149" s="529" t="s">
        <v>184</v>
      </c>
      <c r="C149" s="530">
        <v>7452.2669999999998</v>
      </c>
      <c r="D149" s="530">
        <v>33848.832999999999</v>
      </c>
      <c r="E149" s="530">
        <v>2482.183</v>
      </c>
      <c r="F149" s="531" t="s">
        <v>124</v>
      </c>
      <c r="G149" s="532">
        <v>11625.162</v>
      </c>
      <c r="H149" s="533">
        <v>53544.31</v>
      </c>
      <c r="I149" s="534">
        <v>3071.942</v>
      </c>
      <c r="J149" s="538"/>
      <c r="K149" s="529" t="s">
        <v>72</v>
      </c>
      <c r="L149" s="530">
        <v>1643.308</v>
      </c>
      <c r="M149" s="530">
        <v>7473.1629999999996</v>
      </c>
      <c r="N149" s="530">
        <v>337.85500000000002</v>
      </c>
      <c r="O149" s="531" t="s">
        <v>123</v>
      </c>
      <c r="P149" s="532">
        <v>1805.8240000000001</v>
      </c>
      <c r="Q149" s="533">
        <v>8316.3169999999991</v>
      </c>
      <c r="R149" s="534">
        <v>302.18700000000001</v>
      </c>
    </row>
    <row r="151" spans="1:18" ht="15" x14ac:dyDescent="0.2">
      <c r="A151" s="464"/>
      <c r="B151" s="465" t="s">
        <v>302</v>
      </c>
      <c r="C151" s="464"/>
      <c r="D151" s="46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0" t="s">
        <v>0</v>
      </c>
      <c r="F5" s="778"/>
      <c r="G5" s="782" t="s">
        <v>1</v>
      </c>
      <c r="H5" s="783"/>
      <c r="I5" s="783"/>
      <c r="J5" s="783"/>
      <c r="K5" s="784"/>
    </row>
    <row r="6" spans="2:15" ht="16.5" customHeight="1" thickBot="1" x14ac:dyDescent="0.3">
      <c r="B6" s="17"/>
      <c r="C6" s="48"/>
      <c r="D6" s="48"/>
      <c r="E6" s="772"/>
      <c r="F6" s="779"/>
      <c r="G6" s="698" t="s">
        <v>19</v>
      </c>
      <c r="H6" s="699"/>
      <c r="I6" s="785" t="s">
        <v>243</v>
      </c>
      <c r="J6" s="787" t="s">
        <v>324</v>
      </c>
      <c r="K6" s="788"/>
    </row>
    <row r="7" spans="2:15" ht="39.75" customHeight="1" thickBot="1" x14ac:dyDescent="0.3">
      <c r="B7" s="17"/>
      <c r="C7" s="48"/>
      <c r="D7" s="48"/>
      <c r="E7" s="780"/>
      <c r="F7" s="781"/>
      <c r="G7" s="115" t="s">
        <v>324</v>
      </c>
      <c r="H7" s="747" t="s">
        <v>307</v>
      </c>
      <c r="I7" s="786"/>
      <c r="J7" s="116" t="s">
        <v>244</v>
      </c>
      <c r="K7" s="748" t="s">
        <v>245</v>
      </c>
    </row>
    <row r="8" spans="2:15" ht="47.25" customHeight="1" thickBot="1" x14ac:dyDescent="0.3">
      <c r="B8" s="17"/>
      <c r="C8" s="48"/>
      <c r="D8" s="48"/>
      <c r="E8" s="789" t="s">
        <v>169</v>
      </c>
      <c r="F8" s="790"/>
      <c r="G8" s="117">
        <v>235.69</v>
      </c>
      <c r="H8" s="118">
        <v>228.71</v>
      </c>
      <c r="I8" s="119">
        <v>3.0518997857548817</v>
      </c>
      <c r="J8" s="120">
        <v>3.28</v>
      </c>
      <c r="K8" s="121">
        <v>3.93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0" t="s">
        <v>0</v>
      </c>
      <c r="C14" s="771"/>
      <c r="D14" s="601" t="s">
        <v>7</v>
      </c>
      <c r="E14" s="601"/>
      <c r="F14" s="601"/>
      <c r="G14" s="602"/>
      <c r="H14" s="602"/>
      <c r="I14" s="602"/>
      <c r="J14" s="602"/>
      <c r="K14" s="602"/>
      <c r="L14" s="602"/>
      <c r="M14" s="602"/>
      <c r="N14" s="602"/>
      <c r="O14" s="603"/>
    </row>
    <row r="15" spans="2:15" ht="15" customHeight="1" thickBot="1" x14ac:dyDescent="0.3">
      <c r="B15" s="772"/>
      <c r="C15" s="773"/>
      <c r="D15" s="600" t="s">
        <v>8</v>
      </c>
      <c r="E15" s="601"/>
      <c r="F15" s="601"/>
      <c r="G15" s="600" t="s">
        <v>9</v>
      </c>
      <c r="H15" s="601"/>
      <c r="I15" s="601"/>
      <c r="J15" s="600" t="s">
        <v>10</v>
      </c>
      <c r="K15" s="602"/>
      <c r="L15" s="602"/>
      <c r="M15" s="600" t="s">
        <v>11</v>
      </c>
      <c r="N15" s="602"/>
      <c r="O15" s="603"/>
    </row>
    <row r="16" spans="2:15" ht="31.5" customHeight="1" thickBot="1" x14ac:dyDescent="0.3">
      <c r="B16" s="772"/>
      <c r="C16" s="773"/>
      <c r="D16" s="122" t="s">
        <v>19</v>
      </c>
      <c r="E16" s="671"/>
      <c r="F16" s="701" t="s">
        <v>131</v>
      </c>
      <c r="G16" s="122" t="s">
        <v>19</v>
      </c>
      <c r="H16" s="671"/>
      <c r="I16" s="701" t="s">
        <v>131</v>
      </c>
      <c r="J16" s="122" t="s">
        <v>19</v>
      </c>
      <c r="K16" s="671"/>
      <c r="L16" s="701" t="s">
        <v>131</v>
      </c>
      <c r="M16" s="122" t="s">
        <v>19</v>
      </c>
      <c r="N16" s="671"/>
      <c r="O16" s="702" t="s">
        <v>131</v>
      </c>
    </row>
    <row r="17" spans="2:17" ht="19.5" customHeight="1" thickBot="1" x14ac:dyDescent="0.25">
      <c r="B17" s="774"/>
      <c r="C17" s="775"/>
      <c r="D17" s="123" t="s">
        <v>324</v>
      </c>
      <c r="E17" s="123" t="s">
        <v>307</v>
      </c>
      <c r="F17" s="124" t="s">
        <v>12</v>
      </c>
      <c r="G17" s="123" t="s">
        <v>324</v>
      </c>
      <c r="H17" s="123" t="s">
        <v>307</v>
      </c>
      <c r="I17" s="124" t="s">
        <v>12</v>
      </c>
      <c r="J17" s="123" t="s">
        <v>324</v>
      </c>
      <c r="K17" s="123" t="s">
        <v>307</v>
      </c>
      <c r="L17" s="124" t="s">
        <v>12</v>
      </c>
      <c r="M17" s="123" t="s">
        <v>324</v>
      </c>
      <c r="N17" s="123" t="s">
        <v>307</v>
      </c>
      <c r="O17" s="125" t="s">
        <v>12</v>
      </c>
    </row>
    <row r="18" spans="2:17" ht="47.25" customHeight="1" thickBot="1" x14ac:dyDescent="0.25">
      <c r="B18" s="776" t="s">
        <v>172</v>
      </c>
      <c r="C18" s="777"/>
      <c r="D18" s="126">
        <v>240.53</v>
      </c>
      <c r="E18" s="127">
        <v>233.61</v>
      </c>
      <c r="F18" s="128">
        <v>2.9622019605325058</v>
      </c>
      <c r="G18" s="129">
        <v>226.95</v>
      </c>
      <c r="H18" s="130">
        <v>220.3</v>
      </c>
      <c r="I18" s="128">
        <v>3.0186109850204161</v>
      </c>
      <c r="J18" s="129">
        <v>235.41</v>
      </c>
      <c r="K18" s="130">
        <v>231.36</v>
      </c>
      <c r="L18" s="128">
        <v>1.7505186721991626</v>
      </c>
      <c r="M18" s="129">
        <v>224.61</v>
      </c>
      <c r="N18" s="130">
        <v>213.51</v>
      </c>
      <c r="O18" s="749">
        <v>5.1988197274132464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67" t="s">
        <v>325</v>
      </c>
      <c r="K23" s="767" t="s">
        <v>326</v>
      </c>
      <c r="L23" s="767" t="s">
        <v>327</v>
      </c>
      <c r="M23" s="76" t="s">
        <v>266</v>
      </c>
      <c r="N23" s="77"/>
    </row>
    <row r="24" spans="2:17" ht="19.5" customHeight="1" thickBot="1" x14ac:dyDescent="0.25">
      <c r="I24" s="78"/>
      <c r="J24" s="768"/>
      <c r="K24" s="769"/>
      <c r="L24" s="768"/>
      <c r="M24" s="132" t="s">
        <v>265</v>
      </c>
      <c r="N24" s="133" t="s">
        <v>242</v>
      </c>
    </row>
    <row r="25" spans="2:17" ht="52.5" customHeight="1" thickBot="1" x14ac:dyDescent="0.3">
      <c r="I25" s="79" t="s">
        <v>129</v>
      </c>
      <c r="J25" s="131">
        <v>235.69</v>
      </c>
      <c r="K25" s="80">
        <v>148.99</v>
      </c>
      <c r="L25" s="81">
        <v>132.88999999999999</v>
      </c>
      <c r="M25" s="134">
        <v>58.191824954694937</v>
      </c>
      <c r="N25" s="135">
        <v>77.357212732335029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40" priority="13" operator="lessThan">
      <formula>0</formula>
    </cfRule>
    <cfRule type="cellIs" dxfId="139" priority="14" operator="greaterThan">
      <formula>0</formula>
    </cfRule>
  </conditionalFormatting>
  <conditionalFormatting sqref="I8">
    <cfRule type="cellIs" dxfId="138" priority="3" stopIfTrue="1" operator="lessThan">
      <formula>0</formula>
    </cfRule>
    <cfRule type="cellIs" dxfId="137" priority="4" stopIfTrue="1" operator="greaterThan">
      <formula>0</formula>
    </cfRule>
  </conditionalFormatting>
  <conditionalFormatting sqref="F18 I18 L18 O18">
    <cfRule type="cellIs" dxfId="136" priority="1" stopIfTrue="1" operator="lessThan">
      <formula>0</formula>
    </cfRule>
    <cfRule type="cellIs" dxfId="13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A25" sqref="AA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0" t="s">
        <v>222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</row>
    <row r="3" spans="2:25" ht="18.75" x14ac:dyDescent="0.3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</row>
    <row r="5" spans="2:25" ht="13.5" thickBot="1" x14ac:dyDescent="0.25"/>
    <row r="6" spans="2:25" ht="20.100000000000001" customHeight="1" thickBot="1" x14ac:dyDescent="0.3">
      <c r="D6" s="136" t="s">
        <v>196</v>
      </c>
      <c r="E6" s="137" t="s">
        <v>60</v>
      </c>
      <c r="F6" s="138" t="s">
        <v>61</v>
      </c>
      <c r="G6" s="138" t="s">
        <v>62</v>
      </c>
      <c r="H6" s="138" t="s">
        <v>63</v>
      </c>
      <c r="I6" s="139" t="s">
        <v>64</v>
      </c>
      <c r="J6" s="138" t="s">
        <v>65</v>
      </c>
      <c r="K6" s="138" t="s">
        <v>66</v>
      </c>
      <c r="L6" s="138" t="s">
        <v>67</v>
      </c>
      <c r="M6" s="138" t="s">
        <v>68</v>
      </c>
      <c r="N6" s="140" t="s">
        <v>47</v>
      </c>
      <c r="O6" s="140" t="s">
        <v>58</v>
      </c>
      <c r="P6" s="140" t="s">
        <v>59</v>
      </c>
      <c r="Q6" s="140" t="s">
        <v>60</v>
      </c>
      <c r="R6" s="140" t="s">
        <v>61</v>
      </c>
      <c r="S6" s="140" t="s">
        <v>62</v>
      </c>
      <c r="T6" s="140" t="s">
        <v>63</v>
      </c>
      <c r="U6" s="140" t="s">
        <v>64</v>
      </c>
      <c r="V6" s="140" t="s">
        <v>65</v>
      </c>
      <c r="W6" s="140" t="s">
        <v>66</v>
      </c>
      <c r="X6" s="140" t="s">
        <v>67</v>
      </c>
      <c r="Y6" s="141" t="s">
        <v>68</v>
      </c>
    </row>
    <row r="7" spans="2:25" ht="20.100000000000001" customHeight="1" x14ac:dyDescent="0.25">
      <c r="D7" s="142">
        <v>2004</v>
      </c>
      <c r="E7" s="143"/>
      <c r="F7" s="144"/>
      <c r="G7" s="144"/>
      <c r="H7" s="144"/>
      <c r="I7" s="145"/>
      <c r="J7" s="144"/>
      <c r="K7" s="144"/>
      <c r="L7" s="144"/>
      <c r="M7" s="144"/>
      <c r="N7" s="146"/>
      <c r="O7" s="146"/>
      <c r="P7" s="146"/>
      <c r="Q7" s="146">
        <v>91.28</v>
      </c>
      <c r="R7" s="146">
        <v>92.56</v>
      </c>
      <c r="S7" s="146">
        <v>95.02</v>
      </c>
      <c r="T7" s="146">
        <v>98.22</v>
      </c>
      <c r="U7" s="146">
        <v>98.784999999999997</v>
      </c>
      <c r="V7" s="146">
        <v>99.84</v>
      </c>
      <c r="W7" s="146">
        <v>101.28100000000001</v>
      </c>
      <c r="X7" s="146">
        <v>105.122</v>
      </c>
      <c r="Y7" s="147">
        <v>105.57</v>
      </c>
    </row>
    <row r="8" spans="2:25" ht="20.100000000000001" customHeight="1" x14ac:dyDescent="0.25">
      <c r="D8" s="148">
        <v>2005</v>
      </c>
      <c r="E8" s="149">
        <v>91.28</v>
      </c>
      <c r="F8" s="150">
        <v>92.56</v>
      </c>
      <c r="G8" s="150">
        <v>95.02</v>
      </c>
      <c r="H8" s="150">
        <v>98.22</v>
      </c>
      <c r="I8" s="150">
        <v>98.784999999999997</v>
      </c>
      <c r="J8" s="150">
        <v>99.84</v>
      </c>
      <c r="K8" s="150">
        <v>101.28100000000001</v>
      </c>
      <c r="L8" s="150">
        <v>105.122</v>
      </c>
      <c r="M8" s="150">
        <v>105.57</v>
      </c>
      <c r="N8" s="151">
        <v>104.43</v>
      </c>
      <c r="O8" s="151">
        <v>104.352</v>
      </c>
      <c r="P8" s="151">
        <v>101.8</v>
      </c>
      <c r="Q8" s="151">
        <v>99.44</v>
      </c>
      <c r="R8" s="151">
        <v>99.09</v>
      </c>
      <c r="S8" s="151">
        <v>97.32</v>
      </c>
      <c r="T8" s="151">
        <v>96.46</v>
      </c>
      <c r="U8" s="151">
        <v>96.4</v>
      </c>
      <c r="V8" s="151">
        <v>97.92</v>
      </c>
      <c r="W8" s="151">
        <v>99.135999999999996</v>
      </c>
      <c r="X8" s="151">
        <v>100.962</v>
      </c>
      <c r="Y8" s="152">
        <v>103.75</v>
      </c>
    </row>
    <row r="9" spans="2:25" ht="20.100000000000001" customHeight="1" x14ac:dyDescent="0.25">
      <c r="D9" s="148">
        <v>2006</v>
      </c>
      <c r="E9" s="149">
        <v>64.67</v>
      </c>
      <c r="F9" s="150">
        <v>66.5</v>
      </c>
      <c r="G9" s="150">
        <v>63.96</v>
      </c>
      <c r="H9" s="150">
        <v>62.7</v>
      </c>
      <c r="I9" s="150">
        <v>68.103999999999999</v>
      </c>
      <c r="J9" s="150">
        <v>63.75</v>
      </c>
      <c r="K9" s="150">
        <v>66.798000000000002</v>
      </c>
      <c r="L9" s="150">
        <v>66.757999999999996</v>
      </c>
      <c r="M9" s="150">
        <v>74.313000000000002</v>
      </c>
      <c r="N9" s="151">
        <v>101.77</v>
      </c>
      <c r="O9" s="151">
        <v>100.21</v>
      </c>
      <c r="P9" s="151">
        <v>100.21</v>
      </c>
      <c r="Q9" s="151">
        <v>98.7</v>
      </c>
      <c r="R9" s="151">
        <v>97.05</v>
      </c>
      <c r="S9" s="151">
        <v>96.44</v>
      </c>
      <c r="T9" s="151">
        <v>95.77</v>
      </c>
      <c r="U9" s="151">
        <v>96</v>
      </c>
      <c r="V9" s="151">
        <v>97.58</v>
      </c>
      <c r="W9" s="151">
        <v>99.47</v>
      </c>
      <c r="X9" s="151">
        <v>102.05</v>
      </c>
      <c r="Y9" s="152">
        <v>102.24</v>
      </c>
    </row>
    <row r="10" spans="2:25" ht="20.100000000000001" customHeight="1" x14ac:dyDescent="0.25">
      <c r="D10" s="148">
        <v>2007</v>
      </c>
      <c r="E10" s="149">
        <v>64.67</v>
      </c>
      <c r="F10" s="150">
        <v>66.5</v>
      </c>
      <c r="G10" s="150">
        <v>63.96</v>
      </c>
      <c r="H10" s="150">
        <v>62.7</v>
      </c>
      <c r="I10" s="150">
        <v>68.103999999999999</v>
      </c>
      <c r="J10" s="150">
        <v>63.75</v>
      </c>
      <c r="K10" s="150">
        <v>66.798000000000002</v>
      </c>
      <c r="L10" s="150">
        <v>66.757999999999996</v>
      </c>
      <c r="M10" s="150">
        <v>74.313000000000002</v>
      </c>
      <c r="N10" s="151">
        <v>102.64</v>
      </c>
      <c r="O10" s="151">
        <v>103.3</v>
      </c>
      <c r="P10" s="151">
        <v>103.5</v>
      </c>
      <c r="Q10" s="151">
        <v>102.91</v>
      </c>
      <c r="R10" s="151">
        <v>103.07</v>
      </c>
      <c r="S10" s="151">
        <v>102.94</v>
      </c>
      <c r="T10" s="151">
        <v>105.84</v>
      </c>
      <c r="U10" s="151">
        <v>109.87</v>
      </c>
      <c r="V10" s="151">
        <v>117.15</v>
      </c>
      <c r="W10" s="151">
        <v>124.18</v>
      </c>
      <c r="X10" s="151">
        <v>130.59</v>
      </c>
      <c r="Y10" s="152">
        <v>132.29</v>
      </c>
    </row>
    <row r="11" spans="2:25" ht="20.100000000000001" customHeight="1" x14ac:dyDescent="0.25">
      <c r="D11" s="153">
        <v>2008</v>
      </c>
      <c r="E11" s="154"/>
      <c r="F11" s="155"/>
      <c r="G11" s="155"/>
      <c r="H11" s="155"/>
      <c r="I11" s="155"/>
      <c r="J11" s="155"/>
      <c r="K11" s="155"/>
      <c r="L11" s="155"/>
      <c r="M11" s="155"/>
      <c r="N11" s="156">
        <v>123.69</v>
      </c>
      <c r="O11" s="155">
        <v>121.17</v>
      </c>
      <c r="P11" s="155">
        <v>117.54</v>
      </c>
      <c r="Q11" s="155">
        <v>111.68</v>
      </c>
      <c r="R11" s="155">
        <v>107.23</v>
      </c>
      <c r="S11" s="155">
        <v>103.71</v>
      </c>
      <c r="T11" s="155">
        <v>101.61</v>
      </c>
      <c r="U11" s="155">
        <v>99.71</v>
      </c>
      <c r="V11" s="155">
        <v>99.33</v>
      </c>
      <c r="W11" s="155">
        <v>97.15</v>
      </c>
      <c r="X11" s="155">
        <v>95.98</v>
      </c>
      <c r="Y11" s="157">
        <v>96.03</v>
      </c>
    </row>
    <row r="12" spans="2:25" ht="20.100000000000001" customHeight="1" x14ac:dyDescent="0.25">
      <c r="D12" s="153">
        <v>2009</v>
      </c>
      <c r="E12" s="154"/>
      <c r="F12" s="155"/>
      <c r="G12" s="155"/>
      <c r="H12" s="155"/>
      <c r="I12" s="155"/>
      <c r="J12" s="155"/>
      <c r="K12" s="155"/>
      <c r="L12" s="155"/>
      <c r="M12" s="155"/>
      <c r="N12" s="156">
        <v>93.98</v>
      </c>
      <c r="O12" s="155">
        <v>94.05</v>
      </c>
      <c r="P12" s="155">
        <v>94.53</v>
      </c>
      <c r="Q12" s="155">
        <v>93.42</v>
      </c>
      <c r="R12" s="155">
        <v>92.71</v>
      </c>
      <c r="S12" s="155">
        <v>92.6</v>
      </c>
      <c r="T12" s="155">
        <v>91.95</v>
      </c>
      <c r="U12" s="155">
        <v>92.77</v>
      </c>
      <c r="V12" s="155">
        <v>94.42</v>
      </c>
      <c r="W12" s="155">
        <v>97.77</v>
      </c>
      <c r="X12" s="155">
        <v>105.25</v>
      </c>
      <c r="Y12" s="157">
        <v>106.66</v>
      </c>
    </row>
    <row r="13" spans="2:25" ht="20.100000000000001" customHeight="1" x14ac:dyDescent="0.25">
      <c r="D13" s="153">
        <v>2010</v>
      </c>
      <c r="E13" s="154"/>
      <c r="F13" s="155"/>
      <c r="G13" s="155"/>
      <c r="H13" s="155"/>
      <c r="I13" s="155"/>
      <c r="J13" s="155"/>
      <c r="K13" s="155"/>
      <c r="L13" s="155"/>
      <c r="M13" s="155"/>
      <c r="N13" s="156">
        <v>106.09</v>
      </c>
      <c r="O13" s="156">
        <v>106.88</v>
      </c>
      <c r="P13" s="156">
        <v>104.79</v>
      </c>
      <c r="Q13" s="156">
        <v>104.21</v>
      </c>
      <c r="R13" s="156">
        <v>104.54</v>
      </c>
      <c r="S13" s="155">
        <v>105.18</v>
      </c>
      <c r="T13" s="155">
        <v>105.54</v>
      </c>
      <c r="U13" s="155">
        <v>108.53</v>
      </c>
      <c r="V13" s="155">
        <v>111.57</v>
      </c>
      <c r="W13" s="155">
        <v>114.33</v>
      </c>
      <c r="X13" s="155">
        <v>118.87</v>
      </c>
      <c r="Y13" s="157">
        <v>119.09</v>
      </c>
    </row>
    <row r="14" spans="2:25" ht="20.100000000000001" customHeight="1" x14ac:dyDescent="0.25">
      <c r="D14" s="153">
        <v>2011</v>
      </c>
      <c r="E14" s="154"/>
      <c r="F14" s="155"/>
      <c r="G14" s="155"/>
      <c r="H14" s="155"/>
      <c r="I14" s="155"/>
      <c r="J14" s="155"/>
      <c r="K14" s="155"/>
      <c r="L14" s="155"/>
      <c r="M14" s="155"/>
      <c r="N14" s="156">
        <v>116.95</v>
      </c>
      <c r="O14" s="155">
        <v>118.78</v>
      </c>
      <c r="P14" s="155">
        <v>121.59</v>
      </c>
      <c r="Q14" s="155">
        <v>120.08</v>
      </c>
      <c r="R14" s="155">
        <v>119.14</v>
      </c>
      <c r="S14" s="155">
        <v>118.62</v>
      </c>
      <c r="T14" s="155">
        <v>120.06</v>
      </c>
      <c r="U14" s="155">
        <v>119.99</v>
      </c>
      <c r="V14" s="155">
        <v>121.1</v>
      </c>
      <c r="W14" s="155">
        <v>123.43</v>
      </c>
      <c r="X14" s="155">
        <v>127.94</v>
      </c>
      <c r="Y14" s="157">
        <v>128.66999999999999</v>
      </c>
    </row>
    <row r="15" spans="2:25" ht="20.100000000000001" customHeight="1" x14ac:dyDescent="0.25">
      <c r="D15" s="153">
        <v>2012</v>
      </c>
      <c r="E15" s="154"/>
      <c r="F15" s="155"/>
      <c r="G15" s="155"/>
      <c r="H15" s="155"/>
      <c r="I15" s="155"/>
      <c r="J15" s="155"/>
      <c r="K15" s="155"/>
      <c r="L15" s="155"/>
      <c r="M15" s="155"/>
      <c r="N15" s="156">
        <v>126.31</v>
      </c>
      <c r="O15" s="158">
        <v>127.07</v>
      </c>
      <c r="P15" s="158">
        <v>125.05</v>
      </c>
      <c r="Q15" s="158">
        <v>120.27</v>
      </c>
      <c r="R15" s="158">
        <v>117.49</v>
      </c>
      <c r="S15" s="158">
        <v>115.56</v>
      </c>
      <c r="T15" s="158">
        <v>114.52</v>
      </c>
      <c r="U15" s="158">
        <v>115.33</v>
      </c>
      <c r="V15" s="158">
        <v>116.24</v>
      </c>
      <c r="W15" s="158">
        <v>118.85</v>
      </c>
      <c r="X15" s="158">
        <v>122.94</v>
      </c>
      <c r="Y15" s="159">
        <v>123.24</v>
      </c>
    </row>
    <row r="16" spans="2:25" ht="20.100000000000001" customHeight="1" x14ac:dyDescent="0.25">
      <c r="D16" s="153">
        <v>2013</v>
      </c>
      <c r="E16" s="154"/>
      <c r="F16" s="155"/>
      <c r="G16" s="155"/>
      <c r="H16" s="155"/>
      <c r="I16" s="155"/>
      <c r="J16" s="155"/>
      <c r="K16" s="155"/>
      <c r="L16" s="155"/>
      <c r="M16" s="155"/>
      <c r="N16" s="156">
        <v>122.98</v>
      </c>
      <c r="O16" s="158">
        <v>123.61</v>
      </c>
      <c r="P16" s="158">
        <v>124.81</v>
      </c>
      <c r="Q16" s="158">
        <v>125.21</v>
      </c>
      <c r="R16" s="158">
        <v>125.23</v>
      </c>
      <c r="S16" s="158">
        <v>126.36</v>
      </c>
      <c r="T16" s="158">
        <v>129.22</v>
      </c>
      <c r="U16" s="158">
        <v>131.80000000000001</v>
      </c>
      <c r="V16" s="158">
        <v>138.4</v>
      </c>
      <c r="W16" s="158">
        <v>142.83000000000001</v>
      </c>
      <c r="X16" s="158">
        <v>153.07</v>
      </c>
      <c r="Y16" s="159">
        <v>155.26</v>
      </c>
    </row>
    <row r="17" spans="4:25" ht="20.100000000000001" customHeight="1" x14ac:dyDescent="0.25">
      <c r="D17" s="153">
        <v>2014</v>
      </c>
      <c r="E17" s="154"/>
      <c r="F17" s="155"/>
      <c r="G17" s="155"/>
      <c r="H17" s="155"/>
      <c r="I17" s="155"/>
      <c r="J17" s="155"/>
      <c r="K17" s="155"/>
      <c r="L17" s="155"/>
      <c r="M17" s="155"/>
      <c r="N17" s="156">
        <v>149.49</v>
      </c>
      <c r="O17" s="158">
        <v>148.83000000000001</v>
      </c>
      <c r="P17" s="158">
        <v>147.58000000000001</v>
      </c>
      <c r="Q17" s="158">
        <v>141.59</v>
      </c>
      <c r="R17" s="158">
        <v>137.78</v>
      </c>
      <c r="S17" s="158">
        <v>134.12</v>
      </c>
      <c r="T17" s="158">
        <v>132.77000000000001</v>
      </c>
      <c r="U17" s="158">
        <v>126.48</v>
      </c>
      <c r="V17" s="158">
        <v>124.64</v>
      </c>
      <c r="W17" s="158">
        <v>124.63</v>
      </c>
      <c r="X17" s="158">
        <v>124.76</v>
      </c>
      <c r="Y17" s="159">
        <v>126.57</v>
      </c>
    </row>
    <row r="18" spans="4:25" ht="20.100000000000001" customHeight="1" x14ac:dyDescent="0.25">
      <c r="D18" s="153">
        <v>2015</v>
      </c>
      <c r="E18" s="154"/>
      <c r="F18" s="155"/>
      <c r="G18" s="155"/>
      <c r="H18" s="155"/>
      <c r="I18" s="155"/>
      <c r="J18" s="155"/>
      <c r="K18" s="155"/>
      <c r="L18" s="155"/>
      <c r="M18" s="155"/>
      <c r="N18" s="156">
        <v>122.15</v>
      </c>
      <c r="O18" s="158">
        <v>121.55</v>
      </c>
      <c r="P18" s="158">
        <v>122.06</v>
      </c>
      <c r="Q18" s="158">
        <v>118.17</v>
      </c>
      <c r="R18" s="158">
        <v>115.01</v>
      </c>
      <c r="S18" s="158">
        <v>112.17</v>
      </c>
      <c r="T18" s="158">
        <v>111.99</v>
      </c>
      <c r="U18" s="158">
        <v>111.26</v>
      </c>
      <c r="V18" s="158">
        <v>111.98</v>
      </c>
      <c r="W18" s="158">
        <v>116.01</v>
      </c>
      <c r="X18" s="158">
        <v>116.49</v>
      </c>
      <c r="Y18" s="159">
        <v>117.52</v>
      </c>
    </row>
    <row r="19" spans="4:25" ht="20.100000000000001" customHeight="1" x14ac:dyDescent="0.25">
      <c r="D19" s="153">
        <v>2016</v>
      </c>
      <c r="E19" s="154"/>
      <c r="F19" s="155"/>
      <c r="G19" s="155"/>
      <c r="H19" s="155"/>
      <c r="I19" s="155"/>
      <c r="J19" s="155"/>
      <c r="K19" s="155"/>
      <c r="L19" s="155"/>
      <c r="M19" s="155"/>
      <c r="N19" s="156">
        <v>114.76</v>
      </c>
      <c r="O19" s="158">
        <v>112.6</v>
      </c>
      <c r="P19" s="158">
        <v>110.45</v>
      </c>
      <c r="Q19" s="158">
        <v>105.16</v>
      </c>
      <c r="R19" s="158">
        <v>102.76</v>
      </c>
      <c r="S19" s="158">
        <v>101.75</v>
      </c>
      <c r="T19" s="158">
        <v>102.42</v>
      </c>
      <c r="U19" s="158">
        <v>107.26</v>
      </c>
      <c r="V19" s="158">
        <v>114.21</v>
      </c>
      <c r="W19" s="158">
        <v>121.95</v>
      </c>
      <c r="X19" s="160">
        <v>129.99700000000001</v>
      </c>
      <c r="Y19" s="159">
        <v>136.07</v>
      </c>
    </row>
    <row r="20" spans="4:25" ht="20.100000000000001" customHeight="1" x14ac:dyDescent="0.25">
      <c r="D20" s="153">
        <v>2017</v>
      </c>
      <c r="E20" s="154"/>
      <c r="F20" s="155"/>
      <c r="G20" s="155"/>
      <c r="H20" s="155"/>
      <c r="I20" s="155"/>
      <c r="J20" s="155"/>
      <c r="K20" s="155"/>
      <c r="L20" s="155"/>
      <c r="M20" s="155"/>
      <c r="N20" s="156">
        <v>132.02000000000001</v>
      </c>
      <c r="O20" s="158">
        <v>131.69999999999999</v>
      </c>
      <c r="P20" s="158">
        <v>131.03</v>
      </c>
      <c r="Q20" s="158">
        <v>129.94999999999999</v>
      </c>
      <c r="R20" s="158">
        <v>130.1</v>
      </c>
      <c r="S20" s="158">
        <v>131.53</v>
      </c>
      <c r="T20" s="158">
        <v>133.83000000000001</v>
      </c>
      <c r="U20" s="158">
        <v>138.97</v>
      </c>
      <c r="V20" s="158">
        <v>143.80000000000001</v>
      </c>
      <c r="W20" s="158">
        <v>146.97</v>
      </c>
      <c r="X20" s="158">
        <v>151.4</v>
      </c>
      <c r="Y20" s="159">
        <v>151.58000000000001</v>
      </c>
    </row>
    <row r="21" spans="4:25" ht="20.100000000000001" customHeight="1" x14ac:dyDescent="0.25">
      <c r="D21" s="153">
        <v>2018</v>
      </c>
      <c r="E21" s="154"/>
      <c r="F21" s="155"/>
      <c r="G21" s="155"/>
      <c r="H21" s="155"/>
      <c r="I21" s="155"/>
      <c r="J21" s="155"/>
      <c r="K21" s="155"/>
      <c r="L21" s="155"/>
      <c r="M21" s="155"/>
      <c r="N21" s="156">
        <v>141.66999999999999</v>
      </c>
      <c r="O21" s="158">
        <v>137.26</v>
      </c>
      <c r="P21" s="158">
        <v>136.38</v>
      </c>
      <c r="Q21" s="158">
        <v>133.995</v>
      </c>
      <c r="R21" s="158">
        <v>131.33000000000001</v>
      </c>
      <c r="S21" s="158">
        <v>130.77000000000001</v>
      </c>
      <c r="T21" s="158">
        <v>131.53</v>
      </c>
      <c r="U21" s="158">
        <v>131.63</v>
      </c>
      <c r="V21" s="158">
        <v>135.85</v>
      </c>
      <c r="W21" s="158">
        <v>140.12</v>
      </c>
      <c r="X21" s="158">
        <v>141.41</v>
      </c>
      <c r="Y21" s="159">
        <v>142.44999999999999</v>
      </c>
    </row>
    <row r="22" spans="4:25" ht="20.100000000000001" customHeight="1" x14ac:dyDescent="0.25">
      <c r="D22" s="153">
        <v>2019</v>
      </c>
      <c r="E22" s="154"/>
      <c r="F22" s="155"/>
      <c r="G22" s="155"/>
      <c r="H22" s="155"/>
      <c r="I22" s="155"/>
      <c r="J22" s="155"/>
      <c r="K22" s="155"/>
      <c r="L22" s="155"/>
      <c r="M22" s="155"/>
      <c r="N22" s="156">
        <v>139.47</v>
      </c>
      <c r="O22" s="158">
        <v>139.1</v>
      </c>
      <c r="P22" s="158">
        <v>139.24</v>
      </c>
      <c r="Q22" s="158">
        <v>136.16</v>
      </c>
      <c r="R22" s="158">
        <v>135.25</v>
      </c>
      <c r="S22" s="158">
        <v>132.31</v>
      </c>
      <c r="T22" s="158">
        <v>131.05000000000001</v>
      </c>
      <c r="U22" s="158">
        <v>130.74</v>
      </c>
      <c r="V22" s="160">
        <v>132.375</v>
      </c>
      <c r="W22" s="158">
        <v>135.26</v>
      </c>
      <c r="X22" s="158">
        <v>140.62</v>
      </c>
      <c r="Y22" s="159">
        <v>142.47</v>
      </c>
    </row>
    <row r="23" spans="4:25" ht="20.100000000000001" customHeight="1" x14ac:dyDescent="0.25">
      <c r="D23" s="153">
        <v>2020</v>
      </c>
      <c r="E23" s="154"/>
      <c r="F23" s="155"/>
      <c r="G23" s="155"/>
      <c r="H23" s="155"/>
      <c r="I23" s="155"/>
      <c r="J23" s="155"/>
      <c r="K23" s="155"/>
      <c r="L23" s="155"/>
      <c r="M23" s="155"/>
      <c r="N23" s="156">
        <v>139.18</v>
      </c>
      <c r="O23" s="158">
        <v>139.15</v>
      </c>
      <c r="P23" s="158">
        <v>137.97999999999999</v>
      </c>
      <c r="Q23" s="158">
        <v>134.30000000000001</v>
      </c>
      <c r="R23" s="155">
        <v>133.1</v>
      </c>
      <c r="S23" s="155">
        <v>131.71</v>
      </c>
      <c r="T23" s="155">
        <v>132.88999999999999</v>
      </c>
      <c r="U23" s="155">
        <v>135.47</v>
      </c>
      <c r="V23" s="155">
        <v>140.26</v>
      </c>
      <c r="W23" s="155">
        <v>147.52000000000001</v>
      </c>
      <c r="X23" s="155">
        <v>155.43</v>
      </c>
      <c r="Y23" s="157">
        <v>155.24</v>
      </c>
    </row>
    <row r="24" spans="4:25" ht="20.100000000000001" customHeight="1" x14ac:dyDescent="0.25">
      <c r="D24" s="161">
        <v>2021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4">
        <v>149.29</v>
      </c>
      <c r="O24" s="165">
        <v>148.44999999999999</v>
      </c>
      <c r="P24" s="165">
        <v>150.97</v>
      </c>
      <c r="Q24" s="165">
        <v>151.197</v>
      </c>
      <c r="R24" s="163">
        <v>151.05000000000001</v>
      </c>
      <c r="S24" s="163">
        <v>149.44999999999999</v>
      </c>
      <c r="T24" s="163">
        <v>148.99</v>
      </c>
      <c r="U24" s="163">
        <v>152.65</v>
      </c>
      <c r="V24" s="163">
        <v>157.47999999999999</v>
      </c>
      <c r="W24" s="163">
        <v>165.78</v>
      </c>
      <c r="X24" s="163">
        <v>177.44</v>
      </c>
      <c r="Y24" s="166">
        <v>185.49</v>
      </c>
    </row>
    <row r="25" spans="4:25" ht="20.100000000000001" customHeight="1" thickBot="1" x14ac:dyDescent="0.3">
      <c r="D25" s="167">
        <v>2022</v>
      </c>
      <c r="E25" s="168"/>
      <c r="F25" s="169"/>
      <c r="G25" s="169"/>
      <c r="H25" s="169"/>
      <c r="I25" s="169"/>
      <c r="J25" s="169"/>
      <c r="K25" s="169"/>
      <c r="L25" s="169"/>
      <c r="M25" s="169"/>
      <c r="N25" s="170">
        <v>182.61</v>
      </c>
      <c r="O25" s="171">
        <v>184.7</v>
      </c>
      <c r="P25" s="171">
        <v>197.16</v>
      </c>
      <c r="Q25" s="172">
        <v>209.9</v>
      </c>
      <c r="R25" s="171">
        <v>216.37</v>
      </c>
      <c r="S25" s="171">
        <v>228.71</v>
      </c>
      <c r="T25" s="171">
        <v>235.69</v>
      </c>
      <c r="U25" s="171"/>
      <c r="V25" s="171"/>
      <c r="W25" s="169"/>
      <c r="X25" s="169"/>
      <c r="Y25" s="1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38" sqref="Q3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4" t="s">
        <v>261</v>
      </c>
      <c r="D3" s="178"/>
      <c r="E3" s="178"/>
      <c r="F3" s="178"/>
      <c r="G3" s="178"/>
      <c r="H3" s="178"/>
      <c r="I3" s="178"/>
      <c r="J3" s="178"/>
      <c r="K3" s="178"/>
      <c r="L3" s="178"/>
    </row>
    <row r="4" spans="3:12" x14ac:dyDescent="0.2"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10" spans="3:12" ht="13.5" thickBot="1" x14ac:dyDescent="0.25"/>
    <row r="11" spans="3:12" ht="16.5" thickBot="1" x14ac:dyDescent="0.25">
      <c r="H11" s="770" t="s">
        <v>0</v>
      </c>
      <c r="I11" s="771"/>
      <c r="J11" s="782" t="s">
        <v>1</v>
      </c>
      <c r="K11" s="783"/>
      <c r="L11" s="784"/>
    </row>
    <row r="12" spans="3:12" ht="24" customHeight="1" thickBot="1" x14ac:dyDescent="0.25">
      <c r="H12" s="772"/>
      <c r="I12" s="773"/>
      <c r="J12" s="698" t="s">
        <v>19</v>
      </c>
      <c r="K12" s="699"/>
      <c r="L12" s="785" t="s">
        <v>243</v>
      </c>
    </row>
    <row r="13" spans="3:12" ht="39.75" customHeight="1" thickBot="1" x14ac:dyDescent="0.25">
      <c r="H13" s="774"/>
      <c r="I13" s="775"/>
      <c r="J13" s="115" t="s">
        <v>324</v>
      </c>
      <c r="K13" s="747" t="s">
        <v>307</v>
      </c>
      <c r="L13" s="786"/>
    </row>
    <row r="14" spans="3:12" ht="54" customHeight="1" thickBot="1" x14ac:dyDescent="0.25">
      <c r="H14" s="791" t="s">
        <v>260</v>
      </c>
      <c r="I14" s="792"/>
      <c r="J14" s="117">
        <v>273.68</v>
      </c>
      <c r="K14" s="118">
        <v>267.58999999999997</v>
      </c>
      <c r="L14" s="119">
        <v>2.2758698008146916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34" priority="1" operator="lessThan">
      <formula>0</formula>
    </cfRule>
    <cfRule type="cellIs" dxfId="13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topLeftCell="A13" zoomScale="75" workbookViewId="0">
      <selection activeCell="W6" sqref="W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2" t="s">
        <v>329</v>
      </c>
      <c r="D1" s="183"/>
      <c r="E1" s="183"/>
      <c r="F1" s="183"/>
      <c r="G1" s="183"/>
      <c r="H1" s="183"/>
      <c r="I1" s="183"/>
      <c r="J1" s="177"/>
    </row>
    <row r="2" spans="3:19" ht="21" x14ac:dyDescent="0.35">
      <c r="C2" s="182" t="s">
        <v>16</v>
      </c>
      <c r="D2" s="183"/>
      <c r="E2" s="183"/>
      <c r="F2" s="182"/>
      <c r="G2" s="183"/>
      <c r="H2" s="183"/>
      <c r="I2" s="183"/>
      <c r="J2" s="177"/>
    </row>
    <row r="3" spans="3:19" ht="21" x14ac:dyDescent="0.35">
      <c r="C3" s="183" t="s">
        <v>274</v>
      </c>
      <c r="D3" s="182"/>
      <c r="E3" s="183"/>
      <c r="F3" s="183"/>
      <c r="G3" s="183"/>
      <c r="H3" s="183"/>
      <c r="I3" s="183"/>
      <c r="J3" s="177"/>
    </row>
    <row r="4" spans="3:19" ht="16.5" thickBot="1" x14ac:dyDescent="0.3">
      <c r="C4" s="177"/>
      <c r="D4" s="177"/>
      <c r="E4" s="177"/>
      <c r="F4" s="177"/>
      <c r="G4" s="177"/>
      <c r="H4" s="177"/>
      <c r="I4" s="177"/>
      <c r="J4" s="177"/>
      <c r="K4" s="19"/>
    </row>
    <row r="5" spans="3:19" ht="15" customHeight="1" thickBot="1" x14ac:dyDescent="0.3">
      <c r="C5" s="793" t="s">
        <v>0</v>
      </c>
      <c r="D5" s="796" t="s">
        <v>33</v>
      </c>
      <c r="E5" s="756" t="s">
        <v>1</v>
      </c>
      <c r="F5" s="757"/>
      <c r="G5" s="758"/>
      <c r="H5" s="600" t="s">
        <v>7</v>
      </c>
      <c r="I5" s="601"/>
      <c r="J5" s="601"/>
      <c r="K5" s="602"/>
      <c r="L5" s="602"/>
      <c r="M5" s="602"/>
      <c r="N5" s="602"/>
      <c r="O5" s="602"/>
      <c r="P5" s="602"/>
      <c r="Q5" s="602"/>
      <c r="R5" s="602"/>
      <c r="S5" s="603"/>
    </row>
    <row r="6" spans="3:19" ht="15" customHeight="1" thickBot="1" x14ac:dyDescent="0.3">
      <c r="C6" s="794"/>
      <c r="D6" s="797"/>
      <c r="E6" s="232"/>
      <c r="F6" s="589"/>
      <c r="G6" s="233"/>
      <c r="H6" s="600" t="s">
        <v>8</v>
      </c>
      <c r="I6" s="601"/>
      <c r="J6" s="604"/>
      <c r="K6" s="600" t="s">
        <v>9</v>
      </c>
      <c r="L6" s="601"/>
      <c r="M6" s="605"/>
      <c r="N6" s="600" t="s">
        <v>10</v>
      </c>
      <c r="O6" s="602"/>
      <c r="P6" s="603"/>
      <c r="Q6" s="600" t="s">
        <v>11</v>
      </c>
      <c r="R6" s="602"/>
      <c r="S6" s="603"/>
    </row>
    <row r="7" spans="3:19" ht="32.25" customHeight="1" thickBot="1" x14ac:dyDescent="0.3">
      <c r="C7" s="794"/>
      <c r="D7" s="797"/>
      <c r="E7" s="759" t="s">
        <v>19</v>
      </c>
      <c r="F7" s="760"/>
      <c r="G7" s="590" t="s">
        <v>237</v>
      </c>
      <c r="H7" s="606" t="s">
        <v>19</v>
      </c>
      <c r="I7" s="607"/>
      <c r="J7" s="590" t="s">
        <v>237</v>
      </c>
      <c r="K7" s="606" t="s">
        <v>19</v>
      </c>
      <c r="L7" s="607"/>
      <c r="M7" s="608" t="s">
        <v>237</v>
      </c>
      <c r="N7" s="606" t="s">
        <v>19</v>
      </c>
      <c r="O7" s="607"/>
      <c r="P7" s="609" t="s">
        <v>237</v>
      </c>
      <c r="Q7" s="606" t="s">
        <v>19</v>
      </c>
      <c r="R7" s="607"/>
      <c r="S7" s="608" t="s">
        <v>237</v>
      </c>
    </row>
    <row r="8" spans="3:19" ht="30" customHeight="1" thickBot="1" x14ac:dyDescent="0.25">
      <c r="C8" s="795"/>
      <c r="D8" s="798"/>
      <c r="E8" s="700">
        <v>44794</v>
      </c>
      <c r="F8" s="591" t="s">
        <v>319</v>
      </c>
      <c r="G8" s="353" t="s">
        <v>12</v>
      </c>
      <c r="H8" s="714" t="s">
        <v>328</v>
      </c>
      <c r="I8" s="715" t="s">
        <v>319</v>
      </c>
      <c r="J8" s="716" t="s">
        <v>12</v>
      </c>
      <c r="K8" s="714" t="s">
        <v>328</v>
      </c>
      <c r="L8" s="715" t="s">
        <v>319</v>
      </c>
      <c r="M8" s="717" t="s">
        <v>12</v>
      </c>
      <c r="N8" s="714" t="s">
        <v>328</v>
      </c>
      <c r="O8" s="715" t="s">
        <v>319</v>
      </c>
      <c r="P8" s="717" t="s">
        <v>12</v>
      </c>
      <c r="Q8" s="714" t="s">
        <v>328</v>
      </c>
      <c r="R8" s="715" t="s">
        <v>319</v>
      </c>
      <c r="S8" s="717" t="s">
        <v>12</v>
      </c>
    </row>
    <row r="9" spans="3:19" ht="24" customHeight="1" x14ac:dyDescent="0.2">
      <c r="C9" s="803" t="s">
        <v>31</v>
      </c>
      <c r="D9" s="592" t="s">
        <v>225</v>
      </c>
      <c r="E9" s="703">
        <v>3213.1309999999999</v>
      </c>
      <c r="F9" s="594">
        <v>3229.9549999999999</v>
      </c>
      <c r="G9" s="595">
        <v>-0.52087412982534032</v>
      </c>
      <c r="H9" s="610">
        <v>3257.6179999999999</v>
      </c>
      <c r="I9" s="611">
        <v>3248.5529999999999</v>
      </c>
      <c r="J9" s="612">
        <v>0.27904731737484523</v>
      </c>
      <c r="K9" s="613">
        <v>3234.5929999999998</v>
      </c>
      <c r="L9" s="614">
        <v>3235.8910000000001</v>
      </c>
      <c r="M9" s="615">
        <v>-4.0112599590042715E-2</v>
      </c>
      <c r="N9" s="610">
        <v>3181.683</v>
      </c>
      <c r="O9" s="614">
        <v>3233.9479999999999</v>
      </c>
      <c r="P9" s="616">
        <v>-1.6161360665044668</v>
      </c>
      <c r="Q9" s="610">
        <v>3168.4340000000002</v>
      </c>
      <c r="R9" s="614">
        <v>3170.4920000000002</v>
      </c>
      <c r="S9" s="615">
        <v>-6.4911061122374464E-2</v>
      </c>
    </row>
    <row r="10" spans="3:19" ht="27" customHeight="1" x14ac:dyDescent="0.2">
      <c r="C10" s="804"/>
      <c r="D10" s="228" t="s">
        <v>226</v>
      </c>
      <c r="E10" s="704">
        <v>3260.9789999999998</v>
      </c>
      <c r="F10" s="186">
        <v>3287.4810000000002</v>
      </c>
      <c r="G10" s="187">
        <v>-0.80614914580496144</v>
      </c>
      <c r="H10" s="197">
        <v>3263.7280000000001</v>
      </c>
      <c r="I10" s="564">
        <v>3309.4140000000002</v>
      </c>
      <c r="J10" s="565">
        <v>-1.3804860920996933</v>
      </c>
      <c r="K10" s="566">
        <v>3291.0079999999998</v>
      </c>
      <c r="L10" s="198">
        <v>3271.9169999999999</v>
      </c>
      <c r="M10" s="200">
        <v>0.58348057117585495</v>
      </c>
      <c r="N10" s="197">
        <v>3218.2809999999999</v>
      </c>
      <c r="O10" s="198">
        <v>3226.0320000000002</v>
      </c>
      <c r="P10" s="199">
        <v>-0.24026420072709148</v>
      </c>
      <c r="Q10" s="197">
        <v>3248.2530000000002</v>
      </c>
      <c r="R10" s="198">
        <v>3218.08</v>
      </c>
      <c r="S10" s="200">
        <v>0.93760876050316433</v>
      </c>
    </row>
    <row r="11" spans="3:19" ht="30" customHeight="1" thickBot="1" x14ac:dyDescent="0.25">
      <c r="C11" s="229" t="s">
        <v>227</v>
      </c>
      <c r="D11" s="230" t="s">
        <v>225</v>
      </c>
      <c r="E11" s="705" t="s">
        <v>20</v>
      </c>
      <c r="F11" s="189" t="s">
        <v>20</v>
      </c>
      <c r="G11" s="354" t="s">
        <v>275</v>
      </c>
      <c r="H11" s="201" t="s">
        <v>20</v>
      </c>
      <c r="I11" s="567" t="s">
        <v>20</v>
      </c>
      <c r="J11" s="568" t="s">
        <v>275</v>
      </c>
      <c r="K11" s="569" t="s">
        <v>20</v>
      </c>
      <c r="L11" s="202" t="s">
        <v>20</v>
      </c>
      <c r="M11" s="204" t="s">
        <v>275</v>
      </c>
      <c r="N11" s="201" t="s">
        <v>20</v>
      </c>
      <c r="O11" s="202" t="s">
        <v>20</v>
      </c>
      <c r="P11" s="203" t="s">
        <v>275</v>
      </c>
      <c r="Q11" s="201" t="s">
        <v>20</v>
      </c>
      <c r="R11" s="202" t="s">
        <v>20</v>
      </c>
      <c r="S11" s="204" t="s">
        <v>275</v>
      </c>
    </row>
    <row r="12" spans="3:19" ht="24.75" customHeight="1" thickBot="1" x14ac:dyDescent="0.25">
      <c r="C12" s="596" t="s">
        <v>32</v>
      </c>
      <c r="D12" s="597" t="s">
        <v>17</v>
      </c>
      <c r="E12" s="706">
        <v>3252.3670609974833</v>
      </c>
      <c r="F12" s="598">
        <v>3276.6170192375198</v>
      </c>
      <c r="G12" s="355">
        <v>-0.74009132277776846</v>
      </c>
      <c r="H12" s="205">
        <v>3263.1134467719644</v>
      </c>
      <c r="I12" s="617">
        <v>3297.9652681358407</v>
      </c>
      <c r="J12" s="618">
        <v>-1.0567673862610483</v>
      </c>
      <c r="K12" s="205">
        <v>3288.9306503714847</v>
      </c>
      <c r="L12" s="617">
        <v>3271.305210061284</v>
      </c>
      <c r="M12" s="619">
        <v>0.53878923482870344</v>
      </c>
      <c r="N12" s="205">
        <v>3198.2577760482864</v>
      </c>
      <c r="O12" s="617">
        <v>3227.1540889681919</v>
      </c>
      <c r="P12" s="618">
        <v>-0.8954116265686114</v>
      </c>
      <c r="Q12" s="205">
        <v>3213.1139239489112</v>
      </c>
      <c r="R12" s="617">
        <v>3194.5128501531008</v>
      </c>
      <c r="S12" s="619">
        <v>0.58228201507841582</v>
      </c>
    </row>
    <row r="13" spans="3:19" ht="20.25" customHeight="1" x14ac:dyDescent="0.2">
      <c r="C13" s="803" t="s">
        <v>21</v>
      </c>
      <c r="D13" s="599" t="s">
        <v>22</v>
      </c>
      <c r="E13" s="703">
        <v>2349.826</v>
      </c>
      <c r="F13" s="594">
        <v>2334.174</v>
      </c>
      <c r="G13" s="192">
        <v>0.67055840738522676</v>
      </c>
      <c r="H13" s="620">
        <v>2332.7350000000001</v>
      </c>
      <c r="I13" s="621">
        <v>2294.2080000000001</v>
      </c>
      <c r="J13" s="622">
        <v>1.679315912070747</v>
      </c>
      <c r="K13" s="593">
        <v>2468.1390000000001</v>
      </c>
      <c r="L13" s="623">
        <v>2510.6190000000001</v>
      </c>
      <c r="M13" s="624">
        <v>-1.6920130055575942</v>
      </c>
      <c r="N13" s="610" t="s">
        <v>20</v>
      </c>
      <c r="O13" s="614" t="s">
        <v>20</v>
      </c>
      <c r="P13" s="616" t="s">
        <v>275</v>
      </c>
      <c r="Q13" s="610">
        <v>2635.652</v>
      </c>
      <c r="R13" s="614">
        <v>2443.7809999999999</v>
      </c>
      <c r="S13" s="710">
        <v>7.8513991229165008</v>
      </c>
    </row>
    <row r="14" spans="3:19" ht="20.25" customHeight="1" thickBot="1" x14ac:dyDescent="0.25">
      <c r="C14" s="805"/>
      <c r="D14" s="746" t="s">
        <v>23</v>
      </c>
      <c r="E14" s="705">
        <v>1831.069</v>
      </c>
      <c r="F14" s="189">
        <v>1851.49</v>
      </c>
      <c r="G14" s="190">
        <v>-1.1029495163354945</v>
      </c>
      <c r="H14" s="206">
        <v>1828.731</v>
      </c>
      <c r="I14" s="207">
        <v>1891.278</v>
      </c>
      <c r="J14" s="208">
        <v>-3.3071288303464654</v>
      </c>
      <c r="K14" s="206">
        <v>1834.8219999999999</v>
      </c>
      <c r="L14" s="207">
        <v>1764.087</v>
      </c>
      <c r="M14" s="209">
        <v>4.0097228764794419</v>
      </c>
      <c r="N14" s="201">
        <v>1837.5</v>
      </c>
      <c r="O14" s="202">
        <v>1797.4390000000001</v>
      </c>
      <c r="P14" s="203">
        <v>2.2287821728581565</v>
      </c>
      <c r="Q14" s="201">
        <v>1831.057</v>
      </c>
      <c r="R14" s="202">
        <v>1821.3040000000001</v>
      </c>
      <c r="S14" s="204">
        <v>0.53549544721803322</v>
      </c>
    </row>
    <row r="15" spans="3:19" ht="20.25" customHeight="1" thickBot="1" x14ac:dyDescent="0.25">
      <c r="C15" s="806"/>
      <c r="D15" s="596" t="s">
        <v>17</v>
      </c>
      <c r="E15" s="706">
        <v>1967.9655855435142</v>
      </c>
      <c r="F15" s="598">
        <v>1884.9027249516582</v>
      </c>
      <c r="G15" s="355">
        <v>4.4067452124876239</v>
      </c>
      <c r="H15" s="210">
        <v>2030.4562946109011</v>
      </c>
      <c r="I15" s="625">
        <v>1925.9066400322777</v>
      </c>
      <c r="J15" s="626">
        <v>5.4285941179823327</v>
      </c>
      <c r="K15" s="210">
        <v>1914.8840597732737</v>
      </c>
      <c r="L15" s="625">
        <v>1778.4481299001786</v>
      </c>
      <c r="M15" s="627">
        <v>7.6716282909388562</v>
      </c>
      <c r="N15" s="205">
        <v>1837.5</v>
      </c>
      <c r="O15" s="617">
        <v>1797.4390000000001</v>
      </c>
      <c r="P15" s="618">
        <v>2.2287821728581565</v>
      </c>
      <c r="Q15" s="205">
        <v>1835.5661825048733</v>
      </c>
      <c r="R15" s="617">
        <v>1864.4643683033205</v>
      </c>
      <c r="S15" s="711">
        <v>-1.5499457264900611</v>
      </c>
    </row>
    <row r="16" spans="3:19" ht="18.75" customHeight="1" x14ac:dyDescent="0.2">
      <c r="C16" s="803" t="s">
        <v>24</v>
      </c>
      <c r="D16" s="745" t="s">
        <v>25</v>
      </c>
      <c r="E16" s="707" t="s">
        <v>85</v>
      </c>
      <c r="F16" s="191" t="s">
        <v>85</v>
      </c>
      <c r="G16" s="192" t="s">
        <v>275</v>
      </c>
      <c r="H16" s="610" t="s">
        <v>20</v>
      </c>
      <c r="I16" s="614" t="s">
        <v>20</v>
      </c>
      <c r="J16" s="616" t="s">
        <v>275</v>
      </c>
      <c r="K16" s="610" t="s">
        <v>20</v>
      </c>
      <c r="L16" s="614" t="s">
        <v>20</v>
      </c>
      <c r="M16" s="615" t="s">
        <v>275</v>
      </c>
      <c r="N16" s="610" t="s">
        <v>20</v>
      </c>
      <c r="O16" s="614" t="s">
        <v>20</v>
      </c>
      <c r="P16" s="616" t="s">
        <v>275</v>
      </c>
      <c r="Q16" s="628" t="s">
        <v>85</v>
      </c>
      <c r="R16" s="629" t="s">
        <v>85</v>
      </c>
      <c r="S16" s="630" t="s">
        <v>275</v>
      </c>
    </row>
    <row r="17" spans="3:19" ht="18" customHeight="1" thickBot="1" x14ac:dyDescent="0.25">
      <c r="C17" s="805"/>
      <c r="D17" s="746" t="s">
        <v>26</v>
      </c>
      <c r="E17" s="708">
        <v>745.50699999999995</v>
      </c>
      <c r="F17" s="194">
        <v>724.19299999999998</v>
      </c>
      <c r="G17" s="190">
        <v>2.9431380861179224</v>
      </c>
      <c r="H17" s="211" t="s">
        <v>85</v>
      </c>
      <c r="I17" s="212" t="s">
        <v>85</v>
      </c>
      <c r="J17" s="213" t="s">
        <v>275</v>
      </c>
      <c r="K17" s="211" t="s">
        <v>20</v>
      </c>
      <c r="L17" s="212" t="s">
        <v>20</v>
      </c>
      <c r="M17" s="214" t="s">
        <v>275</v>
      </c>
      <c r="N17" s="211" t="s">
        <v>20</v>
      </c>
      <c r="O17" s="212" t="s">
        <v>20</v>
      </c>
      <c r="P17" s="213" t="s">
        <v>275</v>
      </c>
      <c r="Q17" s="215" t="s">
        <v>85</v>
      </c>
      <c r="R17" s="216" t="s">
        <v>85</v>
      </c>
      <c r="S17" s="204" t="s">
        <v>275</v>
      </c>
    </row>
    <row r="18" spans="3:19" ht="18.75" customHeight="1" thickBot="1" x14ac:dyDescent="0.25">
      <c r="C18" s="806" t="s">
        <v>18</v>
      </c>
      <c r="D18" s="596" t="s">
        <v>17</v>
      </c>
      <c r="E18" s="706">
        <v>862.66080241423117</v>
      </c>
      <c r="F18" s="598">
        <v>863.68525405799744</v>
      </c>
      <c r="G18" s="355">
        <v>-0.11861400191249261</v>
      </c>
      <c r="H18" s="217">
        <v>788</v>
      </c>
      <c r="I18" s="631">
        <v>756</v>
      </c>
      <c r="J18" s="632">
        <v>4.2328042328042326</v>
      </c>
      <c r="K18" s="205" t="s">
        <v>20</v>
      </c>
      <c r="L18" s="617" t="s">
        <v>20</v>
      </c>
      <c r="M18" s="619" t="s">
        <v>275</v>
      </c>
      <c r="N18" s="205" t="s">
        <v>20</v>
      </c>
      <c r="O18" s="617" t="s">
        <v>20</v>
      </c>
      <c r="P18" s="618" t="s">
        <v>275</v>
      </c>
      <c r="Q18" s="218" t="s">
        <v>85</v>
      </c>
      <c r="R18" s="633" t="s">
        <v>85</v>
      </c>
      <c r="S18" s="634" t="s">
        <v>275</v>
      </c>
    </row>
    <row r="19" spans="3:19" ht="18.75" customHeight="1" x14ac:dyDescent="0.2">
      <c r="C19" s="807" t="s">
        <v>30</v>
      </c>
      <c r="D19" s="808"/>
      <c r="E19" s="707" t="s">
        <v>85</v>
      </c>
      <c r="F19" s="191" t="s">
        <v>85</v>
      </c>
      <c r="G19" s="356" t="s">
        <v>275</v>
      </c>
      <c r="H19" s="610" t="s">
        <v>85</v>
      </c>
      <c r="I19" s="614" t="s">
        <v>85</v>
      </c>
      <c r="J19" s="616" t="s">
        <v>275</v>
      </c>
      <c r="K19" s="219" t="s">
        <v>20</v>
      </c>
      <c r="L19" s="220" t="s">
        <v>20</v>
      </c>
      <c r="M19" s="221" t="s">
        <v>275</v>
      </c>
      <c r="N19" s="219" t="s">
        <v>20</v>
      </c>
      <c r="O19" s="220" t="s">
        <v>20</v>
      </c>
      <c r="P19" s="222" t="s">
        <v>275</v>
      </c>
      <c r="Q19" s="219" t="s">
        <v>20</v>
      </c>
      <c r="R19" s="220" t="s">
        <v>20</v>
      </c>
      <c r="S19" s="221" t="s">
        <v>275</v>
      </c>
    </row>
    <row r="20" spans="3:19" ht="20.25" customHeight="1" x14ac:dyDescent="0.2">
      <c r="C20" s="799" t="s">
        <v>27</v>
      </c>
      <c r="D20" s="800"/>
      <c r="E20" s="704">
        <v>546.63199999999995</v>
      </c>
      <c r="F20" s="186">
        <v>596.59199999999998</v>
      </c>
      <c r="G20" s="187">
        <v>-8.3742323061656929</v>
      </c>
      <c r="H20" s="197">
        <v>534.96</v>
      </c>
      <c r="I20" s="198">
        <v>633.87699999999995</v>
      </c>
      <c r="J20" s="199">
        <v>-15.605077956764472</v>
      </c>
      <c r="K20" s="197">
        <v>584.10799999999995</v>
      </c>
      <c r="L20" s="198">
        <v>518.13099999999997</v>
      </c>
      <c r="M20" s="200">
        <v>12.733652300286987</v>
      </c>
      <c r="N20" s="197">
        <v>537.67600000000004</v>
      </c>
      <c r="O20" s="198">
        <v>464.57100000000003</v>
      </c>
      <c r="P20" s="199">
        <v>15.736023126712603</v>
      </c>
      <c r="Q20" s="197" t="s">
        <v>85</v>
      </c>
      <c r="R20" s="198" t="s">
        <v>85</v>
      </c>
      <c r="S20" s="200" t="s">
        <v>275</v>
      </c>
    </row>
    <row r="21" spans="3:19" ht="18" customHeight="1" x14ac:dyDescent="0.2">
      <c r="C21" s="799" t="s">
        <v>28</v>
      </c>
      <c r="D21" s="800"/>
      <c r="E21" s="704" t="s">
        <v>85</v>
      </c>
      <c r="F21" s="186" t="s">
        <v>85</v>
      </c>
      <c r="G21" s="357" t="s">
        <v>275</v>
      </c>
      <c r="H21" s="197" t="s">
        <v>85</v>
      </c>
      <c r="I21" s="198" t="s">
        <v>85</v>
      </c>
      <c r="J21" s="199" t="s">
        <v>275</v>
      </c>
      <c r="K21" s="197" t="s">
        <v>20</v>
      </c>
      <c r="L21" s="198" t="s">
        <v>20</v>
      </c>
      <c r="M21" s="200" t="s">
        <v>275</v>
      </c>
      <c r="N21" s="197" t="s">
        <v>20</v>
      </c>
      <c r="O21" s="198" t="s">
        <v>20</v>
      </c>
      <c r="P21" s="199" t="s">
        <v>275</v>
      </c>
      <c r="Q21" s="197" t="s">
        <v>20</v>
      </c>
      <c r="R21" s="198" t="s">
        <v>20</v>
      </c>
      <c r="S21" s="200" t="s">
        <v>275</v>
      </c>
    </row>
    <row r="22" spans="3:19" ht="21" customHeight="1" thickBot="1" x14ac:dyDescent="0.25">
      <c r="C22" s="801" t="s">
        <v>29</v>
      </c>
      <c r="D22" s="802"/>
      <c r="E22" s="709" t="s">
        <v>20</v>
      </c>
      <c r="F22" s="196" t="s">
        <v>20</v>
      </c>
      <c r="G22" s="358" t="s">
        <v>275</v>
      </c>
      <c r="H22" s="223" t="s">
        <v>20</v>
      </c>
      <c r="I22" s="224" t="s">
        <v>20</v>
      </c>
      <c r="J22" s="225" t="s">
        <v>275</v>
      </c>
      <c r="K22" s="223" t="s">
        <v>20</v>
      </c>
      <c r="L22" s="224" t="s">
        <v>20</v>
      </c>
      <c r="M22" s="226" t="s">
        <v>275</v>
      </c>
      <c r="N22" s="223" t="s">
        <v>20</v>
      </c>
      <c r="O22" s="224" t="s">
        <v>20</v>
      </c>
      <c r="P22" s="225" t="s">
        <v>275</v>
      </c>
      <c r="Q22" s="223" t="s">
        <v>20</v>
      </c>
      <c r="R22" s="224" t="s">
        <v>20</v>
      </c>
      <c r="S22" s="226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132" priority="11" stopIfTrue="1" operator="lessThan">
      <formula>0</formula>
    </cfRule>
    <cfRule type="cellIs" dxfId="131" priority="12" stopIfTrue="1" operator="greaterThan">
      <formula>0</formula>
    </cfRule>
    <cfRule type="cellIs" dxfId="130" priority="13" stopIfTrue="1" operator="lessThan">
      <formula>0</formula>
    </cfRule>
  </conditionalFormatting>
  <conditionalFormatting sqref="G9">
    <cfRule type="cellIs" dxfId="129" priority="10" stopIfTrue="1" operator="lessThan">
      <formula>0</formula>
    </cfRule>
  </conditionalFormatting>
  <conditionalFormatting sqref="G9:G22">
    <cfRule type="cellIs" dxfId="128" priority="7" operator="greaterThan">
      <formula>0</formula>
    </cfRule>
    <cfRule type="cellIs" dxfId="127" priority="6" operator="lessThan">
      <formula>0</formula>
    </cfRule>
    <cfRule type="beginsWith" dxfId="126" priority="5" operator="beginsWith" text="*">
      <formula>LEFT(G9,LEN("*"))="*"</formula>
    </cfRule>
  </conditionalFormatting>
  <conditionalFormatting sqref="M9:M22 P9:P22 S9:S22 J9:J22">
    <cfRule type="cellIs" dxfId="125" priority="2" operator="lessThan">
      <formula>0</formula>
    </cfRule>
    <cfRule type="cellIs" dxfId="124" priority="3" operator="greaterThan">
      <formula>0</formula>
    </cfRule>
  </conditionalFormatting>
  <conditionalFormatting sqref="J9:J22 M9:M22 P9:P22 S9:S22">
    <cfRule type="beginsWith" dxfId="123" priority="1" stopIfTrue="1" operator="beginsWith" text="*">
      <formula>LEFT(J9,LEN("*"))="*"</formula>
    </cfRule>
    <cfRule type="expression" dxfId="122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7" sqref="T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0" t="s">
        <v>330</v>
      </c>
      <c r="C1" s="178"/>
      <c r="D1" s="178"/>
      <c r="E1" s="178"/>
      <c r="F1" s="178"/>
      <c r="G1" s="178"/>
      <c r="H1" s="178"/>
      <c r="I1" s="178"/>
    </row>
    <row r="2" spans="2:18" ht="18.75" x14ac:dyDescent="0.3">
      <c r="B2" s="180" t="s">
        <v>16</v>
      </c>
      <c r="C2" s="178"/>
      <c r="D2" s="178"/>
      <c r="E2" s="180"/>
      <c r="F2" s="178"/>
      <c r="G2" s="178"/>
      <c r="H2" s="178"/>
      <c r="I2" s="178"/>
    </row>
    <row r="3" spans="2:18" ht="15.75" thickBot="1" x14ac:dyDescent="0.3">
      <c r="B3" s="179" t="s">
        <v>273</v>
      </c>
      <c r="C3" s="175"/>
      <c r="D3" s="178"/>
      <c r="E3" s="178"/>
      <c r="F3" s="178"/>
      <c r="G3" s="178"/>
      <c r="H3" s="178"/>
      <c r="I3" s="178"/>
    </row>
    <row r="4" spans="2:18" ht="15" customHeight="1" thickBot="1" x14ac:dyDescent="0.3">
      <c r="B4" s="750"/>
      <c r="C4" s="762"/>
      <c r="D4" s="635" t="s">
        <v>1</v>
      </c>
      <c r="E4" s="605"/>
      <c r="F4" s="765"/>
      <c r="G4" s="600" t="s">
        <v>7</v>
      </c>
      <c r="H4" s="601"/>
      <c r="I4" s="601"/>
      <c r="J4" s="602"/>
      <c r="K4" s="602"/>
      <c r="L4" s="602"/>
      <c r="M4" s="602"/>
      <c r="N4" s="602"/>
      <c r="O4" s="602"/>
      <c r="P4" s="602"/>
      <c r="Q4" s="602"/>
      <c r="R4" s="603"/>
    </row>
    <row r="5" spans="2:18" ht="15" customHeight="1" thickBot="1" x14ac:dyDescent="0.3">
      <c r="B5" s="751"/>
      <c r="C5" s="763" t="s">
        <v>33</v>
      </c>
      <c r="D5" s="636"/>
      <c r="E5" s="637"/>
      <c r="F5" s="638"/>
      <c r="G5" s="600" t="s">
        <v>8</v>
      </c>
      <c r="H5" s="601"/>
      <c r="I5" s="604"/>
      <c r="J5" s="600" t="s">
        <v>9</v>
      </c>
      <c r="K5" s="601"/>
      <c r="L5" s="604"/>
      <c r="M5" s="600" t="s">
        <v>10</v>
      </c>
      <c r="N5" s="602"/>
      <c r="O5" s="603"/>
      <c r="P5" s="600" t="s">
        <v>11</v>
      </c>
      <c r="Q5" s="602"/>
      <c r="R5" s="603"/>
    </row>
    <row r="6" spans="2:18" ht="31.5" customHeight="1" thickBot="1" x14ac:dyDescent="0.3">
      <c r="B6" s="639" t="s">
        <v>0</v>
      </c>
      <c r="C6" s="764" t="s">
        <v>303</v>
      </c>
      <c r="D6" s="606" t="s">
        <v>19</v>
      </c>
      <c r="E6" s="640"/>
      <c r="F6" s="641" t="s">
        <v>304</v>
      </c>
      <c r="G6" s="649" t="s">
        <v>19</v>
      </c>
      <c r="H6" s="650"/>
      <c r="I6" s="590" t="s">
        <v>237</v>
      </c>
      <c r="J6" s="651" t="s">
        <v>19</v>
      </c>
      <c r="K6" s="650"/>
      <c r="L6" s="590" t="s">
        <v>237</v>
      </c>
      <c r="M6" s="651" t="s">
        <v>19</v>
      </c>
      <c r="N6" s="650"/>
      <c r="O6" s="590" t="s">
        <v>237</v>
      </c>
      <c r="P6" s="651" t="s">
        <v>19</v>
      </c>
      <c r="Q6" s="650"/>
      <c r="R6" s="590" t="s">
        <v>237</v>
      </c>
    </row>
    <row r="7" spans="2:18" ht="41.25" customHeight="1" thickBot="1" x14ac:dyDescent="0.25">
      <c r="B7" s="752"/>
      <c r="C7" s="753"/>
      <c r="D7" s="231" t="s">
        <v>328</v>
      </c>
      <c r="E7" s="732" t="s">
        <v>319</v>
      </c>
      <c r="F7" s="755" t="s">
        <v>12</v>
      </c>
      <c r="G7" s="359" t="s">
        <v>328</v>
      </c>
      <c r="H7" s="360" t="s">
        <v>319</v>
      </c>
      <c r="I7" s="730" t="s">
        <v>12</v>
      </c>
      <c r="J7" s="652" t="s">
        <v>328</v>
      </c>
      <c r="K7" s="360" t="s">
        <v>319</v>
      </c>
      <c r="L7" s="730" t="s">
        <v>12</v>
      </c>
      <c r="M7" s="652" t="s">
        <v>328</v>
      </c>
      <c r="N7" s="360" t="s">
        <v>319</v>
      </c>
      <c r="O7" s="730" t="s">
        <v>12</v>
      </c>
      <c r="P7" s="652" t="s">
        <v>328</v>
      </c>
      <c r="Q7" s="360" t="s">
        <v>319</v>
      </c>
      <c r="R7" s="730" t="s">
        <v>12</v>
      </c>
    </row>
    <row r="8" spans="2:18" ht="27" customHeight="1" x14ac:dyDescent="0.2">
      <c r="B8" s="803" t="s">
        <v>48</v>
      </c>
      <c r="C8" s="599" t="s">
        <v>229</v>
      </c>
      <c r="D8" s="642">
        <v>2321.8620000000001</v>
      </c>
      <c r="E8" s="733">
        <v>2355.0120000000002</v>
      </c>
      <c r="F8" s="734">
        <v>-1.4076361394336883</v>
      </c>
      <c r="G8" s="653">
        <v>2399.5230000000001</v>
      </c>
      <c r="H8" s="614">
        <v>2425.4479999999999</v>
      </c>
      <c r="I8" s="221">
        <v>-1.0688746986123689</v>
      </c>
      <c r="J8" s="653">
        <v>2460.2139999999999</v>
      </c>
      <c r="K8" s="614">
        <v>2513.0390000000002</v>
      </c>
      <c r="L8" s="222">
        <v>-2.1020366178161289</v>
      </c>
      <c r="M8" s="653" t="s">
        <v>85</v>
      </c>
      <c r="N8" s="614" t="s">
        <v>20</v>
      </c>
      <c r="O8" s="221" t="s">
        <v>275</v>
      </c>
      <c r="P8" s="654">
        <v>2219.9369999999999</v>
      </c>
      <c r="Q8" s="614">
        <v>2220.4609999999998</v>
      </c>
      <c r="R8" s="221">
        <v>-2.3598703152178185E-2</v>
      </c>
    </row>
    <row r="9" spans="2:18" ht="23.25" customHeight="1" x14ac:dyDescent="0.2">
      <c r="B9" s="805"/>
      <c r="C9" s="643" t="s">
        <v>230</v>
      </c>
      <c r="D9" s="234">
        <v>2434.9409999999998</v>
      </c>
      <c r="E9" s="570">
        <v>2446.4380000000001</v>
      </c>
      <c r="F9" s="571">
        <v>-0.469948553774929</v>
      </c>
      <c r="G9" s="235">
        <v>2452.2109999999998</v>
      </c>
      <c r="H9" s="198">
        <v>2470.067</v>
      </c>
      <c r="I9" s="200">
        <v>-0.72289537085432187</v>
      </c>
      <c r="J9" s="235">
        <v>2457.6280000000002</v>
      </c>
      <c r="K9" s="198">
        <v>2475.4430000000002</v>
      </c>
      <c r="L9" s="199">
        <v>-0.71966916628660216</v>
      </c>
      <c r="M9" s="235">
        <v>2310.7040000000002</v>
      </c>
      <c r="N9" s="198">
        <v>2323.8490000000002</v>
      </c>
      <c r="O9" s="200">
        <v>-0.56565637440298311</v>
      </c>
      <c r="P9" s="238">
        <v>2332.6019999999999</v>
      </c>
      <c r="Q9" s="198">
        <v>2333.16</v>
      </c>
      <c r="R9" s="200">
        <v>-2.3916062336058939E-2</v>
      </c>
    </row>
    <row r="10" spans="2:18" ht="27" customHeight="1" x14ac:dyDescent="0.2">
      <c r="B10" s="805"/>
      <c r="C10" s="643" t="s">
        <v>231</v>
      </c>
      <c r="D10" s="234">
        <v>2644.0790000000002</v>
      </c>
      <c r="E10" s="572">
        <v>2634.6370000000002</v>
      </c>
      <c r="F10" s="571">
        <v>0.35837954147003959</v>
      </c>
      <c r="G10" s="235" t="s">
        <v>85</v>
      </c>
      <c r="H10" s="198" t="s">
        <v>85</v>
      </c>
      <c r="I10" s="200" t="s">
        <v>275</v>
      </c>
      <c r="J10" s="235" t="s">
        <v>85</v>
      </c>
      <c r="K10" s="198" t="s">
        <v>85</v>
      </c>
      <c r="L10" s="199" t="s">
        <v>275</v>
      </c>
      <c r="M10" s="235" t="s">
        <v>20</v>
      </c>
      <c r="N10" s="198" t="s">
        <v>20</v>
      </c>
      <c r="O10" s="200" t="s">
        <v>20</v>
      </c>
      <c r="P10" s="238" t="s">
        <v>20</v>
      </c>
      <c r="Q10" s="198" t="s">
        <v>20</v>
      </c>
      <c r="R10" s="200" t="s">
        <v>275</v>
      </c>
    </row>
    <row r="11" spans="2:18" ht="27.75" customHeight="1" x14ac:dyDescent="0.2">
      <c r="B11" s="805"/>
      <c r="C11" s="643" t="s">
        <v>232</v>
      </c>
      <c r="D11" s="234">
        <v>2537.2280000000001</v>
      </c>
      <c r="E11" s="572">
        <v>2587.06</v>
      </c>
      <c r="F11" s="571">
        <v>-1.9262019435188931</v>
      </c>
      <c r="G11" s="235">
        <v>2565.67</v>
      </c>
      <c r="H11" s="198">
        <v>2574.84</v>
      </c>
      <c r="I11" s="200">
        <v>-0.35613863385686384</v>
      </c>
      <c r="J11" s="235" t="s">
        <v>85</v>
      </c>
      <c r="K11" s="198" t="s">
        <v>85</v>
      </c>
      <c r="L11" s="199" t="s">
        <v>275</v>
      </c>
      <c r="M11" s="235">
        <v>2500.636</v>
      </c>
      <c r="N11" s="198">
        <v>2599.1149999999998</v>
      </c>
      <c r="O11" s="200">
        <v>-3.7889435442448614</v>
      </c>
      <c r="P11" s="238" t="s">
        <v>20</v>
      </c>
      <c r="Q11" s="198" t="s">
        <v>20</v>
      </c>
      <c r="R11" s="200" t="s">
        <v>275</v>
      </c>
    </row>
    <row r="12" spans="2:18" ht="31.5" x14ac:dyDescent="0.2">
      <c r="B12" s="805"/>
      <c r="C12" s="643" t="s">
        <v>49</v>
      </c>
      <c r="D12" s="234">
        <v>2429.0419999999999</v>
      </c>
      <c r="E12" s="572">
        <v>2416.3510000000001</v>
      </c>
      <c r="F12" s="573">
        <v>0.52521343132681475</v>
      </c>
      <c r="G12" s="235">
        <v>2405.6280000000002</v>
      </c>
      <c r="H12" s="198">
        <v>2351.1060000000002</v>
      </c>
      <c r="I12" s="200">
        <v>2.3189936991356377</v>
      </c>
      <c r="J12" s="235">
        <v>2488.7730000000001</v>
      </c>
      <c r="K12" s="198">
        <v>2525.4650000000001</v>
      </c>
      <c r="L12" s="199">
        <v>-1.4528809545964805</v>
      </c>
      <c r="M12" s="235">
        <v>2459.873</v>
      </c>
      <c r="N12" s="198">
        <v>2410.8090000000002</v>
      </c>
      <c r="O12" s="200">
        <v>2.0351674479396684</v>
      </c>
      <c r="P12" s="235" t="s">
        <v>85</v>
      </c>
      <c r="Q12" s="198" t="s">
        <v>85</v>
      </c>
      <c r="R12" s="200" t="s">
        <v>275</v>
      </c>
    </row>
    <row r="13" spans="2:18" ht="23.25" customHeight="1" x14ac:dyDescent="0.2">
      <c r="B13" s="805"/>
      <c r="C13" s="643" t="s">
        <v>50</v>
      </c>
      <c r="D13" s="235" t="s">
        <v>85</v>
      </c>
      <c r="E13" s="198" t="s">
        <v>85</v>
      </c>
      <c r="F13" s="574" t="s">
        <v>275</v>
      </c>
      <c r="G13" s="235" t="s">
        <v>85</v>
      </c>
      <c r="H13" s="198" t="s">
        <v>85</v>
      </c>
      <c r="I13" s="200" t="s">
        <v>275</v>
      </c>
      <c r="J13" s="235" t="s">
        <v>20</v>
      </c>
      <c r="K13" s="198" t="s">
        <v>20</v>
      </c>
      <c r="L13" s="199" t="s">
        <v>275</v>
      </c>
      <c r="M13" s="235" t="s">
        <v>20</v>
      </c>
      <c r="N13" s="198" t="s">
        <v>20</v>
      </c>
      <c r="O13" s="200" t="s">
        <v>275</v>
      </c>
      <c r="P13" s="238" t="s">
        <v>20</v>
      </c>
      <c r="Q13" s="198" t="s">
        <v>20</v>
      </c>
      <c r="R13" s="200" t="s">
        <v>275</v>
      </c>
    </row>
    <row r="14" spans="2:18" ht="16.5" thickBot="1" x14ac:dyDescent="0.25">
      <c r="B14" s="806"/>
      <c r="C14" s="644" t="s">
        <v>51</v>
      </c>
      <c r="D14" s="241" t="s">
        <v>85</v>
      </c>
      <c r="E14" s="224" t="s">
        <v>85</v>
      </c>
      <c r="F14" s="575" t="s">
        <v>275</v>
      </c>
      <c r="G14" s="239" t="s">
        <v>20</v>
      </c>
      <c r="H14" s="202" t="s">
        <v>20</v>
      </c>
      <c r="I14" s="204" t="s">
        <v>275</v>
      </c>
      <c r="J14" s="239" t="s">
        <v>20</v>
      </c>
      <c r="K14" s="202" t="s">
        <v>20</v>
      </c>
      <c r="L14" s="203" t="s">
        <v>275</v>
      </c>
      <c r="M14" s="239" t="s">
        <v>85</v>
      </c>
      <c r="N14" s="202" t="s">
        <v>85</v>
      </c>
      <c r="O14" s="204" t="s">
        <v>275</v>
      </c>
      <c r="P14" s="240" t="s">
        <v>20</v>
      </c>
      <c r="Q14" s="202" t="s">
        <v>20</v>
      </c>
      <c r="R14" s="204" t="s">
        <v>275</v>
      </c>
    </row>
    <row r="15" spans="2:18" ht="15.75" customHeight="1" x14ac:dyDescent="0.2">
      <c r="B15" s="809" t="s">
        <v>52</v>
      </c>
      <c r="C15" s="810"/>
      <c r="D15" s="244">
        <v>2369.3359999999998</v>
      </c>
      <c r="E15" s="576">
        <v>2247.5889999999999</v>
      </c>
      <c r="F15" s="573">
        <v>5.416782160795405</v>
      </c>
      <c r="G15" s="653">
        <v>2371.6109999999999</v>
      </c>
      <c r="H15" s="614">
        <v>2234.1529999999998</v>
      </c>
      <c r="I15" s="615">
        <v>6.1525777330379832</v>
      </c>
      <c r="J15" s="653">
        <v>2251.8220000000001</v>
      </c>
      <c r="K15" s="614">
        <v>2249.7399999999998</v>
      </c>
      <c r="L15" s="616">
        <v>9.2544027309837365E-2</v>
      </c>
      <c r="M15" s="653">
        <v>2396.1480000000001</v>
      </c>
      <c r="N15" s="614">
        <v>2387.67</v>
      </c>
      <c r="O15" s="615">
        <v>0.35507419366998222</v>
      </c>
      <c r="P15" s="654" t="s">
        <v>20</v>
      </c>
      <c r="Q15" s="614" t="s">
        <v>20</v>
      </c>
      <c r="R15" s="615" t="s">
        <v>275</v>
      </c>
    </row>
    <row r="16" spans="2:18" ht="15.75" x14ac:dyDescent="0.2">
      <c r="B16" s="799" t="s">
        <v>53</v>
      </c>
      <c r="C16" s="811"/>
      <c r="D16" s="234">
        <v>1604.077</v>
      </c>
      <c r="E16" s="572">
        <v>1523.2619999999999</v>
      </c>
      <c r="F16" s="571">
        <v>5.3053906681844651</v>
      </c>
      <c r="G16" s="235" t="s">
        <v>85</v>
      </c>
      <c r="H16" s="198" t="s">
        <v>85</v>
      </c>
      <c r="I16" s="200" t="s">
        <v>275</v>
      </c>
      <c r="J16" s="235" t="s">
        <v>85</v>
      </c>
      <c r="K16" s="198" t="s">
        <v>85</v>
      </c>
      <c r="L16" s="199" t="s">
        <v>275</v>
      </c>
      <c r="M16" s="235" t="s">
        <v>85</v>
      </c>
      <c r="N16" s="198" t="s">
        <v>85</v>
      </c>
      <c r="O16" s="200" t="s">
        <v>275</v>
      </c>
      <c r="P16" s="238" t="s">
        <v>20</v>
      </c>
      <c r="Q16" s="198" t="s">
        <v>20</v>
      </c>
      <c r="R16" s="200" t="s">
        <v>275</v>
      </c>
    </row>
    <row r="17" spans="2:18" ht="15" customHeight="1" thickBot="1" x14ac:dyDescent="0.25">
      <c r="B17" s="812" t="s">
        <v>54</v>
      </c>
      <c r="C17" s="813"/>
      <c r="D17" s="577">
        <v>2596.5700000000002</v>
      </c>
      <c r="E17" s="578">
        <v>2654.654</v>
      </c>
      <c r="F17" s="579">
        <v>-2.1880064219291793</v>
      </c>
      <c r="G17" s="241">
        <v>2244.5590000000002</v>
      </c>
      <c r="H17" s="224">
        <v>2268.8380000000002</v>
      </c>
      <c r="I17" s="226">
        <v>-1.0701072531401534</v>
      </c>
      <c r="J17" s="241" t="s">
        <v>20</v>
      </c>
      <c r="K17" s="224" t="s">
        <v>20</v>
      </c>
      <c r="L17" s="225" t="s">
        <v>275</v>
      </c>
      <c r="M17" s="241" t="s">
        <v>20</v>
      </c>
      <c r="N17" s="224" t="s">
        <v>20</v>
      </c>
      <c r="O17" s="226" t="s">
        <v>275</v>
      </c>
      <c r="P17" s="242">
        <v>3376.42</v>
      </c>
      <c r="Q17" s="224">
        <v>3311.915</v>
      </c>
      <c r="R17" s="226">
        <v>1.9476647196561538</v>
      </c>
    </row>
    <row r="18" spans="2:18" ht="15.75" customHeight="1" x14ac:dyDescent="0.2">
      <c r="B18" s="803" t="s">
        <v>55</v>
      </c>
      <c r="C18" s="761" t="s">
        <v>46</v>
      </c>
      <c r="D18" s="645">
        <v>1280.4290000000001</v>
      </c>
      <c r="E18" s="646">
        <v>1259.472</v>
      </c>
      <c r="F18" s="647">
        <v>1.6639512430605927</v>
      </c>
      <c r="G18" s="645">
        <v>1243.529</v>
      </c>
      <c r="H18" s="646">
        <v>1248.249</v>
      </c>
      <c r="I18" s="647">
        <v>-0.37812968406143543</v>
      </c>
      <c r="J18" s="645">
        <v>1277.8530000000001</v>
      </c>
      <c r="K18" s="646">
        <v>1225.8800000000001</v>
      </c>
      <c r="L18" s="655">
        <v>4.2396482526837822</v>
      </c>
      <c r="M18" s="645">
        <v>1430.741</v>
      </c>
      <c r="N18" s="646">
        <v>1453.749</v>
      </c>
      <c r="O18" s="647">
        <v>-1.5826666088850301</v>
      </c>
      <c r="P18" s="645">
        <v>1196.8579999999999</v>
      </c>
      <c r="Q18" s="646">
        <v>1219.4870000000001</v>
      </c>
      <c r="R18" s="647">
        <v>-1.8556163370335339</v>
      </c>
    </row>
    <row r="19" spans="2:18" ht="37.5" customHeight="1" thickBot="1" x14ac:dyDescent="0.25">
      <c r="B19" s="806"/>
      <c r="C19" s="648" t="s">
        <v>56</v>
      </c>
      <c r="D19" s="237">
        <v>922.51</v>
      </c>
      <c r="E19" s="580">
        <v>901.99599999999998</v>
      </c>
      <c r="F19" s="581">
        <v>2.2742894646982927</v>
      </c>
      <c r="G19" s="235" t="s">
        <v>85</v>
      </c>
      <c r="H19" s="198" t="s">
        <v>85</v>
      </c>
      <c r="I19" s="200" t="s">
        <v>275</v>
      </c>
      <c r="J19" s="235" t="s">
        <v>85</v>
      </c>
      <c r="K19" s="198" t="s">
        <v>85</v>
      </c>
      <c r="L19" s="200" t="s">
        <v>275</v>
      </c>
      <c r="M19" s="235" t="s">
        <v>85</v>
      </c>
      <c r="N19" s="198" t="s">
        <v>85</v>
      </c>
      <c r="O19" s="200" t="s">
        <v>275</v>
      </c>
      <c r="P19" s="235" t="s">
        <v>85</v>
      </c>
      <c r="Q19" s="198" t="s">
        <v>85</v>
      </c>
      <c r="R19" s="200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I8:I12 L8:L18 O8:O15 R8:R11 R13:R18 I14:I18 O17:O18">
    <cfRule type="cellIs" dxfId="121" priority="81" stopIfTrue="1" operator="lessThan">
      <formula>0</formula>
    </cfRule>
    <cfRule type="cellIs" dxfId="120" priority="82" stopIfTrue="1" operator="greaterThan">
      <formula>0</formula>
    </cfRule>
    <cfRule type="expression" dxfId="119" priority="83" stopIfTrue="1">
      <formula>LEFT(I8,LEN("*"))="*"</formula>
    </cfRule>
  </conditionalFormatting>
  <conditionalFormatting sqref="I11">
    <cfRule type="cellIs" dxfId="118" priority="79" stopIfTrue="1" operator="lessThan">
      <formula>0</formula>
    </cfRule>
  </conditionalFormatting>
  <conditionalFormatting sqref="I8:I12 I14:I18">
    <cfRule type="cellIs" dxfId="117" priority="80" stopIfTrue="1" operator="lessThan">
      <formula>0</formula>
    </cfRule>
  </conditionalFormatting>
  <conditionalFormatting sqref="L8:L18">
    <cfRule type="cellIs" dxfId="116" priority="78" stopIfTrue="1" operator="lessThan">
      <formula>0</formula>
    </cfRule>
  </conditionalFormatting>
  <conditionalFormatting sqref="O8:O15 O17:O18">
    <cfRule type="cellIs" dxfId="115" priority="77" stopIfTrue="1" operator="lessThan">
      <formula>0</formula>
    </cfRule>
  </conditionalFormatting>
  <conditionalFormatting sqref="R8:R11 R13:R18">
    <cfRule type="cellIs" dxfId="114" priority="76" stopIfTrue="1" operator="lessThan">
      <formula>0</formula>
    </cfRule>
  </conditionalFormatting>
  <conditionalFormatting sqref="I8:I12 L8:L18 O8:O15 R8:R11 R13:R18 I14:I18 O17:O18">
    <cfRule type="cellIs" dxfId="113" priority="74" stopIfTrue="1" operator="lessThan">
      <formula>0</formula>
    </cfRule>
    <cfRule type="cellIs" dxfId="112" priority="75" stopIfTrue="1" operator="greaterThan">
      <formula>0</formula>
    </cfRule>
    <cfRule type="cellIs" dxfId="111" priority="84" stopIfTrue="1" operator="lessThan">
      <formula>0</formula>
    </cfRule>
    <cfRule type="cellIs" dxfId="110" priority="85" stopIfTrue="1" operator="greaterThan">
      <formula>0</formula>
    </cfRule>
    <cfRule type="cellIs" dxfId="109" priority="86" stopIfTrue="1" operator="lessThan">
      <formula>0</formula>
    </cfRule>
  </conditionalFormatting>
  <conditionalFormatting sqref="R12">
    <cfRule type="cellIs" dxfId="108" priority="67" stopIfTrue="1" operator="lessThan">
      <formula>0</formula>
    </cfRule>
    <cfRule type="cellIs" dxfId="107" priority="68" stopIfTrue="1" operator="greaterThan">
      <formula>0</formula>
    </cfRule>
    <cfRule type="expression" dxfId="106" priority="69" stopIfTrue="1">
      <formula>LEFT(R12,LEN("*"))="*"</formula>
    </cfRule>
  </conditionalFormatting>
  <conditionalFormatting sqref="R12">
    <cfRule type="cellIs" dxfId="105" priority="66" stopIfTrue="1" operator="lessThan">
      <formula>0</formula>
    </cfRule>
  </conditionalFormatting>
  <conditionalFormatting sqref="R12">
    <cfRule type="cellIs" dxfId="104" priority="64" stopIfTrue="1" operator="lessThan">
      <formula>0</formula>
    </cfRule>
    <cfRule type="cellIs" dxfId="103" priority="65" stopIfTrue="1" operator="greaterThan">
      <formula>0</formula>
    </cfRule>
    <cfRule type="cellIs" dxfId="102" priority="70" stopIfTrue="1" operator="lessThan">
      <formula>0</formula>
    </cfRule>
    <cfRule type="cellIs" dxfId="101" priority="71" stopIfTrue="1" operator="greaterThan">
      <formula>0</formula>
    </cfRule>
    <cfRule type="cellIs" dxfId="100" priority="72" stopIfTrue="1" operator="lessThan">
      <formula>0</formula>
    </cfRule>
  </conditionalFormatting>
  <conditionalFormatting sqref="I13">
    <cfRule type="cellIs" dxfId="99" priority="57" stopIfTrue="1" operator="lessThan">
      <formula>0</formula>
    </cfRule>
    <cfRule type="cellIs" dxfId="98" priority="58" stopIfTrue="1" operator="greaterThan">
      <formula>0</formula>
    </cfRule>
    <cfRule type="expression" dxfId="97" priority="59" stopIfTrue="1">
      <formula>LEFT(I13,LEN("*"))="*"</formula>
    </cfRule>
  </conditionalFormatting>
  <conditionalFormatting sqref="I13">
    <cfRule type="cellIs" dxfId="96" priority="56" stopIfTrue="1" operator="lessThan">
      <formula>0</formula>
    </cfRule>
  </conditionalFormatting>
  <conditionalFormatting sqref="I13">
    <cfRule type="cellIs" dxfId="95" priority="54" stopIfTrue="1" operator="lessThan">
      <formula>0</formula>
    </cfRule>
    <cfRule type="cellIs" dxfId="94" priority="55" stopIfTrue="1" operator="greaterThan">
      <formula>0</formula>
    </cfRule>
    <cfRule type="cellIs" dxfId="93" priority="60" stopIfTrue="1" operator="lessThan">
      <formula>0</formula>
    </cfRule>
    <cfRule type="cellIs" dxfId="92" priority="61" stopIfTrue="1" operator="greaterThan">
      <formula>0</formula>
    </cfRule>
    <cfRule type="cellIs" dxfId="91" priority="62" stopIfTrue="1" operator="lessThan">
      <formula>0</formula>
    </cfRule>
  </conditionalFormatting>
  <conditionalFormatting sqref="O16">
    <cfRule type="cellIs" dxfId="90" priority="47" stopIfTrue="1" operator="lessThan">
      <formula>0</formula>
    </cfRule>
    <cfRule type="cellIs" dxfId="89" priority="48" stopIfTrue="1" operator="greaterThan">
      <formula>0</formula>
    </cfRule>
    <cfRule type="expression" dxfId="88" priority="49" stopIfTrue="1">
      <formula>LEFT(O16,LEN("*"))="*"</formula>
    </cfRule>
  </conditionalFormatting>
  <conditionalFormatting sqref="O16">
    <cfRule type="cellIs" dxfId="87" priority="46" stopIfTrue="1" operator="lessThan">
      <formula>0</formula>
    </cfRule>
  </conditionalFormatting>
  <conditionalFormatting sqref="O16">
    <cfRule type="cellIs" dxfId="86" priority="44" stopIfTrue="1" operator="lessThan">
      <formula>0</formula>
    </cfRule>
    <cfRule type="cellIs" dxfId="85" priority="45" stopIfTrue="1" operator="greaterThan">
      <formula>0</formula>
    </cfRule>
    <cfRule type="cellIs" dxfId="84" priority="50" stopIfTrue="1" operator="lessThan">
      <formula>0</formula>
    </cfRule>
    <cfRule type="cellIs" dxfId="83" priority="51" stopIfTrue="1" operator="greaterThan">
      <formula>0</formula>
    </cfRule>
    <cfRule type="cellIs" dxfId="82" priority="52" stopIfTrue="1" operator="lessThan">
      <formula>0</formula>
    </cfRule>
  </conditionalFormatting>
  <conditionalFormatting sqref="I19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expression" dxfId="79" priority="39" stopIfTrue="1">
      <formula>LEFT(I19,LEN("*"))="*"</formula>
    </cfRule>
  </conditionalFormatting>
  <conditionalFormatting sqref="I19">
    <cfRule type="cellIs" dxfId="78" priority="36" stopIfTrue="1" operator="lessThan">
      <formula>0</formula>
    </cfRule>
  </conditionalFormatting>
  <conditionalFormatting sqref="I19">
    <cfRule type="cellIs" dxfId="77" priority="34" stopIfTrue="1" operator="lessThan">
      <formula>0</formula>
    </cfRule>
    <cfRule type="cellIs" dxfId="76" priority="35" stopIfTrue="1" operator="greaterThan">
      <formula>0</formula>
    </cfRule>
    <cfRule type="cellIs" dxfId="75" priority="40" stopIfTrue="1" operator="lessThan">
      <formula>0</formula>
    </cfRule>
    <cfRule type="cellIs" dxfId="74" priority="41" stopIfTrue="1" operator="greaterThan">
      <formula>0</formula>
    </cfRule>
    <cfRule type="cellIs" dxfId="73" priority="42" stopIfTrue="1" operator="lessThan">
      <formula>0</formula>
    </cfRule>
  </conditionalFormatting>
  <conditionalFormatting sqref="L19">
    <cfRule type="cellIs" dxfId="72" priority="27" stopIfTrue="1" operator="lessThan">
      <formula>0</formula>
    </cfRule>
    <cfRule type="cellIs" dxfId="71" priority="28" stopIfTrue="1" operator="greaterThan">
      <formula>0</formula>
    </cfRule>
    <cfRule type="expression" dxfId="70" priority="29" stopIfTrue="1">
      <formula>LEFT(L19,LEN("*"))="*"</formula>
    </cfRule>
  </conditionalFormatting>
  <conditionalFormatting sqref="L19">
    <cfRule type="cellIs" dxfId="69" priority="26" stopIfTrue="1" operator="lessThan">
      <formula>0</formula>
    </cfRule>
  </conditionalFormatting>
  <conditionalFormatting sqref="L19">
    <cfRule type="cellIs" dxfId="68" priority="24" stopIfTrue="1" operator="lessThan">
      <formula>0</formula>
    </cfRule>
    <cfRule type="cellIs" dxfId="67" priority="25" stopIfTrue="1" operator="greaterThan">
      <formula>0</formula>
    </cfRule>
    <cfRule type="cellIs" dxfId="66" priority="30" stopIfTrue="1" operator="lessThan">
      <formula>0</formula>
    </cfRule>
    <cfRule type="cellIs" dxfId="65" priority="31" stopIfTrue="1" operator="greaterThan">
      <formula>0</formula>
    </cfRule>
    <cfRule type="cellIs" dxfId="64" priority="32" stopIfTrue="1" operator="lessThan">
      <formula>0</formula>
    </cfRule>
  </conditionalFormatting>
  <conditionalFormatting sqref="O19">
    <cfRule type="cellIs" dxfId="63" priority="17" stopIfTrue="1" operator="lessThan">
      <formula>0</formula>
    </cfRule>
    <cfRule type="cellIs" dxfId="62" priority="18" stopIfTrue="1" operator="greaterThan">
      <formula>0</formula>
    </cfRule>
    <cfRule type="expression" dxfId="61" priority="19" stopIfTrue="1">
      <formula>LEFT(O19,LEN("*"))="*"</formula>
    </cfRule>
  </conditionalFormatting>
  <conditionalFormatting sqref="O19">
    <cfRule type="cellIs" dxfId="60" priority="16" stopIfTrue="1" operator="lessThan">
      <formula>0</formula>
    </cfRule>
  </conditionalFormatting>
  <conditionalFormatting sqref="O19">
    <cfRule type="cellIs" dxfId="59" priority="14" stopIfTrue="1" operator="lessThan">
      <formula>0</formula>
    </cfRule>
    <cfRule type="cellIs" dxfId="58" priority="15" stopIfTrue="1" operator="greaterThan">
      <formula>0</formula>
    </cfRule>
    <cfRule type="cellIs" dxfId="57" priority="20" stopIfTrue="1" operator="lessThan">
      <formula>0</formula>
    </cfRule>
    <cfRule type="cellIs" dxfId="56" priority="21" stopIfTrue="1" operator="greaterThan">
      <formula>0</formula>
    </cfRule>
    <cfRule type="cellIs" dxfId="55" priority="22" stopIfTrue="1" operator="lessThan">
      <formula>0</formula>
    </cfRule>
  </conditionalFormatting>
  <conditionalFormatting sqref="R19">
    <cfRule type="cellIs" dxfId="54" priority="7" stopIfTrue="1" operator="lessThan">
      <formula>0</formula>
    </cfRule>
    <cfRule type="cellIs" dxfId="53" priority="8" stopIfTrue="1" operator="greaterThan">
      <formula>0</formula>
    </cfRule>
    <cfRule type="expression" dxfId="52" priority="9" stopIfTrue="1">
      <formula>LEFT(R19,LEN("*"))="*"</formula>
    </cfRule>
  </conditionalFormatting>
  <conditionalFormatting sqref="R19">
    <cfRule type="cellIs" dxfId="51" priority="6" stopIfTrue="1" operator="lessThan">
      <formula>0</formula>
    </cfRule>
  </conditionalFormatting>
  <conditionalFormatting sqref="R19">
    <cfRule type="cellIs" dxfId="50" priority="4" stopIfTrue="1" operator="lessThan">
      <formula>0</formula>
    </cfRule>
    <cfRule type="cellIs" dxfId="49" priority="5" stopIfTrue="1" operator="greaterThan">
      <formula>0</formula>
    </cfRule>
    <cfRule type="cellIs" dxfId="48" priority="10" stopIfTrue="1" operator="lessThan">
      <formula>0</formula>
    </cfRule>
    <cfRule type="cellIs" dxfId="47" priority="11" stopIfTrue="1" operator="greaterThan">
      <formula>0</formula>
    </cfRule>
    <cfRule type="cellIs" dxfId="46" priority="12" stopIfTrue="1" operator="lessThan">
      <formula>0</formula>
    </cfRule>
  </conditionalFormatting>
  <conditionalFormatting sqref="F8:F12 F15:F19">
    <cfRule type="cellIs" dxfId="45" priority="1" stopIfTrue="1" operator="lessThan">
      <formula>0</formula>
    </cfRule>
    <cfRule type="cellIs" dxfId="4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73" stopIfTrue="1" operator="beginsWith" id="{BE62CC4F-4B1E-436E-A91C-A9CECB215873}">
            <xm:f>LEFT(I8,LEN("*"))="*"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I8:I12 L8:L18 O8:O15 R8:R11 R13:R18 I14:I18 O17:O18</xm:sqref>
        </x14:conditionalFormatting>
        <x14:conditionalFormatting xmlns:xm="http://schemas.microsoft.com/office/excel/2006/main">
          <x14:cfRule type="beginsWith" priority="63" stopIfTrue="1" operator="beginsWith" id="{3F99BF70-75FE-4C36-B8A2-97310BD7A54E}">
            <xm:f>LEFT(R12,LEN("*"))="*"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R12</xm:sqref>
        </x14:conditionalFormatting>
        <x14:conditionalFormatting xmlns:xm="http://schemas.microsoft.com/office/excel/2006/main">
          <x14:cfRule type="beginsWith" priority="53" stopIfTrue="1" operator="beginsWith" id="{EA49F678-8C91-488B-B8CB-F3D5FAD5BC4D}">
            <xm:f>LEFT(I13,LEN("*"))="*"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beginsWith" priority="43" stopIfTrue="1" operator="beginsWith" id="{95AFEC9A-95A9-4066-869C-93A5BBD57BA4}">
            <xm:f>LEFT(O16,LEN("*"))="*"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O16</xm:sqref>
        </x14:conditionalFormatting>
        <x14:conditionalFormatting xmlns:xm="http://schemas.microsoft.com/office/excel/2006/main">
          <x14:cfRule type="beginsWith" priority="33" stopIfTrue="1" operator="beginsWith" id="{D2914C43-26C0-433F-BE51-F3EC33EE2A09}">
            <xm:f>LEFT(I19,LEN("*"))="*"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beginsWith" priority="23" stopIfTrue="1" operator="beginsWith" id="{1E1F2EA2-2FF5-42E1-BDF8-CD7B83F1D093}">
            <xm:f>LEFT(L19,LEN("*"))="*"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beginsWith" priority="13" stopIfTrue="1" operator="beginsWith" id="{753BCED8-68E2-4843-80D1-E77FDAB1F92E}">
            <xm:f>LEFT(O19,LEN("*"))="*"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beginsWith" priority="3" stopIfTrue="1" operator="beginsWith" id="{9DBCB520-ACDE-45B2-860C-D22C87BEC76A}">
            <xm:f>LEFT(R19,LEN("*"))="*"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R19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1" sqref="I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0" t="s">
        <v>330</v>
      </c>
      <c r="D1" s="178"/>
      <c r="E1" s="178"/>
      <c r="F1" s="178"/>
      <c r="G1" s="178"/>
      <c r="H1" s="178"/>
      <c r="I1" s="178"/>
      <c r="J1" s="178"/>
      <c r="K1" s="178"/>
    </row>
    <row r="2" spans="3:19" ht="18.75" x14ac:dyDescent="0.3">
      <c r="C2" s="180" t="s">
        <v>16</v>
      </c>
      <c r="D2" s="178"/>
      <c r="E2" s="178"/>
      <c r="F2" s="180"/>
      <c r="G2" s="178"/>
      <c r="H2" s="178"/>
      <c r="I2" s="178"/>
      <c r="J2" s="178"/>
      <c r="K2" s="178"/>
    </row>
    <row r="3" spans="3:19" ht="15.75" x14ac:dyDescent="0.25">
      <c r="C3" s="177" t="s">
        <v>272</v>
      </c>
      <c r="D3" s="175"/>
      <c r="E3" s="178"/>
      <c r="F3" s="178"/>
      <c r="G3" s="178"/>
      <c r="H3" s="178"/>
      <c r="I3" s="178"/>
      <c r="J3" s="178"/>
      <c r="K3" s="178"/>
    </row>
    <row r="4" spans="3:19" x14ac:dyDescent="0.2">
      <c r="C4" s="178"/>
      <c r="D4" s="178"/>
      <c r="E4" s="178"/>
      <c r="F4" s="178"/>
      <c r="G4" s="178"/>
      <c r="H4" s="178"/>
      <c r="I4" s="178"/>
      <c r="J4" s="178"/>
      <c r="K4" s="178"/>
    </row>
    <row r="5" spans="3:19" ht="13.5" thickBot="1" x14ac:dyDescent="0.25">
      <c r="C5" s="178"/>
      <c r="D5" s="178"/>
      <c r="E5" s="178"/>
      <c r="F5" s="178"/>
      <c r="G5" s="178"/>
      <c r="H5" s="178"/>
      <c r="I5" s="178"/>
      <c r="J5" s="178"/>
      <c r="K5" s="178"/>
    </row>
    <row r="6" spans="3:19" ht="16.5" thickBot="1" x14ac:dyDescent="0.3">
      <c r="C6" s="750"/>
      <c r="D6" s="762"/>
      <c r="E6" s="635" t="s">
        <v>1</v>
      </c>
      <c r="F6" s="605"/>
      <c r="G6" s="765"/>
      <c r="H6" s="601" t="s">
        <v>7</v>
      </c>
      <c r="I6" s="601"/>
      <c r="J6" s="601"/>
      <c r="K6" s="602"/>
      <c r="L6" s="602"/>
      <c r="M6" s="602"/>
      <c r="N6" s="602"/>
      <c r="O6" s="602"/>
      <c r="P6" s="602"/>
      <c r="Q6" s="602"/>
      <c r="R6" s="602"/>
      <c r="S6" s="603"/>
    </row>
    <row r="7" spans="3:19" ht="16.5" thickBot="1" x14ac:dyDescent="0.3">
      <c r="C7" s="751"/>
      <c r="D7" s="763" t="s">
        <v>34</v>
      </c>
      <c r="E7" s="636"/>
      <c r="F7" s="637"/>
      <c r="G7" s="638"/>
      <c r="H7" s="600" t="s">
        <v>8</v>
      </c>
      <c r="I7" s="601"/>
      <c r="J7" s="601"/>
      <c r="K7" s="600" t="s">
        <v>9</v>
      </c>
      <c r="L7" s="601"/>
      <c r="M7" s="601"/>
      <c r="N7" s="600" t="s">
        <v>10</v>
      </c>
      <c r="O7" s="602"/>
      <c r="P7" s="602"/>
      <c r="Q7" s="600" t="s">
        <v>11</v>
      </c>
      <c r="R7" s="602"/>
      <c r="S7" s="603"/>
    </row>
    <row r="8" spans="3:19" ht="33.75" customHeight="1" thickBot="1" x14ac:dyDescent="0.3">
      <c r="C8" s="656" t="s">
        <v>0</v>
      </c>
      <c r="D8" s="763" t="s">
        <v>35</v>
      </c>
      <c r="E8" s="122" t="s">
        <v>19</v>
      </c>
      <c r="F8" s="657"/>
      <c r="G8" s="766" t="s">
        <v>305</v>
      </c>
      <c r="H8" s="122" t="s">
        <v>19</v>
      </c>
      <c r="I8" s="671"/>
      <c r="J8" s="672" t="s">
        <v>237</v>
      </c>
      <c r="K8" s="122" t="s">
        <v>19</v>
      </c>
      <c r="L8" s="671"/>
      <c r="M8" s="672" t="s">
        <v>237</v>
      </c>
      <c r="N8" s="122" t="s">
        <v>19</v>
      </c>
      <c r="O8" s="671"/>
      <c r="P8" s="672" t="s">
        <v>237</v>
      </c>
      <c r="Q8" s="122" t="s">
        <v>19</v>
      </c>
      <c r="R8" s="671"/>
      <c r="S8" s="672" t="s">
        <v>237</v>
      </c>
    </row>
    <row r="9" spans="3:19" ht="30" customHeight="1" thickBot="1" x14ac:dyDescent="0.25">
      <c r="C9" s="752"/>
      <c r="D9" s="753"/>
      <c r="E9" s="184" t="s">
        <v>328</v>
      </c>
      <c r="F9" s="184" t="s">
        <v>319</v>
      </c>
      <c r="G9" s="754" t="s">
        <v>12</v>
      </c>
      <c r="H9" s="184" t="s">
        <v>328</v>
      </c>
      <c r="I9" s="184" t="s">
        <v>319</v>
      </c>
      <c r="J9" s="254" t="s">
        <v>12</v>
      </c>
      <c r="K9" s="231" t="s">
        <v>328</v>
      </c>
      <c r="L9" s="732" t="s">
        <v>319</v>
      </c>
      <c r="M9" s="254" t="s">
        <v>12</v>
      </c>
      <c r="N9" s="231" t="s">
        <v>328</v>
      </c>
      <c r="O9" s="732" t="s">
        <v>319</v>
      </c>
      <c r="P9" s="254" t="s">
        <v>12</v>
      </c>
      <c r="Q9" s="231" t="s">
        <v>328</v>
      </c>
      <c r="R9" s="732" t="s">
        <v>319</v>
      </c>
      <c r="S9" s="245" t="s">
        <v>12</v>
      </c>
    </row>
    <row r="10" spans="3:19" ht="17.25" customHeight="1" x14ac:dyDescent="0.2">
      <c r="C10" s="803" t="s">
        <v>75</v>
      </c>
      <c r="D10" s="658" t="s">
        <v>36</v>
      </c>
      <c r="E10" s="659" t="s">
        <v>20</v>
      </c>
      <c r="F10" s="660" t="s">
        <v>20</v>
      </c>
      <c r="G10" s="735" t="s">
        <v>275</v>
      </c>
      <c r="H10" s="659" t="s">
        <v>20</v>
      </c>
      <c r="I10" s="673" t="s">
        <v>20</v>
      </c>
      <c r="J10" s="674" t="s">
        <v>275</v>
      </c>
      <c r="K10" s="659" t="s">
        <v>20</v>
      </c>
      <c r="L10" s="673" t="s">
        <v>20</v>
      </c>
      <c r="M10" s="674" t="s">
        <v>275</v>
      </c>
      <c r="N10" s="659" t="s">
        <v>20</v>
      </c>
      <c r="O10" s="673" t="s">
        <v>20</v>
      </c>
      <c r="P10" s="675" t="s">
        <v>275</v>
      </c>
      <c r="Q10" s="659" t="s">
        <v>20</v>
      </c>
      <c r="R10" s="673" t="s">
        <v>20</v>
      </c>
      <c r="S10" s="675" t="s">
        <v>275</v>
      </c>
    </row>
    <row r="11" spans="3:19" ht="15" customHeight="1" x14ac:dyDescent="0.2">
      <c r="C11" s="805"/>
      <c r="D11" s="661" t="s">
        <v>37</v>
      </c>
      <c r="E11" s="246" t="s">
        <v>85</v>
      </c>
      <c r="F11" s="361" t="s">
        <v>85</v>
      </c>
      <c r="G11" s="187" t="s">
        <v>275</v>
      </c>
      <c r="H11" s="246" t="s">
        <v>20</v>
      </c>
      <c r="I11" s="247" t="s">
        <v>20</v>
      </c>
      <c r="J11" s="582" t="s">
        <v>275</v>
      </c>
      <c r="K11" s="246" t="s">
        <v>20</v>
      </c>
      <c r="L11" s="247" t="s">
        <v>20</v>
      </c>
      <c r="M11" s="582" t="s">
        <v>275</v>
      </c>
      <c r="N11" s="246" t="s">
        <v>85</v>
      </c>
      <c r="O11" s="247" t="s">
        <v>85</v>
      </c>
      <c r="P11" s="583" t="s">
        <v>275</v>
      </c>
      <c r="Q11" s="246" t="s">
        <v>20</v>
      </c>
      <c r="R11" s="247" t="s">
        <v>20</v>
      </c>
      <c r="S11" s="583" t="s">
        <v>275</v>
      </c>
    </row>
    <row r="12" spans="3:19" ht="15" customHeight="1" x14ac:dyDescent="0.2">
      <c r="C12" s="805"/>
      <c r="D12" s="661" t="s">
        <v>38</v>
      </c>
      <c r="E12" s="248">
        <v>288.98500000000001</v>
      </c>
      <c r="F12" s="362">
        <v>286.58199999999999</v>
      </c>
      <c r="G12" s="357">
        <v>0.83850346497687223</v>
      </c>
      <c r="H12" s="197">
        <v>291.90499999999997</v>
      </c>
      <c r="I12" s="236">
        <v>289.08300000000003</v>
      </c>
      <c r="J12" s="257">
        <v>0.97619022910373343</v>
      </c>
      <c r="K12" s="197">
        <v>283.53500000000003</v>
      </c>
      <c r="L12" s="236">
        <v>282.54700000000003</v>
      </c>
      <c r="M12" s="255">
        <v>0.34967633703419232</v>
      </c>
      <c r="N12" s="185">
        <v>273.423</v>
      </c>
      <c r="O12" s="249">
        <v>274.00799999999998</v>
      </c>
      <c r="P12" s="255">
        <v>-0.21349741613382803</v>
      </c>
      <c r="Q12" s="185">
        <v>277.93</v>
      </c>
      <c r="R12" s="249">
        <v>276.48399999999998</v>
      </c>
      <c r="S12" s="256">
        <v>0.52299590573054011</v>
      </c>
    </row>
    <row r="13" spans="3:19" ht="15" customHeight="1" x14ac:dyDescent="0.2">
      <c r="C13" s="805"/>
      <c r="D13" s="662" t="s">
        <v>39</v>
      </c>
      <c r="E13" s="248">
        <v>305.92399999999998</v>
      </c>
      <c r="F13" s="362">
        <v>304.55599999999998</v>
      </c>
      <c r="G13" s="357">
        <v>0.4491784762079864</v>
      </c>
      <c r="H13" s="197">
        <v>305.49200000000002</v>
      </c>
      <c r="I13" s="236">
        <v>303.94499999999999</v>
      </c>
      <c r="J13" s="257">
        <v>0.5089736629982482</v>
      </c>
      <c r="K13" s="197">
        <v>304.93700000000001</v>
      </c>
      <c r="L13" s="236">
        <v>305.73500000000001</v>
      </c>
      <c r="M13" s="255">
        <v>-0.26101035210231138</v>
      </c>
      <c r="N13" s="185">
        <v>372.09500000000003</v>
      </c>
      <c r="O13" s="249">
        <v>371.88600000000002</v>
      </c>
      <c r="P13" s="255">
        <v>5.6200018285174264E-2</v>
      </c>
      <c r="Q13" s="185">
        <v>303.59100000000001</v>
      </c>
      <c r="R13" s="249">
        <v>302.44299999999998</v>
      </c>
      <c r="S13" s="256">
        <v>0.37957565557808404</v>
      </c>
    </row>
    <row r="14" spans="3:19" ht="15" customHeight="1" thickBot="1" x14ac:dyDescent="0.25">
      <c r="C14" s="805"/>
      <c r="D14" s="663" t="s">
        <v>40</v>
      </c>
      <c r="E14" s="188">
        <v>336.25599999999997</v>
      </c>
      <c r="F14" s="189">
        <v>338.12700000000001</v>
      </c>
      <c r="G14" s="358">
        <v>-0.55334238318739348</v>
      </c>
      <c r="H14" s="201" t="s">
        <v>85</v>
      </c>
      <c r="I14" s="243" t="s">
        <v>85</v>
      </c>
      <c r="J14" s="258" t="s">
        <v>275</v>
      </c>
      <c r="K14" s="201" t="s">
        <v>20</v>
      </c>
      <c r="L14" s="243" t="s">
        <v>20</v>
      </c>
      <c r="M14" s="584" t="s">
        <v>275</v>
      </c>
      <c r="N14" s="188" t="s">
        <v>85</v>
      </c>
      <c r="O14" s="251" t="s">
        <v>85</v>
      </c>
      <c r="P14" s="259" t="s">
        <v>275</v>
      </c>
      <c r="Q14" s="188" t="s">
        <v>20</v>
      </c>
      <c r="R14" s="251" t="s">
        <v>20</v>
      </c>
      <c r="S14" s="585" t="s">
        <v>275</v>
      </c>
    </row>
    <row r="15" spans="3:19" ht="15" customHeight="1" thickBot="1" x14ac:dyDescent="0.25">
      <c r="C15" s="804"/>
      <c r="D15" s="664" t="s">
        <v>17</v>
      </c>
      <c r="E15" s="250">
        <v>296.9094295547348</v>
      </c>
      <c r="F15" s="665">
        <v>294.90954952837762</v>
      </c>
      <c r="G15" s="363">
        <v>0.67813335633091698</v>
      </c>
      <c r="H15" s="217">
        <v>299.35508764864892</v>
      </c>
      <c r="I15" s="676">
        <v>297.13963887074175</v>
      </c>
      <c r="J15" s="736">
        <v>0.74559179863273273</v>
      </c>
      <c r="K15" s="217">
        <v>292.406025067126</v>
      </c>
      <c r="L15" s="676">
        <v>292.0132873546554</v>
      </c>
      <c r="M15" s="260">
        <v>0.13449309653968047</v>
      </c>
      <c r="N15" s="261">
        <v>276.01829191774868</v>
      </c>
      <c r="O15" s="677">
        <v>277.09348123380482</v>
      </c>
      <c r="P15" s="271">
        <v>-0.38802403841067645</v>
      </c>
      <c r="Q15" s="261">
        <v>279.9787249061298</v>
      </c>
      <c r="R15" s="677">
        <v>279.52192559443665</v>
      </c>
      <c r="S15" s="736">
        <v>0.16342163882912156</v>
      </c>
    </row>
    <row r="16" spans="3:19" ht="15.75" customHeight="1" x14ac:dyDescent="0.2">
      <c r="C16" s="803" t="s">
        <v>18</v>
      </c>
      <c r="D16" s="658" t="s">
        <v>36</v>
      </c>
      <c r="E16" s="253">
        <v>275.63</v>
      </c>
      <c r="F16" s="364">
        <v>274.11900000000003</v>
      </c>
      <c r="G16" s="356">
        <v>0.5512204553496719</v>
      </c>
      <c r="H16" s="628">
        <v>282.12799999999999</v>
      </c>
      <c r="I16" s="678">
        <v>281.245</v>
      </c>
      <c r="J16" s="679">
        <v>0.3139611370868749</v>
      </c>
      <c r="K16" s="628">
        <v>270.15800000000002</v>
      </c>
      <c r="L16" s="678">
        <v>269.5</v>
      </c>
      <c r="M16" s="679">
        <v>0.2441558441558499</v>
      </c>
      <c r="N16" s="680" t="s">
        <v>20</v>
      </c>
      <c r="O16" s="681" t="s">
        <v>20</v>
      </c>
      <c r="P16" s="682" t="s">
        <v>275</v>
      </c>
      <c r="Q16" s="680" t="s">
        <v>20</v>
      </c>
      <c r="R16" s="681" t="s">
        <v>20</v>
      </c>
      <c r="S16" s="675" t="s">
        <v>275</v>
      </c>
    </row>
    <row r="17" spans="3:19" ht="15" customHeight="1" x14ac:dyDescent="0.2">
      <c r="C17" s="805"/>
      <c r="D17" s="666" t="s">
        <v>37</v>
      </c>
      <c r="E17" s="248">
        <v>295.30099999999999</v>
      </c>
      <c r="F17" s="362">
        <v>294.26600000000002</v>
      </c>
      <c r="G17" s="357">
        <v>0.35172259112502569</v>
      </c>
      <c r="H17" s="197">
        <v>294.35599999999999</v>
      </c>
      <c r="I17" s="236">
        <v>288.72199999999998</v>
      </c>
      <c r="J17" s="255">
        <v>1.9513580537679895</v>
      </c>
      <c r="K17" s="197">
        <v>297.07799999999997</v>
      </c>
      <c r="L17" s="236">
        <v>298.68</v>
      </c>
      <c r="M17" s="255">
        <v>-0.53635998392929962</v>
      </c>
      <c r="N17" s="185" t="s">
        <v>20</v>
      </c>
      <c r="O17" s="249" t="s">
        <v>20</v>
      </c>
      <c r="P17" s="683" t="s">
        <v>275</v>
      </c>
      <c r="Q17" s="185" t="s">
        <v>20</v>
      </c>
      <c r="R17" s="249" t="s">
        <v>20</v>
      </c>
      <c r="S17" s="583" t="s">
        <v>275</v>
      </c>
    </row>
    <row r="18" spans="3:19" ht="15" customHeight="1" x14ac:dyDescent="0.2">
      <c r="C18" s="805"/>
      <c r="D18" s="666" t="s">
        <v>38</v>
      </c>
      <c r="E18" s="248">
        <v>311.23599999999999</v>
      </c>
      <c r="F18" s="362">
        <v>303.56099999999998</v>
      </c>
      <c r="G18" s="357">
        <v>2.5283221494197252</v>
      </c>
      <c r="H18" s="197">
        <v>313.96600000000001</v>
      </c>
      <c r="I18" s="236">
        <v>305.34199999999998</v>
      </c>
      <c r="J18" s="255">
        <v>2.8243739806512123</v>
      </c>
      <c r="K18" s="197">
        <v>306.61700000000002</v>
      </c>
      <c r="L18" s="236">
        <v>305.82</v>
      </c>
      <c r="M18" s="255">
        <v>0.26061081682036019</v>
      </c>
      <c r="N18" s="185" t="s">
        <v>85</v>
      </c>
      <c r="O18" s="249" t="s">
        <v>85</v>
      </c>
      <c r="P18" s="267" t="s">
        <v>275</v>
      </c>
      <c r="Q18" s="185" t="s">
        <v>20</v>
      </c>
      <c r="R18" s="249" t="s">
        <v>20</v>
      </c>
      <c r="S18" s="583" t="s">
        <v>275</v>
      </c>
    </row>
    <row r="19" spans="3:19" ht="15" customHeight="1" x14ac:dyDescent="0.2">
      <c r="C19" s="805"/>
      <c r="D19" s="666" t="s">
        <v>39</v>
      </c>
      <c r="E19" s="248">
        <v>311.45</v>
      </c>
      <c r="F19" s="362">
        <v>310.12700000000001</v>
      </c>
      <c r="G19" s="357">
        <v>0.42659942539668555</v>
      </c>
      <c r="H19" s="197">
        <v>309.93700000000001</v>
      </c>
      <c r="I19" s="236">
        <v>307.702</v>
      </c>
      <c r="J19" s="255">
        <v>0.72635211990822734</v>
      </c>
      <c r="K19" s="197">
        <v>315.41300000000001</v>
      </c>
      <c r="L19" s="236">
        <v>313.79300000000001</v>
      </c>
      <c r="M19" s="255">
        <v>0.51626390646062992</v>
      </c>
      <c r="N19" s="185" t="s">
        <v>20</v>
      </c>
      <c r="O19" s="249" t="s">
        <v>20</v>
      </c>
      <c r="P19" s="683" t="s">
        <v>275</v>
      </c>
      <c r="Q19" s="262" t="s">
        <v>85</v>
      </c>
      <c r="R19" s="263" t="s">
        <v>85</v>
      </c>
      <c r="S19" s="586" t="s">
        <v>275</v>
      </c>
    </row>
    <row r="20" spans="3:19" ht="15" customHeight="1" thickBot="1" x14ac:dyDescent="0.25">
      <c r="C20" s="805"/>
      <c r="D20" s="666" t="s">
        <v>40</v>
      </c>
      <c r="E20" s="206">
        <v>334.92200000000003</v>
      </c>
      <c r="F20" s="365">
        <v>333.57600000000002</v>
      </c>
      <c r="G20" s="354">
        <v>0.40350624745185615</v>
      </c>
      <c r="H20" s="201">
        <v>335.084</v>
      </c>
      <c r="I20" s="243">
        <v>334.23700000000002</v>
      </c>
      <c r="J20" s="259">
        <v>0.2534129973641398</v>
      </c>
      <c r="K20" s="188" t="s">
        <v>85</v>
      </c>
      <c r="L20" s="251" t="s">
        <v>85</v>
      </c>
      <c r="M20" s="259" t="s">
        <v>275</v>
      </c>
      <c r="N20" s="188" t="s">
        <v>85</v>
      </c>
      <c r="O20" s="251" t="s">
        <v>85</v>
      </c>
      <c r="P20" s="265" t="s">
        <v>275</v>
      </c>
      <c r="Q20" s="195" t="s">
        <v>20</v>
      </c>
      <c r="R20" s="264" t="s">
        <v>20</v>
      </c>
      <c r="S20" s="587" t="s">
        <v>275</v>
      </c>
    </row>
    <row r="21" spans="3:19" ht="15" customHeight="1" thickBot="1" x14ac:dyDescent="0.25">
      <c r="C21" s="804"/>
      <c r="D21" s="667" t="s">
        <v>17</v>
      </c>
      <c r="E21" s="250">
        <v>309.95179657817846</v>
      </c>
      <c r="F21" s="665">
        <v>306.05766853835689</v>
      </c>
      <c r="G21" s="363">
        <v>1.2723510763245367</v>
      </c>
      <c r="H21" s="217">
        <v>310.78650224889986</v>
      </c>
      <c r="I21" s="676">
        <v>305.41465976103291</v>
      </c>
      <c r="J21" s="260">
        <v>1.7588685795469259</v>
      </c>
      <c r="K21" s="261">
        <v>308.33485528874155</v>
      </c>
      <c r="L21" s="677">
        <v>307.64281168902227</v>
      </c>
      <c r="M21" s="736">
        <v>0.22495035587531603</v>
      </c>
      <c r="N21" s="261" t="s">
        <v>85</v>
      </c>
      <c r="O21" s="677" t="s">
        <v>85</v>
      </c>
      <c r="P21" s="271" t="s">
        <v>275</v>
      </c>
      <c r="Q21" s="261" t="s">
        <v>85</v>
      </c>
      <c r="R21" s="677" t="s">
        <v>85</v>
      </c>
      <c r="S21" s="737" t="s">
        <v>275</v>
      </c>
    </row>
    <row r="22" spans="3:19" ht="15.75" customHeight="1" x14ac:dyDescent="0.2">
      <c r="C22" s="803" t="s">
        <v>41</v>
      </c>
      <c r="D22" s="668" t="s">
        <v>36</v>
      </c>
      <c r="E22" s="193" t="s">
        <v>85</v>
      </c>
      <c r="F22" s="194" t="s">
        <v>85</v>
      </c>
      <c r="G22" s="356" t="s">
        <v>275</v>
      </c>
      <c r="H22" s="628" t="s">
        <v>85</v>
      </c>
      <c r="I22" s="678" t="s">
        <v>85</v>
      </c>
      <c r="J22" s="684" t="s">
        <v>275</v>
      </c>
      <c r="K22" s="610" t="s">
        <v>20</v>
      </c>
      <c r="L22" s="685" t="s">
        <v>20</v>
      </c>
      <c r="M22" s="686" t="s">
        <v>275</v>
      </c>
      <c r="N22" s="680" t="s">
        <v>20</v>
      </c>
      <c r="O22" s="681" t="s">
        <v>20</v>
      </c>
      <c r="P22" s="682" t="s">
        <v>275</v>
      </c>
      <c r="Q22" s="680" t="s">
        <v>20</v>
      </c>
      <c r="R22" s="681" t="s">
        <v>20</v>
      </c>
      <c r="S22" s="675" t="s">
        <v>275</v>
      </c>
    </row>
    <row r="23" spans="3:19" ht="15" customHeight="1" x14ac:dyDescent="0.2">
      <c r="C23" s="805"/>
      <c r="D23" s="666" t="s">
        <v>37</v>
      </c>
      <c r="E23" s="206">
        <v>602.23699999999997</v>
      </c>
      <c r="F23" s="365">
        <v>631.65</v>
      </c>
      <c r="G23" s="357">
        <v>-4.6565344732050997</v>
      </c>
      <c r="H23" s="201">
        <v>567.54200000000003</v>
      </c>
      <c r="I23" s="243">
        <v>590.255</v>
      </c>
      <c r="J23" s="265">
        <v>-3.8479978992130457</v>
      </c>
      <c r="K23" s="197" t="s">
        <v>85</v>
      </c>
      <c r="L23" s="266" t="s">
        <v>85</v>
      </c>
      <c r="M23" s="267" t="s">
        <v>275</v>
      </c>
      <c r="N23" s="188">
        <v>497.60599999999999</v>
      </c>
      <c r="O23" s="251">
        <v>488.65100000000001</v>
      </c>
      <c r="P23" s="265">
        <v>1.8325962701396261</v>
      </c>
      <c r="Q23" s="185" t="s">
        <v>85</v>
      </c>
      <c r="R23" s="268" t="s">
        <v>85</v>
      </c>
      <c r="S23" s="256" t="s">
        <v>275</v>
      </c>
    </row>
    <row r="24" spans="3:19" ht="15" customHeight="1" x14ac:dyDescent="0.2">
      <c r="C24" s="805"/>
      <c r="D24" s="666" t="s">
        <v>38</v>
      </c>
      <c r="E24" s="206">
        <v>566.71199999999999</v>
      </c>
      <c r="F24" s="365">
        <v>538.07299999999998</v>
      </c>
      <c r="G24" s="357">
        <v>5.322512001159696</v>
      </c>
      <c r="H24" s="201">
        <v>632.00900000000001</v>
      </c>
      <c r="I24" s="243">
        <v>599.745</v>
      </c>
      <c r="J24" s="265">
        <v>5.3796196716938045</v>
      </c>
      <c r="K24" s="197">
        <v>405.10599999999999</v>
      </c>
      <c r="L24" s="266">
        <v>372.14</v>
      </c>
      <c r="M24" s="267">
        <v>8.8584941151179688</v>
      </c>
      <c r="N24" s="185">
        <v>534.99400000000003</v>
      </c>
      <c r="O24" s="268">
        <v>543.34799999999996</v>
      </c>
      <c r="P24" s="267">
        <v>-1.5375045090807233</v>
      </c>
      <c r="Q24" s="185" t="s">
        <v>85</v>
      </c>
      <c r="R24" s="268" t="s">
        <v>85</v>
      </c>
      <c r="S24" s="256" t="s">
        <v>275</v>
      </c>
    </row>
    <row r="25" spans="3:19" ht="15" customHeight="1" x14ac:dyDescent="0.2">
      <c r="C25" s="805"/>
      <c r="D25" s="666" t="s">
        <v>39</v>
      </c>
      <c r="E25" s="206">
        <v>573.79300000000001</v>
      </c>
      <c r="F25" s="365">
        <v>569.16700000000003</v>
      </c>
      <c r="G25" s="357">
        <v>0.81276672751582157</v>
      </c>
      <c r="H25" s="201" t="s">
        <v>85</v>
      </c>
      <c r="I25" s="243" t="s">
        <v>85</v>
      </c>
      <c r="J25" s="265">
        <v>-2.0038692958946354</v>
      </c>
      <c r="K25" s="197" t="s">
        <v>85</v>
      </c>
      <c r="L25" s="266" t="s">
        <v>85</v>
      </c>
      <c r="M25" s="267" t="s">
        <v>275</v>
      </c>
      <c r="N25" s="211" t="s">
        <v>85</v>
      </c>
      <c r="O25" s="269" t="s">
        <v>85</v>
      </c>
      <c r="P25" s="687" t="s">
        <v>275</v>
      </c>
      <c r="Q25" s="185" t="s">
        <v>85</v>
      </c>
      <c r="R25" s="268" t="s">
        <v>85</v>
      </c>
      <c r="S25" s="256" t="s">
        <v>275</v>
      </c>
    </row>
    <row r="26" spans="3:19" ht="15" customHeight="1" thickBot="1" x14ac:dyDescent="0.25">
      <c r="C26" s="805"/>
      <c r="D26" s="666" t="s">
        <v>40</v>
      </c>
      <c r="E26" s="206">
        <v>554.20500000000004</v>
      </c>
      <c r="F26" s="365">
        <v>540.94299999999998</v>
      </c>
      <c r="G26" s="354">
        <v>2.451644627992239</v>
      </c>
      <c r="H26" s="201">
        <v>548.25400000000002</v>
      </c>
      <c r="I26" s="243">
        <v>538.60299999999995</v>
      </c>
      <c r="J26" s="265">
        <v>1.7918578247800454</v>
      </c>
      <c r="K26" s="188">
        <v>552.89</v>
      </c>
      <c r="L26" s="251">
        <v>537.779</v>
      </c>
      <c r="M26" s="265">
        <v>2.8098903081005377</v>
      </c>
      <c r="N26" s="195">
        <v>665.79700000000003</v>
      </c>
      <c r="O26" s="264">
        <v>650.75199999999995</v>
      </c>
      <c r="P26" s="688">
        <v>2.3119406471282566</v>
      </c>
      <c r="Q26" s="188" t="s">
        <v>20</v>
      </c>
      <c r="R26" s="251" t="s">
        <v>20</v>
      </c>
      <c r="S26" s="585" t="s">
        <v>275</v>
      </c>
    </row>
    <row r="27" spans="3:19" ht="15" customHeight="1" thickBot="1" x14ac:dyDescent="0.25">
      <c r="C27" s="806"/>
      <c r="D27" s="664" t="s">
        <v>17</v>
      </c>
      <c r="E27" s="250">
        <v>569.62259630170206</v>
      </c>
      <c r="F27" s="665">
        <v>559.46812028269846</v>
      </c>
      <c r="G27" s="363">
        <v>1.8150231712706979</v>
      </c>
      <c r="H27" s="217">
        <v>569.13830615573238</v>
      </c>
      <c r="I27" s="676">
        <v>559.5821000987097</v>
      </c>
      <c r="J27" s="271">
        <v>1.7077397678261996</v>
      </c>
      <c r="K27" s="217">
        <v>563.1585889076149</v>
      </c>
      <c r="L27" s="676">
        <v>543.71753145498235</v>
      </c>
      <c r="M27" s="736">
        <v>3.5755803938505504</v>
      </c>
      <c r="N27" s="689">
        <v>560.88458747185587</v>
      </c>
      <c r="O27" s="677">
        <v>563.43666422759793</v>
      </c>
      <c r="P27" s="271">
        <v>-0.45294829353014254</v>
      </c>
      <c r="Q27" s="718">
        <v>573.00043639719127</v>
      </c>
      <c r="R27" s="274">
        <v>565.1305697298726</v>
      </c>
      <c r="S27" s="738">
        <v>1.392574935572922</v>
      </c>
    </row>
    <row r="28" spans="3:19" ht="15.75" customHeight="1" x14ac:dyDescent="0.2">
      <c r="C28" s="803" t="s">
        <v>42</v>
      </c>
      <c r="D28" s="658" t="s">
        <v>36</v>
      </c>
      <c r="E28" s="193" t="s">
        <v>85</v>
      </c>
      <c r="F28" s="194" t="s">
        <v>85</v>
      </c>
      <c r="G28" s="669" t="s">
        <v>275</v>
      </c>
      <c r="H28" s="628" t="s">
        <v>85</v>
      </c>
      <c r="I28" s="678" t="s">
        <v>85</v>
      </c>
      <c r="J28" s="679" t="s">
        <v>275</v>
      </c>
      <c r="K28" s="628" t="s">
        <v>20</v>
      </c>
      <c r="L28" s="678" t="s">
        <v>20</v>
      </c>
      <c r="M28" s="674" t="s">
        <v>275</v>
      </c>
      <c r="N28" s="680" t="s">
        <v>20</v>
      </c>
      <c r="O28" s="681" t="s">
        <v>20</v>
      </c>
      <c r="P28" s="682" t="s">
        <v>275</v>
      </c>
      <c r="Q28" s="193" t="s">
        <v>20</v>
      </c>
      <c r="R28" s="273" t="s">
        <v>20</v>
      </c>
      <c r="S28" s="690" t="s">
        <v>275</v>
      </c>
    </row>
    <row r="29" spans="3:19" ht="15" customHeight="1" x14ac:dyDescent="0.2">
      <c r="C29" s="805"/>
      <c r="D29" s="666" t="s">
        <v>37</v>
      </c>
      <c r="E29" s="206">
        <v>385.70800000000003</v>
      </c>
      <c r="F29" s="365">
        <v>386.77699999999999</v>
      </c>
      <c r="G29" s="357">
        <v>-0.27638665173988108</v>
      </c>
      <c r="H29" s="201">
        <v>384.09199999999998</v>
      </c>
      <c r="I29" s="243">
        <v>398.00200000000001</v>
      </c>
      <c r="J29" s="259">
        <v>-3.4949573117723087</v>
      </c>
      <c r="K29" s="201">
        <v>372.13499999999999</v>
      </c>
      <c r="L29" s="243">
        <v>371.94099999999997</v>
      </c>
      <c r="M29" s="259">
        <v>5.2158810133869839E-2</v>
      </c>
      <c r="N29" s="188">
        <v>465.56900000000002</v>
      </c>
      <c r="O29" s="251">
        <v>459.69099999999997</v>
      </c>
      <c r="P29" s="265">
        <v>1.2786850297264996</v>
      </c>
      <c r="Q29" s="691">
        <v>435.37900000000002</v>
      </c>
      <c r="R29" s="251">
        <v>421.363</v>
      </c>
      <c r="S29" s="692">
        <v>3.3263480656820885</v>
      </c>
    </row>
    <row r="30" spans="3:19" ht="15" customHeight="1" x14ac:dyDescent="0.2">
      <c r="C30" s="805"/>
      <c r="D30" s="666" t="s">
        <v>38</v>
      </c>
      <c r="E30" s="206">
        <v>384.80599999999998</v>
      </c>
      <c r="F30" s="365">
        <v>369.72899999999998</v>
      </c>
      <c r="G30" s="354">
        <v>4.0778516156428086</v>
      </c>
      <c r="H30" s="201">
        <v>408.55799999999999</v>
      </c>
      <c r="I30" s="243">
        <v>417.35199999999998</v>
      </c>
      <c r="J30" s="259">
        <v>-2.1070942513753339</v>
      </c>
      <c r="K30" s="201">
        <v>296.83100000000002</v>
      </c>
      <c r="L30" s="243">
        <v>279.05500000000001</v>
      </c>
      <c r="M30" s="259">
        <v>6.370070416226195</v>
      </c>
      <c r="N30" s="188">
        <v>411.24200000000002</v>
      </c>
      <c r="O30" s="251">
        <v>411.49400000000003</v>
      </c>
      <c r="P30" s="265">
        <v>-6.1240261097369464E-2</v>
      </c>
      <c r="Q30" s="188">
        <v>436.28199999999998</v>
      </c>
      <c r="R30" s="251">
        <v>420.92099999999999</v>
      </c>
      <c r="S30" s="252">
        <v>3.6493783869182082</v>
      </c>
    </row>
    <row r="31" spans="3:19" ht="15" customHeight="1" x14ac:dyDescent="0.2">
      <c r="C31" s="805"/>
      <c r="D31" s="666" t="s">
        <v>39</v>
      </c>
      <c r="E31" s="188" t="s">
        <v>85</v>
      </c>
      <c r="F31" s="189" t="s">
        <v>85</v>
      </c>
      <c r="G31" s="187" t="s">
        <v>275</v>
      </c>
      <c r="H31" s="201" t="s">
        <v>20</v>
      </c>
      <c r="I31" s="243" t="s">
        <v>20</v>
      </c>
      <c r="J31" s="588" t="s">
        <v>275</v>
      </c>
      <c r="K31" s="201" t="s">
        <v>20</v>
      </c>
      <c r="L31" s="243" t="s">
        <v>20</v>
      </c>
      <c r="M31" s="588" t="s">
        <v>275</v>
      </c>
      <c r="N31" s="188" t="s">
        <v>85</v>
      </c>
      <c r="O31" s="251" t="s">
        <v>85</v>
      </c>
      <c r="P31" s="693" t="s">
        <v>275</v>
      </c>
      <c r="Q31" s="188" t="s">
        <v>20</v>
      </c>
      <c r="R31" s="251" t="s">
        <v>20</v>
      </c>
      <c r="S31" s="585" t="s">
        <v>275</v>
      </c>
    </row>
    <row r="32" spans="3:19" ht="15" customHeight="1" thickBot="1" x14ac:dyDescent="0.25">
      <c r="C32" s="805"/>
      <c r="D32" s="666" t="s">
        <v>40</v>
      </c>
      <c r="E32" s="188" t="s">
        <v>20</v>
      </c>
      <c r="F32" s="189" t="s">
        <v>20</v>
      </c>
      <c r="G32" s="366" t="s">
        <v>275</v>
      </c>
      <c r="H32" s="201" t="s">
        <v>20</v>
      </c>
      <c r="I32" s="243" t="s">
        <v>20</v>
      </c>
      <c r="J32" s="588" t="s">
        <v>275</v>
      </c>
      <c r="K32" s="201" t="s">
        <v>20</v>
      </c>
      <c r="L32" s="243" t="s">
        <v>20</v>
      </c>
      <c r="M32" s="588" t="s">
        <v>275</v>
      </c>
      <c r="N32" s="188" t="s">
        <v>20</v>
      </c>
      <c r="O32" s="251" t="s">
        <v>20</v>
      </c>
      <c r="P32" s="693" t="s">
        <v>275</v>
      </c>
      <c r="Q32" s="188" t="s">
        <v>20</v>
      </c>
      <c r="R32" s="251" t="s">
        <v>20</v>
      </c>
      <c r="S32" s="585" t="s">
        <v>275</v>
      </c>
    </row>
    <row r="33" spans="3:19" ht="15" customHeight="1" thickBot="1" x14ac:dyDescent="0.25">
      <c r="C33" s="806"/>
      <c r="D33" s="664" t="s">
        <v>17</v>
      </c>
      <c r="E33" s="250">
        <v>388.45984192317115</v>
      </c>
      <c r="F33" s="665">
        <v>377.36780200820078</v>
      </c>
      <c r="G33" s="363">
        <v>2.9393180488486199</v>
      </c>
      <c r="H33" s="217">
        <v>392.77239633062226</v>
      </c>
      <c r="I33" s="676">
        <v>405.48107165930526</v>
      </c>
      <c r="J33" s="260">
        <v>-3.1342215992171218</v>
      </c>
      <c r="K33" s="217">
        <v>340.27998476142045</v>
      </c>
      <c r="L33" s="676">
        <v>329.69538423430026</v>
      </c>
      <c r="M33" s="260">
        <v>3.2104181718231666</v>
      </c>
      <c r="N33" s="261">
        <v>420.59990778662683</v>
      </c>
      <c r="O33" s="677">
        <v>417.33212057356843</v>
      </c>
      <c r="P33" s="271">
        <v>0.78301838079639108</v>
      </c>
      <c r="Q33" s="261">
        <v>435.64329210381004</v>
      </c>
      <c r="R33" s="677">
        <v>421.24066206128958</v>
      </c>
      <c r="S33" s="736">
        <v>3.4190977604210739</v>
      </c>
    </row>
    <row r="34" spans="3:19" ht="15.75" customHeight="1" x14ac:dyDescent="0.2">
      <c r="C34" s="803" t="s">
        <v>43</v>
      </c>
      <c r="D34" s="670" t="s">
        <v>44</v>
      </c>
      <c r="E34" s="367">
        <v>833.73900000000003</v>
      </c>
      <c r="F34" s="368">
        <v>818.29700000000003</v>
      </c>
      <c r="G34" s="356">
        <v>1.8870898952336383</v>
      </c>
      <c r="H34" s="610">
        <v>853.05100000000004</v>
      </c>
      <c r="I34" s="694">
        <v>847.75599999999997</v>
      </c>
      <c r="J34" s="695">
        <v>0.62459009431960055</v>
      </c>
      <c r="K34" s="610">
        <v>727.56500000000005</v>
      </c>
      <c r="L34" s="694">
        <v>728.50699999999995</v>
      </c>
      <c r="M34" s="695">
        <v>-0.12930555231451363</v>
      </c>
      <c r="N34" s="593">
        <v>924.56799999999998</v>
      </c>
      <c r="O34" s="696">
        <v>919.98</v>
      </c>
      <c r="P34" s="697">
        <v>0.49870649361942276</v>
      </c>
      <c r="Q34" s="185">
        <v>800.87900000000002</v>
      </c>
      <c r="R34" s="268">
        <v>779.221</v>
      </c>
      <c r="S34" s="256">
        <v>2.7794425458246139</v>
      </c>
    </row>
    <row r="35" spans="3:19" ht="15.75" customHeight="1" thickBot="1" x14ac:dyDescent="0.25">
      <c r="C35" s="805"/>
      <c r="D35" s="658" t="s">
        <v>45</v>
      </c>
      <c r="E35" s="253">
        <v>1256.0930000000001</v>
      </c>
      <c r="F35" s="364">
        <v>1275.3889999999999</v>
      </c>
      <c r="G35" s="354">
        <v>-1.512950166576615</v>
      </c>
      <c r="H35" s="211">
        <v>1307.4590000000001</v>
      </c>
      <c r="I35" s="269">
        <v>1323.6420000000001</v>
      </c>
      <c r="J35" s="272">
        <v>-1.2226115520661927</v>
      </c>
      <c r="K35" s="211">
        <v>1221.818</v>
      </c>
      <c r="L35" s="269">
        <v>1297.9480000000001</v>
      </c>
      <c r="M35" s="272">
        <v>-5.8654121736772282</v>
      </c>
      <c r="N35" s="193">
        <v>1204.8030000000001</v>
      </c>
      <c r="O35" s="273">
        <v>1168.164</v>
      </c>
      <c r="P35" s="687">
        <v>3.1364602915344189</v>
      </c>
      <c r="Q35" s="193">
        <v>1220.9929999999999</v>
      </c>
      <c r="R35" s="273">
        <v>1216.6969999999999</v>
      </c>
      <c r="S35" s="270">
        <v>0.35308708741782463</v>
      </c>
    </row>
    <row r="36" spans="3:19" ht="15" customHeight="1" thickBot="1" x14ac:dyDescent="0.25">
      <c r="C36" s="806"/>
      <c r="D36" s="664" t="s">
        <v>17</v>
      </c>
      <c r="E36" s="250">
        <v>938.3081692035546</v>
      </c>
      <c r="F36" s="665">
        <v>931.79815894355932</v>
      </c>
      <c r="G36" s="363">
        <v>0.69865025998507113</v>
      </c>
      <c r="H36" s="217">
        <v>932.46008076165265</v>
      </c>
      <c r="I36" s="676">
        <v>930.09159462872253</v>
      </c>
      <c r="J36" s="260">
        <v>0.25465084800337079</v>
      </c>
      <c r="K36" s="217">
        <v>914.4660307849158</v>
      </c>
      <c r="L36" s="676">
        <v>932.8472646098005</v>
      </c>
      <c r="M36" s="260">
        <v>-1.9704440932860927</v>
      </c>
      <c r="N36" s="261">
        <v>1026.3107365171386</v>
      </c>
      <c r="O36" s="677">
        <v>969.72541038331224</v>
      </c>
      <c r="P36" s="271">
        <v>5.835190614574012</v>
      </c>
      <c r="Q36" s="261">
        <v>943.5161112286155</v>
      </c>
      <c r="R36" s="274">
        <v>926.38968627183795</v>
      </c>
      <c r="S36" s="736">
        <v>1.8487279392866656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J10:J36 M10:M36 S10:S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J10:J36 P10:P36 M10:M36 S10:S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J10:J36 M10:M36 P10:P36 S10:S36">
    <cfRule type="beginsWith" dxfId="23" priority="6" stopIfTrue="1" operator="beginsWith" text="*">
      <formula>LEFT(J10,LEN("*"))="*"</formula>
    </cfRule>
    <cfRule type="cellIs" dxfId="22" priority="7" stopIfTrue="1" operator="lessThan">
      <formula>0</formula>
    </cfRule>
    <cfRule type="cellIs" dxfId="21" priority="8" stopIfTrue="1" operator="greaterThan">
      <formula>0</formula>
    </cfRule>
    <cfRule type="beginsWith" dxfId="20" priority="9" stopIfTrue="1" operator="beginsWith" text="*">
      <formula>LEFT(J10,LEN("*"))="*"</formula>
    </cfRule>
    <cfRule type="cellIs" dxfId="19" priority="22" stopIfTrue="1" operator="lessThan">
      <formula>0</formula>
    </cfRule>
    <cfRule type="cellIs" dxfId="18" priority="23" stopIfTrue="1" operator="greaterThan">
      <formula>0</formula>
    </cfRule>
  </conditionalFormatting>
  <conditionalFormatting sqref="G10:G36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lessThan">
      <formula>0</formula>
    </cfRule>
  </conditionalFormatting>
  <conditionalFormatting sqref="G12:G30 G33:G36">
    <cfRule type="cellIs" dxfId="14" priority="1" stopIfTrue="1" operator="lessThan">
      <formula>0</formula>
    </cfRule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Q14" sqref="Q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0" t="s">
        <v>306</v>
      </c>
      <c r="D2" s="181"/>
      <c r="E2" s="181"/>
      <c r="F2" s="181"/>
      <c r="G2" s="181"/>
      <c r="H2" s="181"/>
      <c r="I2" s="181"/>
      <c r="J2" s="181"/>
      <c r="K2" s="181"/>
      <c r="L2" s="181"/>
      <c r="M2" s="43"/>
    </row>
    <row r="3" spans="3:13" ht="18.75" x14ac:dyDescent="0.3">
      <c r="C3" s="180" t="s">
        <v>16</v>
      </c>
      <c r="D3" s="181"/>
      <c r="E3" s="181"/>
      <c r="F3" s="180"/>
      <c r="G3" s="181"/>
      <c r="H3" s="181"/>
      <c r="I3" s="181"/>
      <c r="J3" s="181"/>
      <c r="K3" s="181"/>
      <c r="L3" s="181"/>
      <c r="M3" s="43"/>
    </row>
    <row r="4" spans="3:13" ht="18.75" x14ac:dyDescent="0.3">
      <c r="C4" s="181" t="s">
        <v>276</v>
      </c>
      <c r="D4" s="180"/>
      <c r="E4" s="181"/>
      <c r="F4" s="181"/>
      <c r="G4" s="181"/>
      <c r="H4" s="181"/>
      <c r="I4" s="181"/>
      <c r="J4" s="181"/>
      <c r="K4" s="181"/>
      <c r="L4" s="181"/>
      <c r="M4" s="43"/>
    </row>
    <row r="5" spans="3:13" x14ac:dyDescent="0.2"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7" spans="3:13" ht="13.5" thickBot="1" x14ac:dyDescent="0.25"/>
    <row r="8" spans="3:13" ht="18.75" customHeight="1" thickBot="1" x14ac:dyDescent="0.25">
      <c r="I8" s="770" t="s">
        <v>0</v>
      </c>
      <c r="J8" s="771"/>
      <c r="K8" s="782" t="s">
        <v>1</v>
      </c>
      <c r="L8" s="783"/>
      <c r="M8" s="784"/>
    </row>
    <row r="9" spans="3:13" ht="28.5" customHeight="1" thickBot="1" x14ac:dyDescent="0.25">
      <c r="I9" s="772"/>
      <c r="J9" s="773"/>
      <c r="K9" s="698" t="s">
        <v>19</v>
      </c>
      <c r="L9" s="699"/>
      <c r="M9" s="814" t="s">
        <v>258</v>
      </c>
    </row>
    <row r="10" spans="3:13" ht="27" customHeight="1" thickBot="1" x14ac:dyDescent="0.25">
      <c r="I10" s="774"/>
      <c r="J10" s="775"/>
      <c r="K10" s="184">
        <v>44794</v>
      </c>
      <c r="L10" s="184">
        <v>44787</v>
      </c>
      <c r="M10" s="815"/>
    </row>
    <row r="11" spans="3:13" ht="54.75" customHeight="1" thickBot="1" x14ac:dyDescent="0.25">
      <c r="I11" s="791" t="s">
        <v>259</v>
      </c>
      <c r="J11" s="816"/>
      <c r="K11" s="117">
        <v>1606.62</v>
      </c>
      <c r="L11" s="117">
        <v>1633.07</v>
      </c>
      <c r="M11" s="275">
        <f>(K11-L11)/L11*100</f>
        <v>-1.6196488821667194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R12" sqref="R1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72" t="s">
        <v>285</v>
      </c>
      <c r="D3" s="369"/>
      <c r="E3" s="370"/>
      <c r="F3" s="369"/>
      <c r="G3" s="369"/>
      <c r="H3" s="369"/>
      <c r="I3" s="369"/>
      <c r="J3" s="369"/>
      <c r="K3" s="369"/>
      <c r="L3" s="369"/>
      <c r="M3" s="369"/>
    </row>
    <row r="4" spans="3:13" ht="21" x14ac:dyDescent="0.35">
      <c r="C4" s="371" t="s">
        <v>286</v>
      </c>
      <c r="D4" s="369"/>
      <c r="E4" s="370"/>
      <c r="F4" s="369"/>
      <c r="G4" s="369"/>
      <c r="H4" s="369"/>
      <c r="I4" s="369"/>
      <c r="J4" s="369"/>
      <c r="K4" s="369"/>
      <c r="L4" s="369"/>
      <c r="M4" s="369"/>
    </row>
    <row r="6" spans="3:13" ht="13.5" thickBot="1" x14ac:dyDescent="0.25"/>
    <row r="7" spans="3:13" ht="12.75" customHeight="1" thickBot="1" x14ac:dyDescent="0.25">
      <c r="I7" s="770" t="s">
        <v>0</v>
      </c>
      <c r="J7" s="771"/>
      <c r="K7" s="782" t="s">
        <v>1</v>
      </c>
      <c r="L7" s="783"/>
      <c r="M7" s="784"/>
    </row>
    <row r="8" spans="3:13" ht="24.75" customHeight="1" thickBot="1" x14ac:dyDescent="0.25">
      <c r="I8" s="772"/>
      <c r="J8" s="773"/>
      <c r="K8" s="698" t="s">
        <v>19</v>
      </c>
      <c r="L8" s="699"/>
      <c r="M8" s="814" t="s">
        <v>258</v>
      </c>
    </row>
    <row r="9" spans="3:13" ht="29.25" customHeight="1" thickBot="1" x14ac:dyDescent="0.25">
      <c r="I9" s="774"/>
      <c r="J9" s="775"/>
      <c r="K9" s="184">
        <v>44794</v>
      </c>
      <c r="L9" s="184">
        <v>44787</v>
      </c>
      <c r="M9" s="815"/>
    </row>
    <row r="10" spans="3:13" ht="57" customHeight="1" thickBot="1" x14ac:dyDescent="0.25">
      <c r="I10" s="791" t="s">
        <v>284</v>
      </c>
      <c r="J10" s="816"/>
      <c r="K10" s="117">
        <v>3298.69</v>
      </c>
      <c r="L10" s="117">
        <v>3280.53</v>
      </c>
      <c r="M10" s="275">
        <f>(K10-L10)/L10*100</f>
        <v>0.55356908792176429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2022-08-25T14:12:49Z</dcterms:modified>
</cp:coreProperties>
</file>