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_2020" sheetId="55" r:id="rId11"/>
    <sheet name="Eksport I-II_2020" sheetId="56" r:id="rId12"/>
    <sheet name="Import_I-II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S16" i="53" l="1"/>
  <c r="N8" i="53"/>
  <c r="S25" i="56"/>
  <c r="S24" i="56"/>
  <c r="S23" i="56"/>
  <c r="S22" i="56"/>
  <c r="S21" i="56"/>
  <c r="S20" i="56"/>
  <c r="S19" i="56"/>
  <c r="S18" i="56"/>
  <c r="S17" i="56"/>
  <c r="S16" i="56"/>
  <c r="S15" i="56"/>
  <c r="S14" i="56"/>
  <c r="S13" i="56"/>
  <c r="S12" i="56"/>
  <c r="S11" i="56"/>
  <c r="S10" i="56"/>
  <c r="S9" i="56"/>
  <c r="S8" i="56"/>
  <c r="S7" i="56"/>
  <c r="N25" i="56"/>
  <c r="N24" i="56"/>
  <c r="N23" i="56"/>
  <c r="N22" i="56"/>
  <c r="N21" i="56"/>
  <c r="N20" i="56"/>
  <c r="N19" i="56"/>
  <c r="N18" i="56"/>
  <c r="N17" i="56"/>
  <c r="N16" i="56"/>
  <c r="N15" i="56"/>
  <c r="N14" i="56"/>
  <c r="N13" i="56"/>
  <c r="N12" i="56"/>
  <c r="N11" i="56"/>
  <c r="N10" i="56"/>
  <c r="N9" i="56"/>
  <c r="N8" i="56"/>
  <c r="N7" i="56"/>
  <c r="F11" i="55"/>
  <c r="B13" i="55"/>
  <c r="C13" i="55"/>
  <c r="C701" i="45" l="1"/>
  <c r="K702" i="45"/>
  <c r="J702" i="45"/>
  <c r="I702" i="45"/>
  <c r="H702" i="45"/>
  <c r="G702" i="45"/>
  <c r="F702" i="45"/>
  <c r="E702" i="45"/>
  <c r="D702" i="45"/>
  <c r="C702" i="45"/>
  <c r="K701" i="45"/>
  <c r="J701" i="45"/>
  <c r="I701" i="45"/>
  <c r="H701" i="45"/>
  <c r="G701" i="45"/>
  <c r="F701" i="45"/>
  <c r="E701" i="45"/>
  <c r="D701"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E26" i="55" l="1"/>
  <c r="C26" i="55"/>
  <c r="B26" i="55"/>
  <c r="F25" i="55"/>
  <c r="D25" i="55"/>
  <c r="F24" i="55"/>
  <c r="D24" i="55"/>
  <c r="F23" i="55"/>
  <c r="D23" i="55"/>
  <c r="H22" i="55"/>
  <c r="F22" i="55"/>
  <c r="D22" i="55"/>
  <c r="F21" i="55"/>
  <c r="D21" i="55"/>
  <c r="E13" i="55"/>
  <c r="F13" i="55" s="1"/>
  <c r="D13" i="55"/>
  <c r="F12" i="55"/>
  <c r="D12" i="55"/>
  <c r="D11" i="55"/>
  <c r="F10" i="55"/>
  <c r="D10" i="55"/>
  <c r="H9" i="55"/>
  <c r="F9" i="55"/>
  <c r="D9" i="55"/>
  <c r="F8" i="55"/>
  <c r="D8" i="55"/>
  <c r="D26" i="55" l="1"/>
  <c r="F26" i="55"/>
  <c r="S8" i="53"/>
  <c r="S9" i="53"/>
  <c r="S10" i="53"/>
  <c r="S11" i="53"/>
  <c r="S12" i="53"/>
  <c r="S13" i="53"/>
  <c r="S14" i="53"/>
  <c r="S15" i="53"/>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<sst xmlns="http://schemas.openxmlformats.org/spreadsheetml/2006/main" count="5737" uniqueCount="489">
  <si>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</si>
  <si>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</si>
  <si>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</si>
  <si>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</si>
  <si>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</si>
  <si>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</si>
  <si>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</si>
  <si>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</si>
  <si>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</si>
  <si>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</si>
  <si>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</si>
  <si>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</si>
  <si>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</si>
  <si>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</si>
  <si>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</si>
  <si>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</si>
  <si>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</si>
  <si>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</si>
  <si>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</si>
  <si>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</si>
  <si>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</si>
  <si>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</si>
  <si>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</si>
  <si>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</si>
  <si>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</si>
  <si>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</si>
  <si>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</si>
  <si>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</si>
  <si>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</si>
  <si>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</si>
  <si>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</si>
  <si>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</si>
  <si>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</si>
  <si>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</si>
  <si>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</si>
  <si>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</si>
  <si>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</si>
  <si>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</si>
  <si>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</si>
  <si>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</si>
  <si>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</si>
  <si>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</si>
  <si>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</si>
  <si>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</si>
  <si>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</si>
  <si>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</si>
  <si>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</si>
  <si>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</si>
  <si>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</si>
  <si>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</si>
  <si>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</si>
  <si>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</si>
  <si>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</si>
  <si>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</si>
  <si>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</si>
  <si>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</si>
  <si>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</si>
  <si>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</si>
  <si>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</si>
  <si>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</si>
  <si>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</si>
  <si>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</si>
  <si>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</si>
  <si>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</si>
  <si>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</si>
  <si>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</si>
  <si>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</si>
  <si>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</si>
  <si>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</si>
  <si>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</si>
  <si>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</si>
  <si>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</si>
  <si>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</si>
  <si>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</si>
  <si>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</si>
  <si>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</si>
  <si>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</si>
  <si>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</si>
  <si>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</si>
  <si>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</si>
  <si>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</si>
  <si>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</si>
  <si>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</si>
  <si>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</si>
  <si>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</si>
  <si>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</si>
  <si>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</si>
  <si>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</si>
  <si>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</si>
  <si>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</si>
  <si>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</si>
  <si>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</si>
  <si>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</si>
  <si>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</si>
  <si>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</si>
  <si>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</si>
  <si>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</si>
  <si>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</si>
  <si>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</si>
  <si>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</si>
  <si>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</si>
  <si>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</si>
  <si>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</si>
  <si>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</si>
  <si>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</si>
  <si>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</si>
  <si>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</si>
  <si>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</si>
  <si>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</si>
  <si>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</si>
  <si>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</si>
  <si>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</si>
  <si>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</si>
  <si>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</si>
  <si>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</si>
  <si>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</si>
  <si>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</si>
  <si>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</si>
  <si>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</si>
  <si>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</si>
  <si>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</si>
  <si>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</si>
  <si>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</si>
  <si>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</si>
  <si>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</si>
  <si>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</si>
  <si>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</si>
  <si>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</si>
  <si>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</si>
  <si>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</si>
  <si>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</si>
  <si>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</si>
  <si>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</si>
  <si>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</si>
  <si>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</si>
  <si>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</si>
  <si>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</si>
  <si>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</si>
  <si>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</si>
  <si>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</si>
  <si>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</si>
  <si>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</si>
  <si>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</si>
  <si>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</si>
  <si>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</si>
  <si>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</si>
  <si>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</si>
  <si>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</si>
  <si>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</si>
  <si>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</si>
  <si>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</si>
  <si>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</si>
  <si>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</si>
  <si>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</si>
  <si>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</si>
  <si>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</si>
  <si>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</si>
  <si>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</si>
  <si>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</si>
  <si>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</si>
  <si>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</si>
  <si>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</si>
  <si>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</si>
  <si>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</si>
  <si>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</si>
  <si>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</si>
  <si>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</si>
  <si>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</si>
  <si>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</si>
  <si>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</si>
  <si>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</si>
  <si>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</si>
  <si>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</si>
  <si>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</si>
  <si>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</si>
  <si>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</si>
  <si>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</si>
  <si>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</si>
  <si>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</si>
  <si>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</si>
  <si>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</si>
  <si>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</si>
  <si>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</si>
  <si>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</si>
  <si>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</si>
  <si>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</si>
  <si>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</si>
  <si>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</si>
  <si>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</si>
  <si>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</si>
  <si>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</si>
  <si>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</si>
  <si>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</si>
  <si>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</si>
  <si>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</si>
  <si>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</si>
  <si>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</si>
  <si>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</si>
  <si>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</si>
  <si>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</si>
  <si>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</si>
  <si>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</si>
  <si>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</si>
  <si>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</si>
  <si>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</si>
  <si>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</si>
  <si>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</si>
  <si>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</si>
  <si>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</si>
  <si>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</si>
  <si>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</si>
  <si>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</si>
  <si>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</si>
  <si>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</si>
  <si>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</si>
  <si>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</si>
  <si>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</si>
  <si>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</si>
  <si>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</si>
  <si>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</si>
  <si>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</si>
  <si>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</si>
  <si>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</si>
  <si>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</si>
  <si>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</si>
  <si>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</si>
  <si>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</si>
  <si>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</si>
  <si>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</si>
  <si>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</si>
  <si>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</si>
  <si>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</si>
  <si>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</si>
  <si>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</si>
  <si>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</si>
  <si>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</si>
  <si>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</si>
  <si>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</si>
  <si>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</si>
  <si>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</si>
  <si>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</si>
  <si>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</si>
  <si>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</si>
  <si>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</si>
  <si>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</si>
  <si>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</si>
  <si>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</si>
  <si>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</si>
  <si>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</si>
  <si>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</si>
  <si>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</si>
  <si>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</si>
  <si>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</si>
  <si>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</si>
  <si>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</si>
  <si>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</si>
  <si>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</si>
  <si>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</si>
  <si>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</si>
  <si>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</si>
  <si>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</si>
  <si>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</si>
  <si>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</si>
  <si>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</si>
  <si>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</si>
  <si>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</si>
  <si>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</si>
  <si>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</si>
  <si>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</si>
  <si>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</si>
  <si>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</si>
  <si>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</si>
  <si>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</si>
  <si>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</si>
  <si>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</si>
  <si>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</si>
  <si>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</si>
  <si>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</si>
  <si>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</si>
  <si>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</si>
  <si>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</si>
  <si>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</si>
  <si>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</si>
  <si>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</si>
  <si>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</si>
  <si>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</si>
  <si>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</si>
  <si>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</si>
  <si>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</si>
  <si>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</si>
  <si>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</si>
  <si>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</si>
  <si>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</si>
  <si>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</si>
  <si>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</si>
  <si>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</si>
  <si>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</si>
  <si>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</si>
  <si>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</si>
  <si>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</si>
  <si>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</si>
  <si>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</si>
  <si>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</si>
  <si>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</si>
  <si>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</si>
  <si>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</si>
  <si>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</si>
  <si>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</si>
  <si>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</si>
  <si>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</si>
  <si>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</si>
  <si>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</si>
  <si>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</si>
  <si>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</si>
  <si>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</si>
  <si>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</si>
  <si>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</si>
  <si>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</si>
  <si>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</si>
  <si>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</si>
  <si>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</si>
  <si>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</si>
  <si>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</si>
  <si>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</si>
  <si>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</si>
  <si>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</si>
  <si>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</si>
  <si>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</si>
  <si>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</si>
  <si>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</si>
  <si>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</si>
  <si>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</si>
  <si>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</si>
  <si>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</si>
  <si>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</si>
  <si>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</si>
  <si>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</si>
  <si>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</si>
  <si>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</si>
  <si>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</si>
  <si>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</si>
  <si>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</si>
  <si>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</si>
  <si>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</si>
  <si>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Ministerstwo Rolnictwa i Rozwoju Wsi, Departament Promocji i Jakości Żywności</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</si>
  <si>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</si>
  <si>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</si>
  <si>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</si>
  <si>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</si>
  <si>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</si>
  <si>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</si>
  <si>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</si>
  <si>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</si>
  <si>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</si>
  <si>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</si>
  <si>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</si>
  <si>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</si>
  <si>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</si>
  <si>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</si>
  <si>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</si>
  <si>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</si>
  <si>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</si>
  <si>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</si>
  <si>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</si>
  <si>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</si>
  <si>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</si>
  <si>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</si>
  <si>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</si>
  <si>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</si>
  <si>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</si>
  <si>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</si>
  <si>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</si>
  <si>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</si>
  <si>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</si>
  <si>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</si>
  <si>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</si>
  <si>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</si>
  <si>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</si>
  <si>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</si>
  <si>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</si>
  <si>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</si>
  <si>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</si>
  <si>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</si>
  <si>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</si>
  <si>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</si>
  <si>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</si>
  <si>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</si>
  <si>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</si>
  <si>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</si>
  <si>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</si>
  <si>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</si>
  <si>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</si>
  <si>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</si>
  <si>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</si>
  <si>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</si>
  <si>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</si>
  <si>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</si>
  <si>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</si>
  <si>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</si>
  <si>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</si>
  <si>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</si>
  <si>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</si>
  <si>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</si>
  <si>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</si>
  <si>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</si>
  <si>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</si>
  <si>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</si>
  <si>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</si>
  <si>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</si>
  <si>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</si>
  <si>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</si>
  <si>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</si>
  <si>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</si>
  <si>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</si>
  <si>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</si>
  <si>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</si>
  <si>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</si>
  <si>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</si>
  <si>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</si>
  <si>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</si>
  <si>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</si>
  <si>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</si>
  <si>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</si>
  <si>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</si>
  <si>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</si>
  <si>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</si>
  <si>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</si>
  <si>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</si>
  <si>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</si>
  <si>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</si>
  <si>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</si>
  <si>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</si>
  <si>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</si>
  <si>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</si>
  <si>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</si>
  <si>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</si>
  <si>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</si>
  <si>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</si>
  <si>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</si>
  <si>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</si>
  <si>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</si>
  <si>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</si>
  <si>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</si>
  <si>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</si>
  <si>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</si>
  <si>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</si>
  <si>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</si>
  <si>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</si>
  <si>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</si>
  <si>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</si>
  <si>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</si>
  <si>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</si>
  <si>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</si>
  <si>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</si>
  <si>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</si>
  <si>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</si>
  <si>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</si>
  <si>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</si>
  <si>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</si>
  <si>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</si>
  <si>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</si>
  <si>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</si>
  <si>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</si>
  <si>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</si>
  <si>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</si>
  <si>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2020 r. (dane wstępne) </t>
    </r>
    <r>
      <rPr>
        <b/>
        <sz val="11"/>
        <rFont val="Times New Roman"/>
        <family val="1"/>
        <charset val="238"/>
      </rPr>
      <t xml:space="preserve">w porównaniu do I-II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</si>
  <si>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</si>
  <si>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t>I-II 2020 r. (wstępne)</t>
  </si>
  <si>
    <t>I-II 2019 r.</t>
  </si>
  <si>
    <t>zmiana w stos. do I-II 2019r. (%)</t>
  </si>
  <si>
    <t>OKRES: I-II - 2020 r. (wstępne) - ważniejsze państwa</t>
  </si>
  <si>
    <t>n/a</t>
  </si>
  <si>
    <t>n/a - dane niedostępne lub do wyjaśnienia</t>
  </si>
  <si>
    <t>Ghana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</si>
  <si>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 2020 r.</t>
    </r>
    <r>
      <rPr>
        <b/>
        <sz val="14"/>
        <color indexed="8"/>
        <rFont val="Arial"/>
        <family val="2"/>
        <charset val="238"/>
      </rPr>
      <t xml:space="preserve"> (dane wstępne)</t>
    </r>
  </si>
  <si>
    <t>OKRES: I - II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</si>
  <si>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2020 r.</t>
    </r>
    <r>
      <rPr>
        <b/>
        <sz val="14"/>
        <color indexed="8"/>
        <rFont val="Arial"/>
        <family val="2"/>
        <charset val="238"/>
      </rPr>
      <t xml:space="preserve"> (dane wstępne)</t>
    </r>
  </si>
  <si>
    <t>Źródło: Ministerstwo Finansów</t>
  </si>
  <si>
    <t>26.04.2020</t>
  </si>
  <si>
    <t>20.04.2020 - 26.04.2020</t>
  </si>
  <si>
    <t>Tydzień 17</t>
  </si>
  <si>
    <t>20 - 26.04.2020r.</t>
  </si>
  <si>
    <t>idem</t>
  </si>
  <si>
    <t>Dane nie zostały przesłane - niektóre ceny takie same jak tydzień wcześniej: EL, MT</t>
  </si>
  <si>
    <t>NR 18/2020</t>
  </si>
  <si>
    <t>7.05.2020 r.</t>
  </si>
  <si>
    <t>Notowania z okresu: 27.04 - 3.05.2020r.</t>
  </si>
  <si>
    <t>03.05.2020</t>
  </si>
  <si>
    <r>
      <t xml:space="preserve">Tablica 5. Średnie ceny sprzedaży netto (bez VAT) elementów mięsa wołowego wg makroregionów </t>
    </r>
    <r>
      <rPr>
        <b/>
        <sz val="14"/>
        <color rgb="FF0000FF"/>
        <rFont val="Times New Roman CE"/>
        <family val="1"/>
        <charset val="238"/>
      </rPr>
      <t>w okresie: 27.04 - 03.05.2020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</si>
</sst>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2">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08">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0" fillId="0" borderId="50" xfId="0" applyBorder="1"/>
    <xf numFmtId="0" fontId="0" fillId="0" borderId="41" xfId="0" applyBorder="1"/>
    <xf numFmtId="0" fontId="0" fillId="0" borderId="42" xfId="0"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0" fontId="200" fillId="60" borderId="0" xfId="188" applyFont="1" applyFill="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0" fontId="203" fillId="64" borderId="38" xfId="188" applyFont="1" applyFill="1" applyBorder="1" applyAlignment="1" applyProtection="1">
      <alignment horizontal="center" vertical="center"/>
      <protection locked="0"/>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0" fontId="203" fillId="61" borderId="38" xfId="188" applyFont="1" applyFill="1" applyBorder="1" applyAlignment="1" applyProtection="1">
      <alignment horizontal="center" vertical="center"/>
      <protection locked="0"/>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0" fontId="203" fillId="61" borderId="40" xfId="188" applyFont="1" applyFill="1" applyBorder="1" applyAlignment="1" applyProtection="1">
      <alignment horizontal="center" vertical="center"/>
      <protection locked="0"/>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165" fontId="14" fillId="0" borderId="7"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2" fontId="5" fillId="0" borderId="58" xfId="0" quotePrefix="1" applyNumberFormat="1" applyFont="1" applyFill="1" applyBorder="1"/>
    <xf numFmtId="165" fontId="5" fillId="0" borderId="62" xfId="0" quotePrefix="1" applyNumberFormat="1" applyFont="1" applyFill="1" applyBorder="1"/>
    <xf numFmtId="3" fontId="14" fillId="2" borderId="46" xfId="0" quotePrefix="1" applyNumberFormat="1" applyFont="1" applyFill="1" applyBorder="1"/>
    <xf numFmtId="2" fontId="14" fillId="0" borderId="35" xfId="0" quotePrefix="1" applyNumberFormat="1" applyFont="1" applyFill="1" applyBorder="1"/>
    <xf numFmtId="165" fontId="14" fillId="0" borderId="57" xfId="0" quotePrefix="1" applyNumberFormat="1" applyFont="1" applyFill="1" applyBorder="1"/>
    <xf numFmtId="2" fontId="14" fillId="0" borderId="58" xfId="0" quotePrefix="1" applyNumberFormat="1" applyFont="1" applyFill="1" applyBorder="1"/>
    <xf numFmtId="165" fontId="14" fillId="0" borderId="47" xfId="0" quotePrefix="1" applyNumberFormat="1" applyFont="1" applyFill="1" applyBorder="1"/>
    <xf numFmtId="165" fontId="14" fillId="0" borderId="61" xfId="0" quotePrefix="1" applyNumberFormat="1" applyFont="1" applyFill="1" applyBorder="1"/>
    <xf numFmtId="165" fontId="14" fillId="0" borderId="62" xfId="0" quotePrefix="1" applyNumberFormat="1" applyFont="1" applyFill="1" applyBorder="1"/>
  </cellXfs>
  <cellStyles count="21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10</xdr:col>
      <xdr:colOff>66056</xdr:colOff>
      <xdr:row>21</xdr:row>
      <xdr:rowOff>31147</xdr:rowOff>
    </xdr:to>
    <xdr:pic>
      <xdr:nvPicPr>
        <xdr:cNvPr id="2" name="Obraz 1"/>
        <xdr:cNvPicPr>
          <a:picLocks noChangeAspect="1"/>
        </xdr:cNvPicPr>
      </xdr:nvPicPr>
      <xdr:blipFill>
        <a:blip xmlns:r="http://schemas.openxmlformats.org/officeDocument/2006/relationships" r:embed="rId1"/>
        <a:stretch>
          <a:fillRect/>
        </a:stretch>
      </xdr:blipFill>
      <xdr:spPr>
        <a:xfrm>
          <a:off x="114300" y="133350"/>
          <a:ext cx="6047756" cy="3298222"/>
        </a:xfrm>
        <a:prstGeom prst="rect">
          <a:avLst/>
        </a:prstGeom>
      </xdr:spPr>
    </xdr:pic>
    <xdr:clientData/>
  </xdr:twoCellAnchor>
  <xdr:twoCellAnchor editAs="oneCell">
    <xdr:from>
      <xdr:col>10</xdr:col>
      <xdr:colOff>133350</xdr:colOff>
      <xdr:row>0</xdr:row>
      <xdr:rowOff>123825</xdr:rowOff>
    </xdr:from>
    <xdr:to>
      <xdr:col>20</xdr:col>
      <xdr:colOff>54624</xdr:colOff>
      <xdr:row>21</xdr:row>
      <xdr:rowOff>21622</xdr:rowOff>
    </xdr:to>
    <xdr:pic>
      <xdr:nvPicPr>
        <xdr:cNvPr id="3" name="Obraz 2"/>
        <xdr:cNvPicPr>
          <a:picLocks noChangeAspect="1"/>
        </xdr:cNvPicPr>
      </xdr:nvPicPr>
      <xdr:blipFill>
        <a:blip xmlns:r="http://schemas.openxmlformats.org/officeDocument/2006/relationships" r:embed="rId2"/>
        <a:stretch>
          <a:fillRect/>
        </a:stretch>
      </xdr:blipFill>
      <xdr:spPr>
        <a:xfrm>
          <a:off x="6229350" y="123825"/>
          <a:ext cx="6017274" cy="3298222"/>
        </a:xfrm>
        <a:prstGeom prst="rect">
          <a:avLst/>
        </a:prstGeom>
      </xdr:spPr>
    </xdr:pic>
    <xdr:clientData/>
  </xdr:twoCellAnchor>
  <xdr:twoCellAnchor editAs="oneCell">
    <xdr:from>
      <xdr:col>0</xdr:col>
      <xdr:colOff>76200</xdr:colOff>
      <xdr:row>21</xdr:row>
      <xdr:rowOff>76200</xdr:rowOff>
    </xdr:from>
    <xdr:to>
      <xdr:col>10</xdr:col>
      <xdr:colOff>3570</xdr:colOff>
      <xdr:row>42</xdr:row>
      <xdr:rowOff>2572</xdr:rowOff>
    </xdr:to>
    <xdr:pic>
      <xdr:nvPicPr>
        <xdr:cNvPr id="5" name="Obraz 4"/>
        <xdr:cNvPicPr>
          <a:picLocks noChangeAspect="1"/>
        </xdr:cNvPicPr>
      </xdr:nvPicPr>
      <xdr:blipFill>
        <a:blip xmlns:r="http://schemas.openxmlformats.org/officeDocument/2006/relationships" r:embed="rId3"/>
        <a:stretch>
          <a:fillRect/>
        </a:stretch>
      </xdr:blipFill>
      <xdr:spPr>
        <a:xfrm>
          <a:off x="76200" y="3476625"/>
          <a:ext cx="6023370" cy="3298222"/>
        </a:xfrm>
        <a:prstGeom prst="rect">
          <a:avLst/>
        </a:prstGeom>
      </xdr:spPr>
    </xdr:pic>
    <xdr:clientData/>
  </xdr:twoCellAnchor>
  <xdr:twoCellAnchor editAs="oneCell">
    <xdr:from>
      <xdr:col>10</xdr:col>
      <xdr:colOff>114300</xdr:colOff>
      <xdr:row>21</xdr:row>
      <xdr:rowOff>123825</xdr:rowOff>
    </xdr:from>
    <xdr:to>
      <xdr:col>19</xdr:col>
      <xdr:colOff>596401</xdr:colOff>
      <xdr:row>42</xdr:row>
      <xdr:rowOff>19714</xdr:rowOff>
    </xdr:to>
    <xdr:pic>
      <xdr:nvPicPr>
        <xdr:cNvPr id="6" name="Obraz 5"/>
        <xdr:cNvPicPr>
          <a:picLocks noChangeAspect="1"/>
        </xdr:cNvPicPr>
      </xdr:nvPicPr>
      <xdr:blipFill>
        <a:blip xmlns:r="http://schemas.openxmlformats.org/officeDocument/2006/relationships" r:embed="rId4"/>
        <a:stretch>
          <a:fillRect/>
        </a:stretch>
      </xdr:blipFill>
      <xdr:spPr>
        <a:xfrm>
          <a:off x="6210300" y="3524250"/>
          <a:ext cx="5968501" cy="326773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B28" sqref="B28"/>
    </sheetView>
  </sheetViews>
  <sheetFormatPr defaultRowHeight="11.25"/>
  <cols>
    <col min="1" max="1" width="4.42578125" style="1205" customWidth="1"/>
    <col min="2" max="2" width="13.7109375" style="1205" customWidth="1"/>
    <col min="3" max="3" width="10.28515625" style="1205" customWidth="1"/>
    <col min="4" max="4" width="10.7109375" style="1205" customWidth="1"/>
    <col min="5" max="6" width="9.140625" style="1205"/>
    <col min="7" max="7" width="12.42578125" style="1205" customWidth="1"/>
    <col min="8" max="16384" width="9.140625" style="1205"/>
  </cols>
  <sheetData>
    <row r="2" spans="1:18" ht="12.75">
      <c r="B2" s="1206" t="s">
        <v>0</v>
      </c>
      <c r="G2" s="1207" t="s">
        <v>485</v>
      </c>
      <c r="I2" s="1208"/>
    </row>
    <row r="3" spans="1:18" ht="12.75">
      <c r="B3" s="1206" t="s">
        <v>462</v>
      </c>
    </row>
    <row r="5" spans="1:18">
      <c r="B5" s="1209" t="s">
        <v>463</v>
      </c>
      <c r="C5" s="1209"/>
      <c r="D5" s="1209"/>
      <c r="E5" s="1209"/>
      <c r="F5" s="1209"/>
    </row>
    <row r="6" spans="1:18">
      <c r="B6" s="1210"/>
      <c r="C6" s="1211"/>
      <c r="D6" s="1212"/>
      <c r="E6" s="1212"/>
      <c r="F6" s="1212"/>
      <c r="G6" s="1212"/>
      <c r="H6" s="1212"/>
      <c r="I6" s="1212"/>
      <c r="J6" s="1212"/>
    </row>
    <row r="7" spans="1:18">
      <c r="B7" s="1210" t="s">
        <v>1</v>
      </c>
      <c r="C7" s="1211"/>
      <c r="D7" s="1212"/>
      <c r="E7" s="1212"/>
      <c r="F7" s="1212"/>
      <c r="G7" s="1212"/>
      <c r="H7" s="1212"/>
      <c r="I7" s="1212"/>
      <c r="J7" s="1212"/>
    </row>
    <row r="8" spans="1:18">
      <c r="B8" s="1210" t="s">
        <v>2</v>
      </c>
      <c r="C8" s="1211"/>
      <c r="D8" s="1212"/>
      <c r="E8" s="1212"/>
      <c r="F8" s="1212"/>
      <c r="G8" s="1212"/>
      <c r="H8" s="1212"/>
      <c r="I8" s="1212"/>
      <c r="J8" s="1212"/>
    </row>
    <row r="9" spans="1:18" ht="23.25">
      <c r="B9" s="1212"/>
      <c r="C9" s="1212"/>
      <c r="D9" s="1212"/>
      <c r="E9" s="1212"/>
      <c r="H9" s="1212"/>
      <c r="I9" s="1212"/>
      <c r="J9" s="1213"/>
    </row>
    <row r="10" spans="1:18" ht="24.75" customHeight="1">
      <c r="B10" s="1214" t="s">
        <v>484</v>
      </c>
      <c r="C10" s="1215"/>
      <c r="D10" s="1216" t="s">
        <v>68</v>
      </c>
      <c r="E10" s="1213"/>
      <c r="F10" s="1213"/>
      <c r="G10" s="1213"/>
      <c r="H10" s="1213"/>
      <c r="I10" s="1213"/>
      <c r="J10" s="1212"/>
    </row>
    <row r="11" spans="1:18">
      <c r="B11" s="1211"/>
      <c r="C11" s="1211"/>
      <c r="E11" s="1212"/>
      <c r="F11" s="1217" t="s">
        <v>255</v>
      </c>
      <c r="G11" s="1212"/>
      <c r="H11" s="1212"/>
      <c r="I11" s="1212"/>
      <c r="J11" s="1212"/>
    </row>
    <row r="12" spans="1:18" ht="15.75">
      <c r="B12" s="1218"/>
      <c r="C12" s="1211"/>
      <c r="D12" s="1212"/>
      <c r="E12" s="1212"/>
      <c r="F12" s="1212"/>
      <c r="G12" s="1219"/>
      <c r="H12" s="1220"/>
      <c r="I12" s="1212"/>
      <c r="J12" s="1212"/>
    </row>
    <row r="13" spans="1:18" ht="15.75">
      <c r="A13" s="1212"/>
      <c r="B13" s="1214" t="s">
        <v>486</v>
      </c>
      <c r="C13" s="1221"/>
      <c r="D13" s="1221"/>
      <c r="E13" s="1221"/>
      <c r="F13" s="1212"/>
      <c r="G13" s="1212"/>
      <c r="H13" s="65"/>
      <c r="I13" s="1212"/>
      <c r="J13" s="1212"/>
    </row>
    <row r="14" spans="1:18" ht="12.75">
      <c r="A14" s="1212"/>
      <c r="B14" s="1212"/>
      <c r="C14" s="1212"/>
      <c r="D14" s="1212"/>
      <c r="E14" s="1212"/>
      <c r="F14" s="1212"/>
      <c r="G14" s="1212"/>
      <c r="H14" s="65"/>
      <c r="I14" s="1212"/>
      <c r="J14" s="1212"/>
    </row>
    <row r="15" spans="1:18" ht="18.75">
      <c r="A15" s="1222"/>
      <c r="B15" s="1223"/>
      <c r="C15" s="1224"/>
      <c r="D15" s="1224"/>
      <c r="E15" s="1225"/>
      <c r="F15" s="1225"/>
      <c r="G15" s="1225"/>
      <c r="H15" s="1225"/>
      <c r="I15" s="1224"/>
      <c r="J15" s="1224"/>
      <c r="K15" s="1224"/>
      <c r="L15" s="1225"/>
      <c r="M15" s="1225"/>
      <c r="N15" s="1225"/>
      <c r="P15" s="1212"/>
      <c r="Q15" s="1212"/>
      <c r="R15" s="1212"/>
    </row>
    <row r="16" spans="1:18" ht="12.75">
      <c r="B16" s="1226"/>
      <c r="C16" s="1226"/>
      <c r="D16" s="1227"/>
      <c r="E16" s="1227"/>
      <c r="F16" s="1227"/>
      <c r="G16" s="1227"/>
      <c r="H16" s="1227"/>
      <c r="I16" s="1227"/>
      <c r="J16" s="1227"/>
      <c r="K16" s="1228"/>
      <c r="L16" s="1228"/>
      <c r="M16" s="1228"/>
      <c r="N16" s="1228"/>
      <c r="O16" s="1228"/>
    </row>
    <row r="17" spans="2:11">
      <c r="B17" s="1210" t="s">
        <v>337</v>
      </c>
      <c r="C17" s="1211"/>
      <c r="D17" s="1212"/>
      <c r="E17" s="1212"/>
      <c r="F17" s="1212"/>
      <c r="G17" s="1212"/>
      <c r="H17" s="1212"/>
      <c r="I17" s="1212"/>
      <c r="J17" s="1212"/>
    </row>
    <row r="18" spans="2:11">
      <c r="B18" s="1212" t="s">
        <v>3</v>
      </c>
      <c r="C18" s="1212"/>
      <c r="D18" s="1212"/>
      <c r="E18" s="1212"/>
      <c r="F18" s="1212"/>
      <c r="G18" s="1212"/>
      <c r="H18" s="1212"/>
      <c r="I18" s="1212"/>
      <c r="J18" s="1212"/>
    </row>
    <row r="19" spans="2:11">
      <c r="B19" s="1212" t="s">
        <v>344</v>
      </c>
      <c r="C19" s="1212"/>
      <c r="D19" s="1212"/>
      <c r="E19" s="1212"/>
      <c r="F19" s="1212"/>
      <c r="G19" s="1212"/>
      <c r="H19" s="1212"/>
      <c r="I19" s="1212"/>
      <c r="J19" s="1212"/>
    </row>
    <row r="20" spans="2:11">
      <c r="B20" s="1212" t="s">
        <v>4</v>
      </c>
      <c r="C20" s="1212"/>
      <c r="D20" s="1212"/>
      <c r="E20" s="1212"/>
      <c r="F20" s="1212"/>
      <c r="G20" s="1212"/>
      <c r="H20" s="1212"/>
      <c r="I20" s="1212"/>
      <c r="J20" s="1212"/>
    </row>
    <row r="21" spans="2:11">
      <c r="B21" s="1212" t="s">
        <v>5</v>
      </c>
      <c r="C21" s="1212"/>
      <c r="D21" s="1212"/>
      <c r="E21" s="1212"/>
      <c r="F21" s="1212"/>
      <c r="G21" s="1212"/>
      <c r="H21" s="1212"/>
      <c r="I21" s="1212"/>
      <c r="J21" s="1212"/>
    </row>
    <row r="22" spans="2:11">
      <c r="B22" s="1212" t="s">
        <v>86</v>
      </c>
      <c r="C22" s="1212"/>
      <c r="D22" s="1212"/>
      <c r="E22" s="1212"/>
      <c r="F22" s="1212"/>
      <c r="G22" s="1212"/>
      <c r="H22" s="1212"/>
      <c r="I22" s="1212"/>
      <c r="J22" s="1212"/>
    </row>
    <row r="23" spans="2:11">
      <c r="B23" s="1212" t="s">
        <v>6</v>
      </c>
      <c r="C23" s="1212"/>
      <c r="D23" s="1212"/>
      <c r="E23" s="1212"/>
      <c r="F23" s="1212"/>
      <c r="G23" s="1212"/>
      <c r="H23" s="1212"/>
      <c r="I23" s="1212"/>
      <c r="J23" s="1212"/>
    </row>
    <row r="24" spans="2:11">
      <c r="B24" s="1212" t="s">
        <v>97</v>
      </c>
      <c r="C24" s="1212"/>
      <c r="D24" s="1212"/>
      <c r="E24" s="1212"/>
      <c r="F24" s="1212"/>
      <c r="G24" s="1212"/>
      <c r="H24" s="1212"/>
      <c r="I24" s="1212"/>
      <c r="J24" s="1212"/>
    </row>
    <row r="25" spans="2:11">
      <c r="B25" s="1212" t="s">
        <v>7</v>
      </c>
      <c r="C25" s="1212"/>
      <c r="D25" s="1212"/>
      <c r="E25" s="1212"/>
      <c r="F25" s="1212"/>
      <c r="G25" s="1212"/>
      <c r="H25" s="1212"/>
      <c r="I25" s="1212"/>
      <c r="J25" s="1212"/>
    </row>
    <row r="26" spans="2:11">
      <c r="C26" s="1212"/>
      <c r="D26" s="1212"/>
      <c r="E26" s="1212"/>
      <c r="F26" s="1212"/>
      <c r="G26" s="1212"/>
      <c r="H26" s="1212"/>
      <c r="I26" s="1212"/>
      <c r="J26" s="1212"/>
    </row>
    <row r="27" spans="2:11" ht="11.25" customHeight="1">
      <c r="B27" s="1229" t="s">
        <v>319</v>
      </c>
      <c r="C27" s="1212"/>
      <c r="D27" s="1212"/>
      <c r="E27" s="1212"/>
      <c r="F27" s="1212"/>
      <c r="G27" s="1212"/>
      <c r="H27" s="1212"/>
      <c r="I27" s="1212"/>
    </row>
    <row r="28" spans="2:11" ht="12.75">
      <c r="B28" s="1229"/>
    </row>
    <row r="29" spans="2:11" ht="12.75">
      <c r="B29" s="1229" t="s">
        <v>331</v>
      </c>
    </row>
    <row r="30" spans="2:11">
      <c r="B30" s="1230"/>
      <c r="C30" s="1231"/>
      <c r="D30" s="1231"/>
      <c r="E30" s="1231"/>
      <c r="F30" s="1231"/>
      <c r="G30" s="1231"/>
      <c r="H30" s="1231"/>
      <c r="I30" s="1231"/>
      <c r="J30" s="1231"/>
      <c r="K30" s="1231"/>
    </row>
    <row r="31" spans="2:11">
      <c r="B31" s="1232"/>
      <c r="C31" s="1231"/>
      <c r="D31" s="1231"/>
      <c r="E31" s="1231"/>
      <c r="F31" s="1231"/>
      <c r="G31" s="1231"/>
      <c r="H31" s="1231"/>
      <c r="I31" s="1231"/>
      <c r="J31" s="1231"/>
      <c r="K31" s="1231"/>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L45" sqref="L45"/>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429</v>
      </c>
      <c r="M3" s="1084"/>
      <c r="N3" s="1084"/>
      <c r="O3" s="1084"/>
      <c r="P3" s="1085"/>
      <c r="Q3" s="1084"/>
      <c r="R3" s="1084"/>
      <c r="S3" s="1084"/>
      <c r="T3" s="1084"/>
      <c r="U3" s="1084"/>
      <c r="V3" s="1120"/>
      <c r="W3" s="1119"/>
      <c r="X3" s="1122"/>
      <c r="Y3" s="1123" t="s">
        <v>480</v>
      </c>
      <c r="Z3" s="1122"/>
      <c r="AA3" s="1119"/>
      <c r="AB3" s="1087"/>
      <c r="AC3" s="106"/>
      <c r="AD3" s="106"/>
      <c r="AE3" s="106"/>
      <c r="AF3" s="106"/>
      <c r="AG3" s="106"/>
      <c r="AH3" s="106"/>
    </row>
    <row r="4" spans="1:34" s="1090" customFormat="1" ht="15.75">
      <c r="A4" s="1240" t="s">
        <v>483</v>
      </c>
      <c r="B4" s="1296"/>
      <c r="C4" s="1297"/>
      <c r="D4" s="1297"/>
      <c r="E4" s="1297"/>
      <c r="F4" s="1298"/>
      <c r="G4" s="1299"/>
      <c r="H4" s="1298"/>
      <c r="I4" s="1296"/>
      <c r="J4" s="1297"/>
      <c r="K4" s="1086"/>
      <c r="L4" s="1086"/>
      <c r="M4" s="1086"/>
      <c r="N4" s="1086"/>
      <c r="O4" s="1087"/>
      <c r="P4" s="1088"/>
      <c r="Q4" s="1086"/>
      <c r="R4" s="1086"/>
      <c r="S4" s="1086"/>
      <c r="T4" s="1086"/>
      <c r="U4" s="1086"/>
      <c r="V4" s="1118"/>
      <c r="W4" s="1117"/>
      <c r="X4" s="1121"/>
      <c r="Y4" s="1148" t="s">
        <v>481</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3" t="s">
        <v>380</v>
      </c>
      <c r="B6" s="1171"/>
      <c r="C6" s="1380" t="s">
        <v>456</v>
      </c>
      <c r="D6" s="1381"/>
      <c r="E6" s="1381"/>
      <c r="F6" s="1381"/>
      <c r="G6" s="1381"/>
      <c r="H6" s="1382"/>
      <c r="I6" s="1172"/>
      <c r="J6" s="1380" t="s">
        <v>457</v>
      </c>
      <c r="K6" s="1381"/>
      <c r="L6" s="1381"/>
      <c r="M6" s="1381"/>
      <c r="N6" s="1381"/>
      <c r="O6" s="1382"/>
      <c r="P6" s="1172"/>
      <c r="Q6" s="1380" t="s">
        <v>458</v>
      </c>
      <c r="R6" s="1381"/>
      <c r="S6" s="1381"/>
      <c r="T6" s="1381"/>
      <c r="U6" s="1381"/>
      <c r="V6" s="1382"/>
      <c r="W6" s="1172"/>
      <c r="X6" s="1383" t="s">
        <v>459</v>
      </c>
      <c r="Y6" s="1384"/>
      <c r="Z6" s="1384"/>
      <c r="AA6" s="1385"/>
      <c r="AB6" s="1139"/>
      <c r="AC6" s="106"/>
      <c r="AD6" s="106"/>
      <c r="AE6" s="106"/>
      <c r="AF6" s="106"/>
      <c r="AG6" s="106"/>
      <c r="AH6" s="106"/>
    </row>
    <row r="7" spans="1:34">
      <c r="A7" s="1171"/>
      <c r="B7" s="1171"/>
      <c r="C7" s="1386" t="s">
        <v>381</v>
      </c>
      <c r="D7" s="1386" t="s">
        <v>382</v>
      </c>
      <c r="E7" s="1386" t="s">
        <v>383</v>
      </c>
      <c r="F7" s="1386" t="s">
        <v>384</v>
      </c>
      <c r="G7" s="1174" t="s">
        <v>433</v>
      </c>
      <c r="H7" s="1175"/>
      <c r="I7" s="1172"/>
      <c r="J7" s="1388" t="s">
        <v>385</v>
      </c>
      <c r="K7" s="1388" t="s">
        <v>386</v>
      </c>
      <c r="L7" s="1388" t="s">
        <v>387</v>
      </c>
      <c r="M7" s="1388" t="s">
        <v>384</v>
      </c>
      <c r="N7" s="1174" t="s">
        <v>433</v>
      </c>
      <c r="O7" s="1174"/>
      <c r="P7" s="1172"/>
      <c r="Q7" s="1386" t="s">
        <v>381</v>
      </c>
      <c r="R7" s="1386" t="s">
        <v>382</v>
      </c>
      <c r="S7" s="1386" t="s">
        <v>383</v>
      </c>
      <c r="T7" s="1386" t="s">
        <v>384</v>
      </c>
      <c r="U7" s="1174" t="s">
        <v>433</v>
      </c>
      <c r="V7" s="1175"/>
      <c r="W7" s="1172"/>
      <c r="X7" s="1389" t="s">
        <v>388</v>
      </c>
      <c r="Y7" s="1176" t="s">
        <v>389</v>
      </c>
      <c r="Z7" s="1174" t="s">
        <v>433</v>
      </c>
      <c r="AA7" s="1174"/>
      <c r="AB7" s="1139"/>
      <c r="AC7" s="106"/>
      <c r="AD7" s="106"/>
      <c r="AE7" s="106"/>
      <c r="AF7" s="106"/>
      <c r="AG7" s="106"/>
      <c r="AH7" s="106"/>
    </row>
    <row r="8" spans="1:34" ht="13.5" thickBot="1">
      <c r="A8" s="1177" t="s">
        <v>434</v>
      </c>
      <c r="B8" s="1171"/>
      <c r="C8" s="1387"/>
      <c r="D8" s="1387"/>
      <c r="E8" s="1387"/>
      <c r="F8" s="1387"/>
      <c r="G8" s="1178" t="s">
        <v>435</v>
      </c>
      <c r="H8" s="1179" t="s">
        <v>390</v>
      </c>
      <c r="I8" s="1180"/>
      <c r="J8" s="1387"/>
      <c r="K8" s="1387"/>
      <c r="L8" s="1387"/>
      <c r="M8" s="1387"/>
      <c r="N8" s="1178" t="s">
        <v>435</v>
      </c>
      <c r="O8" s="1179" t="s">
        <v>390</v>
      </c>
      <c r="P8" s="1171"/>
      <c r="Q8" s="1387"/>
      <c r="R8" s="1387"/>
      <c r="S8" s="1387"/>
      <c r="T8" s="1387"/>
      <c r="U8" s="1178" t="s">
        <v>435</v>
      </c>
      <c r="V8" s="1179" t="s">
        <v>390</v>
      </c>
      <c r="W8" s="1171"/>
      <c r="X8" s="1390"/>
      <c r="Y8" s="1181" t="s">
        <v>391</v>
      </c>
      <c r="Z8" s="1178" t="s">
        <v>435</v>
      </c>
      <c r="AA8" s="1178" t="s">
        <v>390</v>
      </c>
      <c r="AB8" s="1138"/>
      <c r="AC8" s="106"/>
    </row>
    <row r="9" spans="1:34" ht="13.5" thickBot="1">
      <c r="A9" s="1182" t="s">
        <v>436</v>
      </c>
      <c r="B9" s="1171"/>
      <c r="C9" s="1183">
        <v>361.24</v>
      </c>
      <c r="D9" s="1184">
        <v>343.06</v>
      </c>
      <c r="E9" s="1185"/>
      <c r="F9" s="1186">
        <v>350.18</v>
      </c>
      <c r="G9" s="1243">
        <v>-0.13</v>
      </c>
      <c r="H9" s="1244">
        <v>-4.0000000000000002E-4</v>
      </c>
      <c r="I9" s="1180"/>
      <c r="J9" s="1183">
        <v>292.23</v>
      </c>
      <c r="K9" s="1184">
        <v>346.18</v>
      </c>
      <c r="L9" s="1185">
        <v>345.7</v>
      </c>
      <c r="M9" s="1186">
        <v>344.25</v>
      </c>
      <c r="N9" s="1243">
        <v>0.09</v>
      </c>
      <c r="O9" s="1244">
        <v>0</v>
      </c>
      <c r="P9" s="1171"/>
      <c r="Q9" s="1183">
        <v>366.64</v>
      </c>
      <c r="R9" s="1184">
        <v>358.23</v>
      </c>
      <c r="S9" s="1185"/>
      <c r="T9" s="1186">
        <v>352.07</v>
      </c>
      <c r="U9" s="1243">
        <v>2.75</v>
      </c>
      <c r="V9" s="1244">
        <v>8.0000000000000002E-3</v>
      </c>
      <c r="W9" s="1171"/>
      <c r="X9" s="1187">
        <v>350.4</v>
      </c>
      <c r="Y9" s="1170">
        <v>157.55000000000001</v>
      </c>
      <c r="Z9" s="1243">
        <v>0.69</v>
      </c>
      <c r="AA9" s="1244">
        <v>2E-3</v>
      </c>
      <c r="AB9" s="1139"/>
      <c r="AC9" s="106"/>
    </row>
    <row r="10" spans="1:34" ht="3.75" customHeight="1">
      <c r="A10" s="1188"/>
      <c r="B10" s="1171"/>
      <c r="C10" s="1188"/>
      <c r="D10" s="1189"/>
      <c r="E10" s="1189"/>
      <c r="F10" s="1189"/>
      <c r="G10" s="1189"/>
      <c r="H10" s="1190"/>
      <c r="I10" s="1189"/>
      <c r="J10" s="1189"/>
      <c r="K10" s="1189"/>
      <c r="L10" s="1189"/>
      <c r="M10" s="1189"/>
      <c r="N10" s="1189"/>
      <c r="O10" s="1191"/>
      <c r="P10" s="1171"/>
      <c r="Q10" s="1188"/>
      <c r="R10" s="1189"/>
      <c r="S10" s="1189"/>
      <c r="T10" s="1189"/>
      <c r="U10" s="1189"/>
      <c r="V10" s="1190"/>
      <c r="W10" s="1171"/>
      <c r="X10" s="1192"/>
      <c r="Y10" s="1193"/>
      <c r="Z10" s="1188"/>
      <c r="AA10" s="1188"/>
      <c r="AB10" s="1139"/>
      <c r="AC10" s="106"/>
    </row>
    <row r="11" spans="1:34" ht="13.5" thickBot="1">
      <c r="A11" s="1246"/>
      <c r="B11" s="1241"/>
      <c r="C11" s="1248" t="s">
        <v>392</v>
      </c>
      <c r="D11" s="1248" t="s">
        <v>393</v>
      </c>
      <c r="E11" s="1248" t="s">
        <v>394</v>
      </c>
      <c r="F11" s="1248" t="s">
        <v>395</v>
      </c>
      <c r="G11" s="1248"/>
      <c r="H11" s="1249"/>
      <c r="I11" s="1242"/>
      <c r="J11" s="1248" t="s">
        <v>392</v>
      </c>
      <c r="K11" s="1248" t="s">
        <v>393</v>
      </c>
      <c r="L11" s="1248" t="s">
        <v>394</v>
      </c>
      <c r="M11" s="1248" t="s">
        <v>395</v>
      </c>
      <c r="N11" s="1250"/>
      <c r="O11" s="1251"/>
      <c r="P11" s="1242"/>
      <c r="Q11" s="1248" t="s">
        <v>392</v>
      </c>
      <c r="R11" s="1248" t="s">
        <v>393</v>
      </c>
      <c r="S11" s="1248" t="s">
        <v>394</v>
      </c>
      <c r="T11" s="1248" t="s">
        <v>395</v>
      </c>
      <c r="U11" s="1248"/>
      <c r="V11" s="1249"/>
      <c r="W11" s="1241"/>
      <c r="X11" s="1252" t="s">
        <v>388</v>
      </c>
      <c r="Y11" s="1242"/>
      <c r="Z11" s="1247"/>
      <c r="AA11" s="1247"/>
      <c r="AB11" s="1139"/>
      <c r="AC11" s="106"/>
    </row>
    <row r="12" spans="1:34">
      <c r="A12" s="1253" t="s">
        <v>396</v>
      </c>
      <c r="B12" s="1241"/>
      <c r="C12" s="1254">
        <v>345.17</v>
      </c>
      <c r="D12" s="1255">
        <v>314.45</v>
      </c>
      <c r="E12" s="1255"/>
      <c r="F12" s="1256">
        <v>340.86</v>
      </c>
      <c r="G12" s="1257">
        <v>-2</v>
      </c>
      <c r="H12" s="1258">
        <v>-6.0000000000000001E-3</v>
      </c>
      <c r="I12" s="1259"/>
      <c r="J12" s="1254"/>
      <c r="K12" s="1255"/>
      <c r="L12" s="1255"/>
      <c r="M12" s="1256"/>
      <c r="N12" s="1257"/>
      <c r="O12" s="1258"/>
      <c r="P12" s="1241"/>
      <c r="Q12" s="1254"/>
      <c r="R12" s="1255"/>
      <c r="S12" s="1255"/>
      <c r="T12" s="1256"/>
      <c r="U12" s="1257"/>
      <c r="V12" s="1260"/>
      <c r="W12" s="1241"/>
      <c r="X12" s="1261">
        <v>340.86</v>
      </c>
      <c r="Y12" s="1262"/>
      <c r="Z12" s="1263">
        <v>-2</v>
      </c>
      <c r="AA12" s="1260">
        <v>-6.0000000000000001E-3</v>
      </c>
      <c r="AB12" s="1138"/>
    </row>
    <row r="13" spans="1:34">
      <c r="A13" s="1264" t="s">
        <v>397</v>
      </c>
      <c r="B13" s="1241"/>
      <c r="C13" s="1265"/>
      <c r="D13" s="1266"/>
      <c r="E13" s="1266"/>
      <c r="F13" s="1267"/>
      <c r="G13" s="1268"/>
      <c r="H13" s="1269"/>
      <c r="I13" s="1259"/>
      <c r="J13" s="1265"/>
      <c r="K13" s="1266"/>
      <c r="L13" s="1266"/>
      <c r="M13" s="1267"/>
      <c r="N13" s="1268"/>
      <c r="O13" s="1270"/>
      <c r="P13" s="1241"/>
      <c r="Q13" s="1265"/>
      <c r="R13" s="1266"/>
      <c r="S13" s="1266"/>
      <c r="T13" s="1267"/>
      <c r="U13" s="1268"/>
      <c r="V13" s="1270"/>
      <c r="W13" s="1241"/>
      <c r="X13" s="1271"/>
      <c r="Y13" s="1245"/>
      <c r="Z13" s="1272"/>
      <c r="AA13" s="1270"/>
      <c r="AB13" s="1139"/>
    </row>
    <row r="14" spans="1:34">
      <c r="A14" s="1264" t="s">
        <v>398</v>
      </c>
      <c r="B14" s="1241"/>
      <c r="C14" s="1265">
        <v>297.35000000000002</v>
      </c>
      <c r="D14" s="1266">
        <v>299.54000000000002</v>
      </c>
      <c r="E14" s="1266">
        <v>295.42</v>
      </c>
      <c r="F14" s="1267">
        <v>298.05</v>
      </c>
      <c r="G14" s="1268">
        <v>-7.43</v>
      </c>
      <c r="H14" s="1269">
        <v>-2.4E-2</v>
      </c>
      <c r="I14" s="1259"/>
      <c r="J14" s="1265"/>
      <c r="K14" s="1266"/>
      <c r="L14" s="1266"/>
      <c r="M14" s="1267"/>
      <c r="N14" s="1268"/>
      <c r="O14" s="1270"/>
      <c r="P14" s="1241"/>
      <c r="Q14" s="1265"/>
      <c r="R14" s="1266"/>
      <c r="S14" s="1266" t="s">
        <v>402</v>
      </c>
      <c r="T14" s="1267" t="s">
        <v>402</v>
      </c>
      <c r="U14" s="1268"/>
      <c r="V14" s="1270"/>
      <c r="W14" s="1241"/>
      <c r="X14" s="1271" t="s">
        <v>402</v>
      </c>
      <c r="Y14" s="1245"/>
      <c r="Z14" s="1272"/>
      <c r="AA14" s="1270"/>
      <c r="AB14" s="1139"/>
    </row>
    <row r="15" spans="1:34">
      <c r="A15" s="1264" t="s">
        <v>399</v>
      </c>
      <c r="B15" s="1241"/>
      <c r="C15" s="1265"/>
      <c r="D15" s="1266">
        <v>320.77</v>
      </c>
      <c r="E15" s="1266">
        <v>313.69</v>
      </c>
      <c r="F15" s="1267">
        <v>315.95999999999998</v>
      </c>
      <c r="G15" s="1268">
        <v>-1.33</v>
      </c>
      <c r="H15" s="1269">
        <v>-4.0000000000000001E-3</v>
      </c>
      <c r="I15" s="1259"/>
      <c r="J15" s="1265"/>
      <c r="K15" s="1266"/>
      <c r="L15" s="1266"/>
      <c r="M15" s="1267"/>
      <c r="N15" s="1268"/>
      <c r="O15" s="1270"/>
      <c r="P15" s="1241"/>
      <c r="Q15" s="1265"/>
      <c r="R15" s="1266">
        <v>336.87</v>
      </c>
      <c r="S15" s="1266">
        <v>348.33</v>
      </c>
      <c r="T15" s="1267">
        <v>345.9</v>
      </c>
      <c r="U15" s="1268">
        <v>-1.25</v>
      </c>
      <c r="V15" s="1270">
        <v>-4.0000000000000001E-3</v>
      </c>
      <c r="W15" s="1241"/>
      <c r="X15" s="1273">
        <v>334.67</v>
      </c>
      <c r="Y15" s="1241"/>
      <c r="Z15" s="1272">
        <v>-1.28</v>
      </c>
      <c r="AA15" s="1270">
        <v>-4.0000000000000001E-3</v>
      </c>
      <c r="AB15" s="1138"/>
    </row>
    <row r="16" spans="1:34">
      <c r="A16" s="1264" t="s">
        <v>400</v>
      </c>
      <c r="B16" s="1241"/>
      <c r="C16" s="1265">
        <v>341.4</v>
      </c>
      <c r="D16" s="1266">
        <v>351.56</v>
      </c>
      <c r="E16" s="1266"/>
      <c r="F16" s="1267">
        <v>346.1</v>
      </c>
      <c r="G16" s="1268">
        <v>-1.69</v>
      </c>
      <c r="H16" s="1269">
        <v>-5.0000000000000001E-3</v>
      </c>
      <c r="I16" s="1259"/>
      <c r="J16" s="1265"/>
      <c r="K16" s="1266"/>
      <c r="L16" s="1266"/>
      <c r="M16" s="1267"/>
      <c r="N16" s="1268"/>
      <c r="O16" s="1270"/>
      <c r="P16" s="1241"/>
      <c r="Q16" s="1265"/>
      <c r="R16" s="1266"/>
      <c r="S16" s="1266"/>
      <c r="T16" s="1267"/>
      <c r="U16" s="1268"/>
      <c r="V16" s="1270"/>
      <c r="W16" s="1241"/>
      <c r="X16" s="1273">
        <v>346.1</v>
      </c>
      <c r="Y16" s="1245"/>
      <c r="Z16" s="1272">
        <v>-1.69</v>
      </c>
      <c r="AA16" s="1270">
        <v>-5.0000000000000001E-3</v>
      </c>
      <c r="AB16" s="1139"/>
    </row>
    <row r="17" spans="1:28">
      <c r="A17" s="1264" t="s">
        <v>401</v>
      </c>
      <c r="B17" s="1241"/>
      <c r="C17" s="1265"/>
      <c r="D17" s="1266"/>
      <c r="E17" s="1266"/>
      <c r="F17" s="1267"/>
      <c r="G17" s="1268"/>
      <c r="H17" s="1269"/>
      <c r="I17" s="1259"/>
      <c r="J17" s="1265"/>
      <c r="K17" s="1266"/>
      <c r="L17" s="1266"/>
      <c r="M17" s="1267"/>
      <c r="N17" s="1268"/>
      <c r="O17" s="1270"/>
      <c r="P17" s="1241"/>
      <c r="Q17" s="1265"/>
      <c r="R17" s="1266"/>
      <c r="S17" s="1266"/>
      <c r="T17" s="1267"/>
      <c r="U17" s="1268"/>
      <c r="V17" s="1270"/>
      <c r="W17" s="1241"/>
      <c r="X17" s="1273"/>
      <c r="Y17" s="1245"/>
      <c r="Z17" s="1272"/>
      <c r="AA17" s="1270"/>
      <c r="AB17" s="1139"/>
    </row>
    <row r="18" spans="1:28">
      <c r="A18" s="1264" t="s">
        <v>403</v>
      </c>
      <c r="B18" s="1241"/>
      <c r="C18" s="1274"/>
      <c r="D18" s="1275"/>
      <c r="E18" s="1275"/>
      <c r="F18" s="1276"/>
      <c r="G18" s="1268"/>
      <c r="H18" s="1269"/>
      <c r="I18" s="1277"/>
      <c r="J18" s="1274">
        <v>336.92</v>
      </c>
      <c r="K18" s="1275">
        <v>344.79</v>
      </c>
      <c r="L18" s="1275">
        <v>350.64</v>
      </c>
      <c r="M18" s="1276">
        <v>346.33</v>
      </c>
      <c r="N18" s="1268">
        <v>0.56999999999999995</v>
      </c>
      <c r="O18" s="1270">
        <v>2E-3</v>
      </c>
      <c r="P18" s="1241"/>
      <c r="Q18" s="1274"/>
      <c r="R18" s="1275"/>
      <c r="S18" s="1275"/>
      <c r="T18" s="1276"/>
      <c r="U18" s="1268"/>
      <c r="V18" s="1270"/>
      <c r="W18" s="1241"/>
      <c r="X18" s="1273">
        <v>346.33</v>
      </c>
      <c r="Y18" s="1262"/>
      <c r="Z18" s="1272">
        <v>0.56999999999999995</v>
      </c>
      <c r="AA18" s="1270">
        <v>2E-3</v>
      </c>
      <c r="AB18" s="1138"/>
    </row>
    <row r="19" spans="1:28">
      <c r="A19" s="1264" t="s">
        <v>404</v>
      </c>
      <c r="B19" s="1241"/>
      <c r="C19" s="1265"/>
      <c r="D19" s="1266">
        <v>407.54</v>
      </c>
      <c r="E19" s="1266">
        <v>407.65</v>
      </c>
      <c r="F19" s="1267">
        <v>407.92</v>
      </c>
      <c r="G19" s="1268" t="s">
        <v>482</v>
      </c>
      <c r="H19" s="1269" t="s">
        <v>482</v>
      </c>
      <c r="I19" s="1259"/>
      <c r="J19" s="1265"/>
      <c r="K19" s="1266"/>
      <c r="L19" s="1266"/>
      <c r="M19" s="1267"/>
      <c r="N19" s="1268"/>
      <c r="O19" s="1270"/>
      <c r="P19" s="1241"/>
      <c r="Q19" s="1265"/>
      <c r="R19" s="1266"/>
      <c r="S19" s="1266">
        <v>439.64</v>
      </c>
      <c r="T19" s="1267">
        <v>439.64</v>
      </c>
      <c r="U19" s="1268"/>
      <c r="V19" s="1270"/>
      <c r="W19" s="1241"/>
      <c r="X19" s="1273">
        <v>421.11</v>
      </c>
      <c r="Y19" s="1262"/>
      <c r="Z19" s="1272"/>
      <c r="AA19" s="1270"/>
      <c r="AB19" s="1139"/>
    </row>
    <row r="20" spans="1:28">
      <c r="A20" s="1264" t="s">
        <v>405</v>
      </c>
      <c r="B20" s="1241"/>
      <c r="C20" s="1265">
        <v>346.86</v>
      </c>
      <c r="D20" s="1266">
        <v>342.56</v>
      </c>
      <c r="E20" s="1266"/>
      <c r="F20" s="1267">
        <v>345.49</v>
      </c>
      <c r="G20" s="1268">
        <v>-2.2000000000000002</v>
      </c>
      <c r="H20" s="1269">
        <v>-6.0000000000000001E-3</v>
      </c>
      <c r="I20" s="1259"/>
      <c r="J20" s="1265"/>
      <c r="K20" s="1266"/>
      <c r="L20" s="1266"/>
      <c r="M20" s="1267"/>
      <c r="N20" s="1268"/>
      <c r="O20" s="1270"/>
      <c r="P20" s="1241"/>
      <c r="Q20" s="1265">
        <v>356.59</v>
      </c>
      <c r="R20" s="1266">
        <v>364.18</v>
      </c>
      <c r="S20" s="1266">
        <v>439.64</v>
      </c>
      <c r="T20" s="1267">
        <v>363.86</v>
      </c>
      <c r="U20" s="1268">
        <v>-0.26</v>
      </c>
      <c r="V20" s="1270">
        <v>-1E-3</v>
      </c>
      <c r="W20" s="1241"/>
      <c r="X20" s="1273">
        <v>357.55</v>
      </c>
      <c r="Y20" s="1262"/>
      <c r="Z20" s="1272">
        <v>-0.93</v>
      </c>
      <c r="AA20" s="1270">
        <v>-3.0000000000000001E-3</v>
      </c>
      <c r="AB20" s="1139"/>
    </row>
    <row r="21" spans="1:28">
      <c r="A21" s="1264" t="s">
        <v>406</v>
      </c>
      <c r="B21" s="1241"/>
      <c r="C21" s="1274">
        <v>372.1</v>
      </c>
      <c r="D21" s="1275">
        <v>365.5</v>
      </c>
      <c r="E21" s="1275">
        <v>333.4</v>
      </c>
      <c r="F21" s="1276">
        <v>363.79</v>
      </c>
      <c r="G21" s="1268">
        <v>-0.68</v>
      </c>
      <c r="H21" s="1269">
        <v>-2E-3</v>
      </c>
      <c r="I21" s="1259"/>
      <c r="J21" s="1274">
        <v>376.44</v>
      </c>
      <c r="K21" s="1275">
        <v>348.48</v>
      </c>
      <c r="L21" s="1275">
        <v>321.66000000000003</v>
      </c>
      <c r="M21" s="1276">
        <v>336.2</v>
      </c>
      <c r="N21" s="1268">
        <v>-1.76</v>
      </c>
      <c r="O21" s="1270">
        <v>-5.0000000000000001E-3</v>
      </c>
      <c r="P21" s="1241"/>
      <c r="Q21" s="1274"/>
      <c r="R21" s="1275"/>
      <c r="S21" s="1275"/>
      <c r="T21" s="1276"/>
      <c r="U21" s="1268"/>
      <c r="V21" s="1270"/>
      <c r="W21" s="1241"/>
      <c r="X21" s="1273">
        <v>359.74</v>
      </c>
      <c r="Y21" s="1245"/>
      <c r="Z21" s="1272">
        <v>-0.84</v>
      </c>
      <c r="AA21" s="1270">
        <v>-2E-3</v>
      </c>
      <c r="AB21" s="1138"/>
    </row>
    <row r="22" spans="1:28">
      <c r="A22" s="1264" t="s">
        <v>407</v>
      </c>
      <c r="B22" s="1241"/>
      <c r="C22" s="1274">
        <v>327.57</v>
      </c>
      <c r="D22" s="1275">
        <v>340.79</v>
      </c>
      <c r="E22" s="1275"/>
      <c r="F22" s="1276">
        <v>337.11</v>
      </c>
      <c r="G22" s="1268">
        <v>-3.87</v>
      </c>
      <c r="H22" s="1269">
        <v>-1.0999999999999999E-2</v>
      </c>
      <c r="I22" s="1259"/>
      <c r="J22" s="1274"/>
      <c r="K22" s="1275"/>
      <c r="L22" s="1275"/>
      <c r="M22" s="1276"/>
      <c r="N22" s="1268"/>
      <c r="O22" s="1270"/>
      <c r="P22" s="1241"/>
      <c r="Q22" s="1274"/>
      <c r="R22" s="1275"/>
      <c r="S22" s="1275"/>
      <c r="T22" s="1276"/>
      <c r="U22" s="1268"/>
      <c r="V22" s="1270"/>
      <c r="W22" s="1241"/>
      <c r="X22" s="1273">
        <v>337.11</v>
      </c>
      <c r="Y22" s="1245"/>
      <c r="Z22" s="1272">
        <v>-3.87</v>
      </c>
      <c r="AA22" s="1270">
        <v>-1.0999999999999999E-2</v>
      </c>
      <c r="AB22" s="1139"/>
    </row>
    <row r="23" spans="1:28">
      <c r="A23" s="1264" t="s">
        <v>408</v>
      </c>
      <c r="B23" s="1241"/>
      <c r="C23" s="1265">
        <v>402.46</v>
      </c>
      <c r="D23" s="1266">
        <v>365.82</v>
      </c>
      <c r="E23" s="1266">
        <v>331.29</v>
      </c>
      <c r="F23" s="1267">
        <v>395.58</v>
      </c>
      <c r="G23" s="1278">
        <v>0.54</v>
      </c>
      <c r="H23" s="1269">
        <v>1E-3</v>
      </c>
      <c r="I23" s="1259"/>
      <c r="J23" s="1265"/>
      <c r="K23" s="1266"/>
      <c r="L23" s="1266"/>
      <c r="M23" s="1267"/>
      <c r="N23" s="1268"/>
      <c r="O23" s="1270"/>
      <c r="P23" s="1241"/>
      <c r="Q23" s="1265">
        <v>477.67</v>
      </c>
      <c r="R23" s="1266">
        <v>393.55</v>
      </c>
      <c r="S23" s="1266">
        <v>366.23</v>
      </c>
      <c r="T23" s="1267">
        <v>419.61</v>
      </c>
      <c r="U23" s="1268">
        <v>94.49</v>
      </c>
      <c r="V23" s="1270">
        <v>0.29099999999999998</v>
      </c>
      <c r="W23" s="1241"/>
      <c r="X23" s="1273">
        <v>397.31</v>
      </c>
      <c r="Y23" s="1245"/>
      <c r="Z23" s="1272">
        <v>7.31</v>
      </c>
      <c r="AA23" s="1270">
        <v>1.9E-2</v>
      </c>
      <c r="AB23" s="1139"/>
    </row>
    <row r="24" spans="1:28">
      <c r="A24" s="1264" t="s">
        <v>409</v>
      </c>
      <c r="B24" s="1241"/>
      <c r="C24" s="1265"/>
      <c r="D24" s="1266"/>
      <c r="E24" s="1266"/>
      <c r="F24" s="1267"/>
      <c r="G24" s="1268" t="s">
        <v>482</v>
      </c>
      <c r="H24" s="1269" t="s">
        <v>482</v>
      </c>
      <c r="I24" s="1259"/>
      <c r="J24" s="1265"/>
      <c r="K24" s="1266"/>
      <c r="L24" s="1266"/>
      <c r="M24" s="1267"/>
      <c r="N24" s="1268"/>
      <c r="O24" s="1270"/>
      <c r="P24" s="1241"/>
      <c r="Q24" s="1265"/>
      <c r="R24" s="1266"/>
      <c r="S24" s="1266"/>
      <c r="T24" s="1267"/>
      <c r="U24" s="1268"/>
      <c r="V24" s="1270"/>
      <c r="W24" s="1241"/>
      <c r="X24" s="1273"/>
      <c r="Y24" s="1262"/>
      <c r="Z24" s="1272"/>
      <c r="AA24" s="1270"/>
      <c r="AB24" s="1138"/>
    </row>
    <row r="25" spans="1:28">
      <c r="A25" s="1264" t="s">
        <v>410</v>
      </c>
      <c r="B25" s="1241"/>
      <c r="C25" s="1265"/>
      <c r="D25" s="1266">
        <v>247.33</v>
      </c>
      <c r="E25" s="1266"/>
      <c r="F25" s="1267">
        <v>247.33</v>
      </c>
      <c r="G25" s="1268">
        <v>-9.43</v>
      </c>
      <c r="H25" s="1269">
        <v>-3.6999999999999998E-2</v>
      </c>
      <c r="I25" s="1259"/>
      <c r="J25" s="1265"/>
      <c r="K25" s="1266"/>
      <c r="L25" s="1266"/>
      <c r="M25" s="1267"/>
      <c r="N25" s="1268"/>
      <c r="O25" s="1270"/>
      <c r="P25" s="1241"/>
      <c r="Q25" s="1265"/>
      <c r="R25" s="1266"/>
      <c r="S25" s="1266"/>
      <c r="T25" s="1267"/>
      <c r="U25" s="1268"/>
      <c r="V25" s="1270"/>
      <c r="W25" s="1241"/>
      <c r="X25" s="1273">
        <v>247.33</v>
      </c>
      <c r="Y25" s="1262"/>
      <c r="Z25" s="1272">
        <v>-9.43</v>
      </c>
      <c r="AA25" s="1270">
        <v>-3.6999999999999998E-2</v>
      </c>
      <c r="AB25" s="1139"/>
    </row>
    <row r="26" spans="1:28">
      <c r="A26" s="1264" t="s">
        <v>411</v>
      </c>
      <c r="B26" s="1241"/>
      <c r="C26" s="1265"/>
      <c r="D26" s="1266">
        <v>266.75</v>
      </c>
      <c r="E26" s="1266">
        <v>275.45999999999998</v>
      </c>
      <c r="F26" s="1267">
        <v>273.29000000000002</v>
      </c>
      <c r="G26" s="1268">
        <v>-3.22</v>
      </c>
      <c r="H26" s="1269">
        <v>-1.2E-2</v>
      </c>
      <c r="I26" s="1259"/>
      <c r="J26" s="1265"/>
      <c r="K26" s="1266"/>
      <c r="L26" s="1266"/>
      <c r="M26" s="1267"/>
      <c r="N26" s="1268"/>
      <c r="O26" s="1270"/>
      <c r="P26" s="1241"/>
      <c r="Q26" s="1265"/>
      <c r="R26" s="1266"/>
      <c r="S26" s="1266"/>
      <c r="T26" s="1267"/>
      <c r="U26" s="1268"/>
      <c r="V26" s="1270"/>
      <c r="W26" s="1241"/>
      <c r="X26" s="1273">
        <v>273.29000000000002</v>
      </c>
      <c r="Y26" s="1262"/>
      <c r="Z26" s="1272">
        <v>-1.1000000000000001</v>
      </c>
      <c r="AA26" s="1270">
        <v>-4.0000000000000001E-3</v>
      </c>
      <c r="AB26" s="1139"/>
    </row>
    <row r="27" spans="1:28">
      <c r="A27" s="1264" t="s">
        <v>412</v>
      </c>
      <c r="B27" s="1241"/>
      <c r="C27" s="1265">
        <v>360.02</v>
      </c>
      <c r="D27" s="1275">
        <v>338.6</v>
      </c>
      <c r="E27" s="1275"/>
      <c r="F27" s="1276">
        <v>354.48</v>
      </c>
      <c r="G27" s="1268">
        <v>-4.62</v>
      </c>
      <c r="H27" s="1269">
        <v>-1.2999999999999999E-2</v>
      </c>
      <c r="I27" s="1259"/>
      <c r="J27" s="1265"/>
      <c r="K27" s="1275"/>
      <c r="L27" s="1275"/>
      <c r="M27" s="1276"/>
      <c r="N27" s="1268"/>
      <c r="O27" s="1270"/>
      <c r="P27" s="1241"/>
      <c r="Q27" s="1265"/>
      <c r="R27" s="1275"/>
      <c r="S27" s="1275"/>
      <c r="T27" s="1276"/>
      <c r="U27" s="1268"/>
      <c r="V27" s="1270"/>
      <c r="W27" s="1241"/>
      <c r="X27" s="1273">
        <v>354.48</v>
      </c>
      <c r="Y27" s="1262"/>
      <c r="Z27" s="1272">
        <v>-4.62</v>
      </c>
      <c r="AA27" s="1270">
        <v>-1.2999999999999999E-2</v>
      </c>
      <c r="AB27" s="1138"/>
    </row>
    <row r="28" spans="1:28">
      <c r="A28" s="1264" t="s">
        <v>413</v>
      </c>
      <c r="B28" s="1241"/>
      <c r="C28" s="1265"/>
      <c r="D28" s="1275"/>
      <c r="E28" s="1275"/>
      <c r="F28" s="1276"/>
      <c r="G28" s="1268"/>
      <c r="H28" s="1269"/>
      <c r="I28" s="1259"/>
      <c r="J28" s="1265"/>
      <c r="K28" s="1275"/>
      <c r="L28" s="1275"/>
      <c r="M28" s="1276"/>
      <c r="N28" s="1268"/>
      <c r="O28" s="1270"/>
      <c r="P28" s="1241"/>
      <c r="Q28" s="1265"/>
      <c r="R28" s="1275"/>
      <c r="S28" s="1275"/>
      <c r="T28" s="1276"/>
      <c r="U28" s="1268"/>
      <c r="V28" s="1270"/>
      <c r="W28" s="1241"/>
      <c r="X28" s="1273"/>
      <c r="Y28" s="1262"/>
      <c r="Z28" s="1272"/>
      <c r="AA28" s="1270"/>
      <c r="AB28" s="1139"/>
    </row>
    <row r="29" spans="1:28">
      <c r="A29" s="1264" t="s">
        <v>414</v>
      </c>
      <c r="B29" s="1241"/>
      <c r="C29" s="1265"/>
      <c r="D29" s="1275"/>
      <c r="E29" s="1275"/>
      <c r="F29" s="1276"/>
      <c r="G29" s="1268" t="s">
        <v>482</v>
      </c>
      <c r="H29" s="1269"/>
      <c r="I29" s="1259"/>
      <c r="J29" s="1265"/>
      <c r="K29" s="1275"/>
      <c r="L29" s="1275"/>
      <c r="M29" s="1276"/>
      <c r="N29" s="1268"/>
      <c r="O29" s="1270"/>
      <c r="P29" s="1241"/>
      <c r="Q29" s="1265"/>
      <c r="R29" s="1275"/>
      <c r="S29" s="1275"/>
      <c r="T29" s="1276"/>
      <c r="U29" s="1268"/>
      <c r="V29" s="1270"/>
      <c r="W29" s="1241"/>
      <c r="X29" s="1273"/>
      <c r="Y29" s="1262"/>
      <c r="Z29" s="1272"/>
      <c r="AA29" s="1270"/>
      <c r="AB29" s="1139"/>
    </row>
    <row r="30" spans="1:28">
      <c r="A30" s="1264" t="s">
        <v>415</v>
      </c>
      <c r="B30" s="1241"/>
      <c r="C30" s="1265"/>
      <c r="D30" s="1266">
        <v>270.54000000000002</v>
      </c>
      <c r="E30" s="1266">
        <v>267.57</v>
      </c>
      <c r="F30" s="1267">
        <v>269.02999999999997</v>
      </c>
      <c r="G30" s="1268">
        <v>-8.1999999999999993</v>
      </c>
      <c r="H30" s="1269">
        <v>-0.03</v>
      </c>
      <c r="I30" s="1259"/>
      <c r="J30" s="1265"/>
      <c r="K30" s="1266"/>
      <c r="L30" s="1266"/>
      <c r="M30" s="1267"/>
      <c r="N30" s="1268"/>
      <c r="O30" s="1270"/>
      <c r="P30" s="1241"/>
      <c r="Q30" s="1265"/>
      <c r="R30" s="1266">
        <v>257.37</v>
      </c>
      <c r="S30" s="1266">
        <v>247.88</v>
      </c>
      <c r="T30" s="1267">
        <v>248.89</v>
      </c>
      <c r="U30" s="1268">
        <v>-6.22</v>
      </c>
      <c r="V30" s="1270">
        <v>-2.4E-2</v>
      </c>
      <c r="W30" s="1241"/>
      <c r="X30" s="1273">
        <v>253.64</v>
      </c>
      <c r="Y30" s="1245"/>
      <c r="Z30" s="1272">
        <v>-6.69</v>
      </c>
      <c r="AA30" s="1270">
        <v>-2.5999999999999999E-2</v>
      </c>
      <c r="AB30" s="1138"/>
    </row>
    <row r="31" spans="1:28">
      <c r="A31" s="1264" t="s">
        <v>416</v>
      </c>
      <c r="B31" s="1241"/>
      <c r="C31" s="1265">
        <v>338.35</v>
      </c>
      <c r="D31" s="1266">
        <v>341.2</v>
      </c>
      <c r="E31" s="1266"/>
      <c r="F31" s="1267">
        <v>339.41</v>
      </c>
      <c r="G31" s="1268">
        <v>1.46</v>
      </c>
      <c r="H31" s="1269">
        <v>4.0000000000000001E-3</v>
      </c>
      <c r="I31" s="1259"/>
      <c r="J31" s="1265"/>
      <c r="K31" s="1266"/>
      <c r="L31" s="1266"/>
      <c r="M31" s="1267"/>
      <c r="N31" s="1268"/>
      <c r="O31" s="1270"/>
      <c r="P31" s="1241"/>
      <c r="Q31" s="1265">
        <v>450.33</v>
      </c>
      <c r="R31" s="1266">
        <v>438.16</v>
      </c>
      <c r="S31" s="1266"/>
      <c r="T31" s="1267">
        <v>445.25</v>
      </c>
      <c r="U31" s="1268">
        <v>-11.46</v>
      </c>
      <c r="V31" s="1270">
        <v>-2.5000000000000001E-2</v>
      </c>
      <c r="W31" s="1241"/>
      <c r="X31" s="1273">
        <v>343.84</v>
      </c>
      <c r="Y31" s="1245"/>
      <c r="Z31" s="1272">
        <v>0.92</v>
      </c>
      <c r="AA31" s="1270">
        <v>3.0000000000000001E-3</v>
      </c>
      <c r="AB31" s="1139"/>
    </row>
    <row r="32" spans="1:28">
      <c r="A32" s="1264" t="s">
        <v>417</v>
      </c>
      <c r="B32" s="1241"/>
      <c r="C32" s="1265"/>
      <c r="D32" s="1266">
        <v>273.3</v>
      </c>
      <c r="E32" s="1266">
        <v>283.56</v>
      </c>
      <c r="F32" s="1267">
        <v>279.81</v>
      </c>
      <c r="G32" s="1268">
        <v>2.76</v>
      </c>
      <c r="H32" s="1269">
        <v>0.01</v>
      </c>
      <c r="I32" s="1259"/>
      <c r="J32" s="1265"/>
      <c r="K32" s="1266"/>
      <c r="L32" s="1266"/>
      <c r="M32" s="1267"/>
      <c r="N32" s="1268"/>
      <c r="O32" s="1270"/>
      <c r="P32" s="1241"/>
      <c r="Q32" s="1265"/>
      <c r="R32" s="1266"/>
      <c r="S32" s="1266">
        <v>264.38</v>
      </c>
      <c r="T32" s="1267">
        <v>264.41000000000003</v>
      </c>
      <c r="U32" s="1268"/>
      <c r="V32" s="1270"/>
      <c r="W32" s="1241"/>
      <c r="X32" s="1273">
        <v>279.72000000000003</v>
      </c>
      <c r="Y32" s="1245"/>
      <c r="Z32" s="1272">
        <v>2.66</v>
      </c>
      <c r="AA32" s="1270">
        <v>0.01</v>
      </c>
      <c r="AB32" s="1139"/>
    </row>
    <row r="33" spans="1:28">
      <c r="A33" s="1264" t="s">
        <v>418</v>
      </c>
      <c r="B33" s="1241"/>
      <c r="C33" s="1265">
        <v>362.9</v>
      </c>
      <c r="D33" s="1266">
        <v>370.01</v>
      </c>
      <c r="E33" s="1266"/>
      <c r="F33" s="1267">
        <v>366.25</v>
      </c>
      <c r="G33" s="1268">
        <v>-1.04</v>
      </c>
      <c r="H33" s="1269">
        <v>-3.0000000000000001E-3</v>
      </c>
      <c r="I33" s="1259"/>
      <c r="J33" s="1265"/>
      <c r="K33" s="1266"/>
      <c r="L33" s="1266"/>
      <c r="M33" s="1267"/>
      <c r="N33" s="1268"/>
      <c r="O33" s="1270"/>
      <c r="P33" s="1241"/>
      <c r="Q33" s="1265">
        <v>370.36</v>
      </c>
      <c r="R33" s="1266">
        <v>353.91</v>
      </c>
      <c r="S33" s="1266"/>
      <c r="T33" s="1267">
        <v>356.35</v>
      </c>
      <c r="U33" s="1268">
        <v>-8.43</v>
      </c>
      <c r="V33" s="1270">
        <v>-2.3E-2</v>
      </c>
      <c r="W33" s="1241"/>
      <c r="X33" s="1273">
        <v>361.86</v>
      </c>
      <c r="Y33" s="1245"/>
      <c r="Z33" s="1272">
        <v>-4.32</v>
      </c>
      <c r="AA33" s="1270">
        <v>-1.2E-2</v>
      </c>
      <c r="AB33" s="1138"/>
    </row>
    <row r="34" spans="1:28">
      <c r="A34" s="1264" t="s">
        <v>419</v>
      </c>
      <c r="B34" s="1241"/>
      <c r="C34" s="1265"/>
      <c r="D34" s="1266">
        <v>310.48</v>
      </c>
      <c r="E34" s="1266">
        <v>307.36</v>
      </c>
      <c r="F34" s="1267">
        <v>308</v>
      </c>
      <c r="G34" s="1268">
        <v>4.88</v>
      </c>
      <c r="H34" s="1269">
        <v>1.6E-2</v>
      </c>
      <c r="I34" s="1259"/>
      <c r="J34" s="1265"/>
      <c r="K34" s="1266"/>
      <c r="L34" s="1266"/>
      <c r="M34" s="1267"/>
      <c r="N34" s="1268"/>
      <c r="O34" s="1270"/>
      <c r="P34" s="1241"/>
      <c r="Q34" s="1265"/>
      <c r="R34" s="1266">
        <v>419.08</v>
      </c>
      <c r="S34" s="1266">
        <v>312.24</v>
      </c>
      <c r="T34" s="1267">
        <v>323.33999999999997</v>
      </c>
      <c r="U34" s="1268">
        <v>36.25</v>
      </c>
      <c r="V34" s="1270">
        <v>0.126</v>
      </c>
      <c r="W34" s="1241"/>
      <c r="X34" s="1273">
        <v>318.19</v>
      </c>
      <c r="Y34" s="1245"/>
      <c r="Z34" s="1272">
        <v>25.72</v>
      </c>
      <c r="AA34" s="1270">
        <v>8.7999999999999995E-2</v>
      </c>
      <c r="AB34" s="1139"/>
    </row>
    <row r="35" spans="1:28">
      <c r="A35" s="1264" t="s">
        <v>420</v>
      </c>
      <c r="B35" s="1241"/>
      <c r="C35" s="1265">
        <v>310.67</v>
      </c>
      <c r="D35" s="1266">
        <v>315.62</v>
      </c>
      <c r="E35" s="1266">
        <v>304.22000000000003</v>
      </c>
      <c r="F35" s="1267">
        <v>312.66000000000003</v>
      </c>
      <c r="G35" s="1268">
        <v>3.83</v>
      </c>
      <c r="H35" s="1269">
        <v>1.2E-2</v>
      </c>
      <c r="I35" s="1259"/>
      <c r="J35" s="1265"/>
      <c r="K35" s="1266"/>
      <c r="L35" s="1266"/>
      <c r="M35" s="1267"/>
      <c r="N35" s="1268"/>
      <c r="O35" s="1270"/>
      <c r="P35" s="1241"/>
      <c r="Q35" s="1265"/>
      <c r="R35" s="1266"/>
      <c r="S35" s="1266"/>
      <c r="T35" s="1267"/>
      <c r="U35" s="1268"/>
      <c r="V35" s="1270"/>
      <c r="W35" s="1241"/>
      <c r="X35" s="1273">
        <v>312.66000000000003</v>
      </c>
      <c r="Y35" s="1245"/>
      <c r="Z35" s="1272">
        <v>-4.41</v>
      </c>
      <c r="AA35" s="1270">
        <v>-1.4E-2</v>
      </c>
      <c r="AB35" s="1139"/>
    </row>
    <row r="36" spans="1:28">
      <c r="A36" s="1264" t="s">
        <v>421</v>
      </c>
      <c r="B36" s="1241"/>
      <c r="C36" s="1265"/>
      <c r="D36" s="1266">
        <v>338.37</v>
      </c>
      <c r="E36" s="1266">
        <v>324.89</v>
      </c>
      <c r="F36" s="1267">
        <v>330.01</v>
      </c>
      <c r="G36" s="1268">
        <v>7.11</v>
      </c>
      <c r="H36" s="1269">
        <v>2.1999999999999999E-2</v>
      </c>
      <c r="I36" s="1259"/>
      <c r="J36" s="1265"/>
      <c r="K36" s="1266"/>
      <c r="L36" s="1266"/>
      <c r="M36" s="1267"/>
      <c r="N36" s="1268"/>
      <c r="O36" s="1270"/>
      <c r="P36" s="1241"/>
      <c r="Q36" s="1265"/>
      <c r="R36" s="1266"/>
      <c r="S36" s="1266"/>
      <c r="T36" s="1267"/>
      <c r="U36" s="1268"/>
      <c r="V36" s="1270"/>
      <c r="W36" s="1241"/>
      <c r="X36" s="1273">
        <v>330.01</v>
      </c>
      <c r="Y36" s="1245"/>
      <c r="Z36" s="1272">
        <v>7.11</v>
      </c>
      <c r="AA36" s="1270">
        <v>2.1999999999999999E-2</v>
      </c>
      <c r="AB36" s="1138"/>
    </row>
    <row r="37" spans="1:28">
      <c r="A37" s="1264" t="s">
        <v>422</v>
      </c>
      <c r="B37" s="1241"/>
      <c r="C37" s="1265"/>
      <c r="D37" s="1266">
        <v>378.86</v>
      </c>
      <c r="E37" s="1266">
        <v>368.73</v>
      </c>
      <c r="F37" s="1267">
        <v>370.15</v>
      </c>
      <c r="G37" s="1268">
        <v>-1.86</v>
      </c>
      <c r="H37" s="1269">
        <v>-5.0000000000000001E-3</v>
      </c>
      <c r="I37" s="1259"/>
      <c r="J37" s="1265"/>
      <c r="K37" s="1266"/>
      <c r="L37" s="1266"/>
      <c r="M37" s="1267"/>
      <c r="N37" s="1268"/>
      <c r="O37" s="1270"/>
      <c r="P37" s="1241"/>
      <c r="Q37" s="1265"/>
      <c r="R37" s="1266"/>
      <c r="S37" s="1266"/>
      <c r="T37" s="1267"/>
      <c r="U37" s="1268"/>
      <c r="V37" s="1270"/>
      <c r="W37" s="1241"/>
      <c r="X37" s="1273">
        <v>370.15</v>
      </c>
      <c r="Y37" s="1245"/>
      <c r="Z37" s="1272">
        <v>-1.86</v>
      </c>
      <c r="AA37" s="1270">
        <v>-5.0000000000000001E-3</v>
      </c>
      <c r="AB37" s="1139"/>
    </row>
    <row r="38" spans="1:28">
      <c r="A38" s="1264" t="s">
        <v>423</v>
      </c>
      <c r="B38" s="1241"/>
      <c r="C38" s="1265"/>
      <c r="D38" s="1266">
        <v>399.45</v>
      </c>
      <c r="E38" s="1266">
        <v>410.09</v>
      </c>
      <c r="F38" s="1267">
        <v>406.05</v>
      </c>
      <c r="G38" s="1268">
        <v>0.31</v>
      </c>
      <c r="H38" s="1269">
        <v>1E-3</v>
      </c>
      <c r="I38" s="1259"/>
      <c r="J38" s="1265"/>
      <c r="K38" s="1266"/>
      <c r="L38" s="1266"/>
      <c r="M38" s="1267"/>
      <c r="N38" s="1268"/>
      <c r="O38" s="1270"/>
      <c r="P38" s="1241"/>
      <c r="Q38" s="1265"/>
      <c r="R38" s="1266">
        <v>403.84</v>
      </c>
      <c r="S38" s="1266"/>
      <c r="T38" s="1267">
        <v>403.84</v>
      </c>
      <c r="U38" s="1268">
        <v>8.6300000000000008</v>
      </c>
      <c r="V38" s="1270">
        <v>2.1999999999999999E-2</v>
      </c>
      <c r="W38" s="1241"/>
      <c r="X38" s="1273">
        <v>405.91</v>
      </c>
      <c r="Y38" s="1245"/>
      <c r="Z38" s="1272">
        <v>0.84</v>
      </c>
      <c r="AA38" s="1270">
        <v>2E-3</v>
      </c>
      <c r="AB38" s="1084"/>
    </row>
    <row r="39" spans="1:28">
      <c r="A39" s="1279" t="s">
        <v>424</v>
      </c>
      <c r="B39" s="1241"/>
      <c r="C39" s="1280">
        <v>351.44</v>
      </c>
      <c r="D39" s="1281">
        <v>357.66</v>
      </c>
      <c r="E39" s="1282">
        <v>343.38</v>
      </c>
      <c r="F39" s="1281">
        <v>350.83</v>
      </c>
      <c r="G39" s="1283">
        <v>0.11</v>
      </c>
      <c r="H39" s="1284">
        <v>0</v>
      </c>
      <c r="I39" s="1277"/>
      <c r="J39" s="1280">
        <v>367.85</v>
      </c>
      <c r="K39" s="1282">
        <v>380.62</v>
      </c>
      <c r="L39" s="1282">
        <v>374.47</v>
      </c>
      <c r="M39" s="1281">
        <v>375.96</v>
      </c>
      <c r="N39" s="1283">
        <v>-6.51</v>
      </c>
      <c r="O39" s="1285">
        <v>-1.7000000000000001E-2</v>
      </c>
      <c r="P39" s="1241"/>
      <c r="Q39" s="1280"/>
      <c r="R39" s="1281"/>
      <c r="S39" s="1282">
        <v>344.92</v>
      </c>
      <c r="T39" s="1281">
        <v>344.92</v>
      </c>
      <c r="U39" s="1283">
        <v>103.41</v>
      </c>
      <c r="V39" s="1285">
        <v>0.42799999999999999</v>
      </c>
      <c r="W39" s="1241"/>
      <c r="X39" s="1286">
        <v>369.44</v>
      </c>
      <c r="Y39" s="1245"/>
      <c r="Z39" s="1287">
        <v>-4.42</v>
      </c>
      <c r="AA39" s="1285">
        <v>-1.2E-2</v>
      </c>
      <c r="AB39" s="106"/>
    </row>
    <row r="40" spans="1:28" ht="13.5" thickBot="1">
      <c r="A40" s="1288" t="s">
        <v>425</v>
      </c>
      <c r="B40" s="1241"/>
      <c r="C40" s="1289">
        <v>335.63</v>
      </c>
      <c r="D40" s="1290">
        <v>349.64</v>
      </c>
      <c r="E40" s="1290">
        <v>346.5</v>
      </c>
      <c r="F40" s="1290">
        <v>344.74</v>
      </c>
      <c r="G40" s="1291">
        <v>-1.83</v>
      </c>
      <c r="H40" s="1292">
        <v>-5.0000000000000001E-3</v>
      </c>
      <c r="I40" s="1277"/>
      <c r="J40" s="1289">
        <v>352.24</v>
      </c>
      <c r="K40" s="1290">
        <v>369.57</v>
      </c>
      <c r="L40" s="1290">
        <v>381.74</v>
      </c>
      <c r="M40" s="1290">
        <v>370.98</v>
      </c>
      <c r="N40" s="1291">
        <v>-0.28000000000000003</v>
      </c>
      <c r="O40" s="1293">
        <v>-1E-3</v>
      </c>
      <c r="P40" s="1241"/>
      <c r="Q40" s="1289"/>
      <c r="R40" s="1290"/>
      <c r="S40" s="1290"/>
      <c r="T40" s="1290"/>
      <c r="U40" s="1291"/>
      <c r="V40" s="1293"/>
      <c r="W40" s="1241"/>
      <c r="X40" s="1294">
        <v>362.12</v>
      </c>
      <c r="Y40" s="1245"/>
      <c r="Z40" s="1295">
        <v>-0.8</v>
      </c>
      <c r="AA40" s="1293">
        <v>-2E-3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C28" sqref="C28"/>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2.285156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402" t="s">
        <v>465</v>
      </c>
      <c r="B5" s="1402"/>
      <c r="C5" s="1402"/>
      <c r="D5" s="1402"/>
      <c r="E5" s="1402"/>
      <c r="F5" s="1402"/>
      <c r="H5" s="651" t="s">
        <v>332</v>
      </c>
    </row>
    <row r="6" spans="1:10" ht="15.75" customHeight="1" thickBot="1">
      <c r="A6" s="1399" t="s">
        <v>170</v>
      </c>
      <c r="B6" s="1394" t="s">
        <v>467</v>
      </c>
      <c r="C6" s="1395"/>
      <c r="D6" s="1396"/>
      <c r="E6" s="1397" t="s">
        <v>468</v>
      </c>
      <c r="F6" s="1403" t="s">
        <v>469</v>
      </c>
    </row>
    <row r="7" spans="1:10" ht="21" customHeight="1" thickBot="1">
      <c r="A7" s="1400"/>
      <c r="B7" s="1164" t="s">
        <v>312</v>
      </c>
      <c r="C7" s="1164" t="s">
        <v>321</v>
      </c>
      <c r="D7" s="1164" t="s">
        <v>322</v>
      </c>
      <c r="E7" s="1398"/>
      <c r="F7" s="1404"/>
    </row>
    <row r="8" spans="1:10" ht="17.25" customHeight="1" thickBot="1">
      <c r="A8" s="850" t="s">
        <v>171</v>
      </c>
      <c r="B8" s="735">
        <v>1999.3579999999999</v>
      </c>
      <c r="C8" s="735">
        <v>260.62400000000002</v>
      </c>
      <c r="D8" s="888">
        <f>(C8/B8)*100</f>
        <v>13.035384358379041</v>
      </c>
      <c r="E8" s="735">
        <v>1676.229</v>
      </c>
      <c r="F8" s="888">
        <f>((B8-E8)/E8)*100</f>
        <v>19.277139340746395</v>
      </c>
      <c r="H8" s="680" t="s">
        <v>172</v>
      </c>
    </row>
    <row r="9" spans="1:10" ht="18" customHeight="1" thickBot="1">
      <c r="A9" s="851" t="s">
        <v>173</v>
      </c>
      <c r="B9" s="736">
        <v>6539</v>
      </c>
      <c r="C9" s="736">
        <v>707</v>
      </c>
      <c r="D9" s="889">
        <f t="shared" ref="D9:D13" si="0">(C9/B9)*100</f>
        <v>10.812050772289341</v>
      </c>
      <c r="E9" s="736">
        <v>5185</v>
      </c>
      <c r="F9" s="889">
        <f t="shared" ref="F9:F13" si="1">((B9-E9)/E9)*100</f>
        <v>26.113789778206364</v>
      </c>
      <c r="H9" s="650">
        <f>B9-E9</f>
        <v>1354</v>
      </c>
    </row>
    <row r="10" spans="1:10" ht="15" customHeight="1" thickBot="1">
      <c r="A10" s="852" t="s">
        <v>306</v>
      </c>
      <c r="B10" s="737">
        <v>2399</v>
      </c>
      <c r="C10" s="1102">
        <v>0</v>
      </c>
      <c r="D10" s="889">
        <f t="shared" si="0"/>
        <v>0</v>
      </c>
      <c r="E10" s="738">
        <v>1223</v>
      </c>
      <c r="F10" s="889">
        <f t="shared" si="1"/>
        <v>96.15699100572364</v>
      </c>
    </row>
    <row r="11" spans="1:10" ht="17.25" customHeight="1" thickBot="1">
      <c r="A11" s="851" t="s">
        <v>174</v>
      </c>
      <c r="B11" s="1300">
        <v>43743.095999999998</v>
      </c>
      <c r="C11" s="740">
        <v>1952.5309999999999</v>
      </c>
      <c r="D11" s="890">
        <f t="shared" si="0"/>
        <v>4.4636323866970917</v>
      </c>
      <c r="E11" s="740">
        <v>39051.716999999997</v>
      </c>
      <c r="F11" s="890">
        <f t="shared" si="1"/>
        <v>12.013246434209284</v>
      </c>
      <c r="J11" s="847"/>
    </row>
    <row r="12" spans="1:10" ht="15" customHeight="1" thickBot="1">
      <c r="A12" s="850" t="s">
        <v>175</v>
      </c>
      <c r="B12" s="735">
        <v>17698.072</v>
      </c>
      <c r="C12" s="735">
        <v>3602.172</v>
      </c>
      <c r="D12" s="889">
        <f t="shared" si="0"/>
        <v>20.353471270768932</v>
      </c>
      <c r="E12" s="735">
        <v>16738.662</v>
      </c>
      <c r="F12" s="889">
        <f t="shared" si="1"/>
        <v>5.7317006580334784</v>
      </c>
    </row>
    <row r="13" spans="1:10" ht="15" customHeight="1" thickBot="1">
      <c r="A13" s="850" t="s">
        <v>176</v>
      </c>
      <c r="B13" s="735">
        <f t="shared" ref="B13:C13" si="2">B11+B12</f>
        <v>61441.167999999998</v>
      </c>
      <c r="C13" s="735">
        <f t="shared" si="2"/>
        <v>5554.7029999999995</v>
      </c>
      <c r="D13" s="891">
        <f t="shared" si="0"/>
        <v>9.0406858801902974</v>
      </c>
      <c r="E13" s="735">
        <f t="shared" ref="E13" si="3">E11+E12</f>
        <v>55790.379000000001</v>
      </c>
      <c r="F13" s="891">
        <f t="shared" si="1"/>
        <v>10.128608375289936</v>
      </c>
    </row>
    <row r="16" spans="1:10" ht="15.75">
      <c r="A16" s="570" t="s">
        <v>307</v>
      </c>
    </row>
    <row r="18" spans="1:16" ht="33" customHeight="1" thickBot="1">
      <c r="A18" s="1402" t="s">
        <v>466</v>
      </c>
      <c r="B18" s="1402"/>
      <c r="C18" s="1402"/>
      <c r="D18" s="1402"/>
      <c r="E18" s="1402"/>
      <c r="F18" s="1402"/>
    </row>
    <row r="19" spans="1:16" ht="16.5" thickBot="1">
      <c r="A19" s="1392" t="s">
        <v>177</v>
      </c>
      <c r="B19" s="1394" t="s">
        <v>467</v>
      </c>
      <c r="C19" s="1395"/>
      <c r="D19" s="1396"/>
      <c r="E19" s="1397" t="s">
        <v>468</v>
      </c>
      <c r="F19" s="1399" t="s">
        <v>469</v>
      </c>
    </row>
    <row r="20" spans="1:16" ht="21" customHeight="1" thickBot="1">
      <c r="A20" s="1393"/>
      <c r="B20" s="849" t="s">
        <v>312</v>
      </c>
      <c r="C20" s="849" t="s">
        <v>460</v>
      </c>
      <c r="D20" s="849" t="s">
        <v>461</v>
      </c>
      <c r="E20" s="1398"/>
      <c r="F20" s="1400"/>
      <c r="L20" s="1194"/>
    </row>
    <row r="21" spans="1:16" ht="15.75" thickBot="1">
      <c r="A21" s="568" t="s">
        <v>171</v>
      </c>
      <c r="B21" s="735">
        <v>5320.4759999999997</v>
      </c>
      <c r="C21" s="741">
        <v>0</v>
      </c>
      <c r="D21" s="888">
        <f>(C21/B21)*100</f>
        <v>0</v>
      </c>
      <c r="E21" s="735">
        <v>6428.6459999999997</v>
      </c>
      <c r="F21" s="888">
        <f>((B21-E21)/E21)*100</f>
        <v>-17.238000039199548</v>
      </c>
      <c r="H21" s="680" t="s">
        <v>178</v>
      </c>
    </row>
    <row r="22" spans="1:16" ht="15.75" thickBot="1">
      <c r="A22" s="568" t="s">
        <v>173</v>
      </c>
      <c r="B22" s="735">
        <v>20096</v>
      </c>
      <c r="C22" s="741">
        <v>0</v>
      </c>
      <c r="D22" s="889">
        <f t="shared" ref="D22:D26" si="4">(C22/B22)*100</f>
        <v>0</v>
      </c>
      <c r="E22" s="735">
        <v>28495</v>
      </c>
      <c r="F22" s="889">
        <f t="shared" ref="F22:F26" si="5">((B22-E22)/E22)*100</f>
        <v>-29.475346552026672</v>
      </c>
      <c r="H22" s="650">
        <f>B22-E22</f>
        <v>-8399</v>
      </c>
    </row>
    <row r="23" spans="1:16" ht="15.75" thickBot="1">
      <c r="A23" s="569" t="s">
        <v>306</v>
      </c>
      <c r="B23" s="738">
        <v>4201</v>
      </c>
      <c r="C23" s="742">
        <v>0</v>
      </c>
      <c r="D23" s="889">
        <f t="shared" si="4"/>
        <v>0</v>
      </c>
      <c r="E23" s="738">
        <v>9783</v>
      </c>
      <c r="F23" s="889">
        <f t="shared" si="5"/>
        <v>-57.058162117959718</v>
      </c>
    </row>
    <row r="24" spans="1:16" ht="15.75" thickBot="1">
      <c r="A24" s="568" t="s">
        <v>174</v>
      </c>
      <c r="B24" s="735">
        <v>2626.5070000000001</v>
      </c>
      <c r="C24" s="743">
        <v>9.4019999999999992</v>
      </c>
      <c r="D24" s="890">
        <f t="shared" si="4"/>
        <v>0.3579659220401849</v>
      </c>
      <c r="E24" s="735">
        <v>2919.598</v>
      </c>
      <c r="F24" s="890">
        <f t="shared" si="5"/>
        <v>-10.038745060107587</v>
      </c>
    </row>
    <row r="25" spans="1:16" ht="15.75" thickBot="1">
      <c r="A25" s="568" t="s">
        <v>175</v>
      </c>
      <c r="B25" s="735">
        <v>829.69100000000003</v>
      </c>
      <c r="C25" s="743">
        <v>4.0839999999999996</v>
      </c>
      <c r="D25" s="889">
        <f t="shared" si="4"/>
        <v>0.49223144520068307</v>
      </c>
      <c r="E25" s="735">
        <v>743.70500000000004</v>
      </c>
      <c r="F25" s="889">
        <f t="shared" si="5"/>
        <v>11.561842397187053</v>
      </c>
    </row>
    <row r="26" spans="1:16" ht="15.75" thickBot="1">
      <c r="A26" s="568" t="s">
        <v>176</v>
      </c>
      <c r="B26" s="735">
        <f t="shared" ref="B26:C26" si="6">B24+B25</f>
        <v>3456.1980000000003</v>
      </c>
      <c r="C26" s="744">
        <f t="shared" si="6"/>
        <v>13.485999999999999</v>
      </c>
      <c r="D26" s="891">
        <f t="shared" si="4"/>
        <v>0.39019755233930459</v>
      </c>
      <c r="E26" s="735">
        <f>E24+E25</f>
        <v>3663.3029999999999</v>
      </c>
      <c r="F26" s="891">
        <f t="shared" si="5"/>
        <v>-5.6535045012656493</v>
      </c>
      <c r="P26" s="1089"/>
    </row>
    <row r="27" spans="1:16" ht="16.5" customHeight="1">
      <c r="A27" s="1401"/>
      <c r="B27" s="1401"/>
      <c r="C27" s="1401"/>
      <c r="D27" s="1401"/>
      <c r="E27" s="1401"/>
      <c r="F27" s="1401"/>
    </row>
    <row r="28" spans="1:16">
      <c r="B28" s="573"/>
      <c r="C28" s="574"/>
      <c r="D28" s="574"/>
      <c r="E28" s="574"/>
      <c r="F28" s="575"/>
    </row>
    <row r="29" spans="1:16" ht="15">
      <c r="A29" s="1303" t="s">
        <v>477</v>
      </c>
      <c r="B29" s="577"/>
      <c r="C29" s="578"/>
      <c r="D29" s="578"/>
      <c r="E29" s="578"/>
      <c r="F29" s="575"/>
      <c r="K29" s="1194"/>
    </row>
    <row r="30" spans="1:16">
      <c r="A30" s="573"/>
      <c r="B30" s="582"/>
      <c r="C30" s="571"/>
      <c r="D30" s="571"/>
      <c r="E30" s="571"/>
      <c r="F30" s="571"/>
      <c r="G30" s="571"/>
    </row>
    <row r="31" spans="1:16">
      <c r="A31" s="573"/>
      <c r="B31" s="583"/>
      <c r="C31" s="571"/>
      <c r="D31" s="584"/>
      <c r="E31" s="585"/>
      <c r="F31" s="571"/>
      <c r="G31" s="571"/>
      <c r="H31" s="576"/>
    </row>
    <row r="32" spans="1:16">
      <c r="A32" s="577"/>
      <c r="B32" s="571"/>
      <c r="C32" s="1391"/>
      <c r="D32" s="1391"/>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94"/>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391"/>
      <c r="C43" s="1391"/>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A27" sqref="A27"/>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9.85546875" style="1147" bestFit="1" customWidth="1"/>
    <col min="14" max="14" width="8.85546875" style="1147" bestFit="1" customWidth="1"/>
    <col min="15" max="15" width="4.42578125" style="1147" customWidth="1"/>
    <col min="16" max="16" width="14.5703125" style="1147" customWidth="1"/>
    <col min="17" max="17" width="12.42578125" style="1147" customWidth="1"/>
    <col min="18" max="18" width="9.85546875" style="1147" bestFit="1"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405" t="s">
        <v>474</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470</v>
      </c>
      <c r="B3" s="1406"/>
      <c r="C3" s="1406"/>
      <c r="D3" s="1406"/>
      <c r="E3" s="1406"/>
      <c r="F3" s="1406"/>
      <c r="P3" s="589"/>
    </row>
    <row r="4" spans="1:24" ht="4.5" customHeight="1">
      <c r="A4" s="590"/>
      <c r="B4" s="590"/>
      <c r="C4" s="588"/>
      <c r="D4" s="588"/>
    </row>
    <row r="5" spans="1:24" ht="30.75" thickBot="1">
      <c r="A5" s="591" t="s">
        <v>179</v>
      </c>
      <c r="B5" s="1407" t="s">
        <v>180</v>
      </c>
      <c r="C5" s="1407"/>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2054.06</v>
      </c>
      <c r="C7" s="603">
        <v>3249</v>
      </c>
      <c r="D7" s="871">
        <v>2.3209429035345321</v>
      </c>
      <c r="F7" s="745" t="s">
        <v>192</v>
      </c>
      <c r="G7" s="603">
        <v>290.767</v>
      </c>
      <c r="H7" s="603">
        <v>1281</v>
      </c>
      <c r="I7" s="871">
        <v>3.0440112645386876</v>
      </c>
      <c r="K7" s="745" t="s">
        <v>192</v>
      </c>
      <c r="L7" s="603">
        <v>52304.078999999998</v>
      </c>
      <c r="M7" s="603">
        <v>13448.474</v>
      </c>
      <c r="N7" s="733">
        <f>L7/M7</f>
        <v>3.8892203680506796</v>
      </c>
      <c r="P7" s="745" t="s">
        <v>195</v>
      </c>
      <c r="Q7" s="603">
        <v>8397.8529999999992</v>
      </c>
      <c r="R7" s="603">
        <v>2620.3409999999999</v>
      </c>
      <c r="S7" s="733">
        <f t="shared" ref="S7:S25" si="0">Q7/R7</f>
        <v>3.2048702821503001</v>
      </c>
    </row>
    <row r="8" spans="1:24" ht="16.5" thickBot="1">
      <c r="A8" s="604" t="s">
        <v>202</v>
      </c>
      <c r="B8" s="605">
        <v>788.70500000000004</v>
      </c>
      <c r="C8" s="605">
        <v>584</v>
      </c>
      <c r="D8" s="854">
        <v>2.3874901997584375</v>
      </c>
      <c r="F8" s="604" t="s">
        <v>194</v>
      </c>
      <c r="G8" s="605" t="s">
        <v>471</v>
      </c>
      <c r="H8" s="605">
        <v>1118</v>
      </c>
      <c r="I8" s="854" t="s">
        <v>471</v>
      </c>
      <c r="K8" s="604" t="s">
        <v>195</v>
      </c>
      <c r="L8" s="605">
        <v>26551.366999999998</v>
      </c>
      <c r="M8" s="605">
        <v>7446.3609999999999</v>
      </c>
      <c r="N8" s="652">
        <f t="shared" ref="N8:N25" si="1">L8/M8</f>
        <v>3.5656835600637677</v>
      </c>
      <c r="P8" s="604" t="s">
        <v>193</v>
      </c>
      <c r="Q8" s="605">
        <v>9011.5020000000004</v>
      </c>
      <c r="R8" s="605">
        <v>2298.9969999999998</v>
      </c>
      <c r="S8" s="652">
        <f t="shared" si="0"/>
        <v>3.919753701287997</v>
      </c>
    </row>
    <row r="9" spans="1:24" ht="16.5" thickBot="1">
      <c r="A9" s="604" t="s">
        <v>355</v>
      </c>
      <c r="B9" s="605">
        <v>412.339</v>
      </c>
      <c r="C9" s="605">
        <v>283</v>
      </c>
      <c r="D9" s="854">
        <v>2.1429002032002744</v>
      </c>
      <c r="F9" s="946" t="s">
        <v>323</v>
      </c>
      <c r="G9" s="608" t="s">
        <v>471</v>
      </c>
      <c r="H9" s="608">
        <v>1870</v>
      </c>
      <c r="I9" s="947" t="s">
        <v>471</v>
      </c>
      <c r="K9" s="604" t="s">
        <v>437</v>
      </c>
      <c r="L9" s="605">
        <v>14424.432000000001</v>
      </c>
      <c r="M9" s="605">
        <v>4569.9350000000004</v>
      </c>
      <c r="N9" s="652">
        <f t="shared" si="1"/>
        <v>3.1563757471386351</v>
      </c>
      <c r="P9" s="604" t="s">
        <v>194</v>
      </c>
      <c r="Q9" s="605">
        <v>5790.08</v>
      </c>
      <c r="R9" s="605">
        <v>1575.421</v>
      </c>
      <c r="S9" s="652">
        <f t="shared" si="0"/>
        <v>3.675258867312293</v>
      </c>
    </row>
    <row r="10" spans="1:24" ht="15.75">
      <c r="A10" s="604" t="s">
        <v>204</v>
      </c>
      <c r="B10" s="605">
        <v>453.24799999999999</v>
      </c>
      <c r="C10" s="605">
        <v>295</v>
      </c>
      <c r="D10" s="854">
        <v>2.3716975307026953</v>
      </c>
      <c r="H10" s="1147"/>
      <c r="K10" s="604" t="s">
        <v>194</v>
      </c>
      <c r="L10" s="605">
        <v>13276.67</v>
      </c>
      <c r="M10" s="605">
        <v>3395.1930000000002</v>
      </c>
      <c r="N10" s="652">
        <f t="shared" si="1"/>
        <v>3.9104316013846634</v>
      </c>
      <c r="P10" s="604" t="s">
        <v>437</v>
      </c>
      <c r="Q10" s="605">
        <v>3967.2020000000002</v>
      </c>
      <c r="R10" s="605">
        <v>1440.836</v>
      </c>
      <c r="S10" s="652">
        <f t="shared" si="0"/>
        <v>2.7534028855470019</v>
      </c>
    </row>
    <row r="11" spans="1:24" ht="15.75">
      <c r="A11" s="604" t="s">
        <v>205</v>
      </c>
      <c r="B11" s="605">
        <v>340.94299999999998</v>
      </c>
      <c r="C11" s="605">
        <v>233</v>
      </c>
      <c r="D11" s="854">
        <v>2.2912836021505378</v>
      </c>
      <c r="F11" s="1147" t="s">
        <v>472</v>
      </c>
      <c r="K11" s="604" t="s">
        <v>201</v>
      </c>
      <c r="L11" s="605">
        <v>10568.204</v>
      </c>
      <c r="M11" s="605">
        <v>2173.819</v>
      </c>
      <c r="N11" s="652">
        <f t="shared" si="1"/>
        <v>4.8615841521304208</v>
      </c>
      <c r="P11" s="604" t="s">
        <v>199</v>
      </c>
      <c r="Q11" s="605">
        <v>8031.3090000000002</v>
      </c>
      <c r="R11" s="605">
        <v>1425.2339999999999</v>
      </c>
      <c r="S11" s="652">
        <f t="shared" si="0"/>
        <v>5.6350809761765444</v>
      </c>
    </row>
    <row r="12" spans="1:24" ht="15.75">
      <c r="A12" s="604" t="s">
        <v>200</v>
      </c>
      <c r="B12" s="605">
        <v>213.54400000000001</v>
      </c>
      <c r="C12" s="605">
        <v>309</v>
      </c>
      <c r="D12" s="854">
        <v>2.8847161808013402</v>
      </c>
      <c r="H12" s="1147"/>
      <c r="K12" s="604" t="s">
        <v>202</v>
      </c>
      <c r="L12" s="605">
        <v>7226.0609999999997</v>
      </c>
      <c r="M12" s="605">
        <v>1955.0730000000001</v>
      </c>
      <c r="N12" s="652">
        <f t="shared" si="1"/>
        <v>3.6960568735796562</v>
      </c>
      <c r="P12" s="604" t="s">
        <v>196</v>
      </c>
      <c r="Q12" s="605">
        <v>4443.308</v>
      </c>
      <c r="R12" s="605">
        <v>1082.1759999999999</v>
      </c>
      <c r="S12" s="652">
        <f t="shared" si="0"/>
        <v>4.105901443018511</v>
      </c>
    </row>
    <row r="13" spans="1:24" ht="16.5" thickBot="1">
      <c r="A13" s="604" t="s">
        <v>198</v>
      </c>
      <c r="B13" s="605">
        <v>137.83199999999999</v>
      </c>
      <c r="C13" s="605">
        <v>381</v>
      </c>
      <c r="D13" s="854">
        <v>2.6096143287199198</v>
      </c>
      <c r="H13" s="1147"/>
      <c r="K13" s="604" t="s">
        <v>197</v>
      </c>
      <c r="L13" s="605">
        <v>5718.0119999999997</v>
      </c>
      <c r="M13" s="605">
        <v>1453.5219999999999</v>
      </c>
      <c r="N13" s="652">
        <f t="shared" si="1"/>
        <v>3.933901241260882</v>
      </c>
      <c r="P13" s="604" t="s">
        <v>201</v>
      </c>
      <c r="Q13" s="605">
        <v>2865.31</v>
      </c>
      <c r="R13" s="605">
        <v>765.30799999999999</v>
      </c>
      <c r="S13" s="652">
        <f t="shared" si="0"/>
        <v>3.7439958813967711</v>
      </c>
    </row>
    <row r="14" spans="1:24" ht="16.5" thickBot="1">
      <c r="A14" s="1150" t="s">
        <v>323</v>
      </c>
      <c r="B14" s="1301">
        <v>5509.3249999999998</v>
      </c>
      <c r="C14" s="1302">
        <v>6539</v>
      </c>
      <c r="D14" s="1149">
        <v>2.7555470305968215</v>
      </c>
      <c r="K14" s="604" t="s">
        <v>209</v>
      </c>
      <c r="L14" s="605">
        <v>3581.6559999999999</v>
      </c>
      <c r="M14" s="605">
        <v>1138.5740000000001</v>
      </c>
      <c r="N14" s="652">
        <f t="shared" si="1"/>
        <v>3.1457384412431688</v>
      </c>
      <c r="P14" s="604" t="s">
        <v>192</v>
      </c>
      <c r="Q14" s="605">
        <v>2432.6489999999999</v>
      </c>
      <c r="R14" s="605">
        <v>720.57299999999998</v>
      </c>
      <c r="S14" s="652">
        <f t="shared" si="0"/>
        <v>3.3759924393503504</v>
      </c>
    </row>
    <row r="15" spans="1:24" ht="15.75">
      <c r="E15" s="825"/>
      <c r="K15" s="604" t="s">
        <v>199</v>
      </c>
      <c r="L15" s="605">
        <v>6554.4639999999999</v>
      </c>
      <c r="M15" s="605">
        <v>1013.6130000000001</v>
      </c>
      <c r="N15" s="652">
        <f t="shared" si="1"/>
        <v>6.4664364012695179</v>
      </c>
      <c r="P15" s="604" t="s">
        <v>342</v>
      </c>
      <c r="Q15" s="605">
        <v>2473.6819999999998</v>
      </c>
      <c r="R15" s="605">
        <v>666.98900000000003</v>
      </c>
      <c r="S15" s="652">
        <f t="shared" si="0"/>
        <v>3.7087298291276163</v>
      </c>
    </row>
    <row r="16" spans="1:24" ht="15.75">
      <c r="E16" s="661"/>
      <c r="K16" s="604" t="s">
        <v>356</v>
      </c>
      <c r="L16" s="605">
        <v>5243.2209999999995</v>
      </c>
      <c r="M16" s="605">
        <v>1006.439</v>
      </c>
      <c r="N16" s="652">
        <f t="shared" si="1"/>
        <v>5.2096758968998618</v>
      </c>
      <c r="P16" s="604" t="s">
        <v>209</v>
      </c>
      <c r="Q16" s="605">
        <v>1658.617</v>
      </c>
      <c r="R16" s="605">
        <v>641.22799999999995</v>
      </c>
      <c r="S16" s="652">
        <f t="shared" si="0"/>
        <v>2.5866259739125552</v>
      </c>
    </row>
    <row r="17" spans="1:19" ht="15.75">
      <c r="K17" s="604" t="s">
        <v>206</v>
      </c>
      <c r="L17" s="605">
        <v>3857.0990000000002</v>
      </c>
      <c r="M17" s="605">
        <v>952.59400000000005</v>
      </c>
      <c r="N17" s="652">
        <f t="shared" si="1"/>
        <v>4.0490481779225984</v>
      </c>
      <c r="P17" s="604" t="s">
        <v>202</v>
      </c>
      <c r="Q17" s="605">
        <v>1593.4559999999999</v>
      </c>
      <c r="R17" s="605">
        <v>431.55</v>
      </c>
      <c r="S17" s="652">
        <f t="shared" si="0"/>
        <v>3.6924018074383036</v>
      </c>
    </row>
    <row r="18" spans="1:19" ht="15.75">
      <c r="K18" s="604" t="s">
        <v>193</v>
      </c>
      <c r="L18" s="605">
        <v>3745.8389999999999</v>
      </c>
      <c r="M18" s="605">
        <v>826.81399999999996</v>
      </c>
      <c r="N18" s="652">
        <f t="shared" si="1"/>
        <v>4.5304494118386964</v>
      </c>
      <c r="P18" s="604" t="s">
        <v>203</v>
      </c>
      <c r="Q18" s="605">
        <v>635.95899999999995</v>
      </c>
      <c r="R18" s="605">
        <v>425.21499999999997</v>
      </c>
      <c r="S18" s="652">
        <f t="shared" si="0"/>
        <v>1.4956175111414225</v>
      </c>
    </row>
    <row r="19" spans="1:19" ht="15.75">
      <c r="K19" s="604" t="s">
        <v>200</v>
      </c>
      <c r="L19" s="605">
        <v>2200.1689999999999</v>
      </c>
      <c r="M19" s="605">
        <v>763.93</v>
      </c>
      <c r="N19" s="652">
        <f t="shared" si="1"/>
        <v>2.8800662364352756</v>
      </c>
      <c r="P19" s="604" t="s">
        <v>208</v>
      </c>
      <c r="Q19" s="605">
        <v>1096.877</v>
      </c>
      <c r="R19" s="605">
        <v>383.79500000000002</v>
      </c>
      <c r="S19" s="652">
        <f t="shared" si="0"/>
        <v>2.8579762633697676</v>
      </c>
    </row>
    <row r="20" spans="1:19" ht="15.75">
      <c r="K20" s="604" t="s">
        <v>357</v>
      </c>
      <c r="L20" s="605">
        <v>2151.4969999999998</v>
      </c>
      <c r="M20" s="605">
        <v>664.69399999999996</v>
      </c>
      <c r="N20" s="652">
        <f t="shared" si="1"/>
        <v>3.236823260026418</v>
      </c>
      <c r="P20" s="604" t="s">
        <v>473</v>
      </c>
      <c r="Q20" s="605">
        <v>299.36500000000001</v>
      </c>
      <c r="R20" s="605">
        <v>338.12700000000001</v>
      </c>
      <c r="S20" s="652">
        <f t="shared" si="0"/>
        <v>0.88536260044302884</v>
      </c>
    </row>
    <row r="21" spans="1:19" ht="15.75">
      <c r="K21" s="604" t="s">
        <v>207</v>
      </c>
      <c r="L21" s="605">
        <v>2114.1260000000002</v>
      </c>
      <c r="M21" s="605">
        <v>490.06099999999998</v>
      </c>
      <c r="N21" s="652">
        <f t="shared" si="1"/>
        <v>4.3140058074402985</v>
      </c>
      <c r="P21" s="604" t="s">
        <v>205</v>
      </c>
      <c r="Q21" s="605">
        <v>749.72799999999995</v>
      </c>
      <c r="R21" s="605">
        <v>253.30799999999999</v>
      </c>
      <c r="S21" s="652">
        <f t="shared" si="0"/>
        <v>2.9597486064395913</v>
      </c>
    </row>
    <row r="22" spans="1:19" ht="15.75">
      <c r="H22" s="1147"/>
      <c r="K22" s="604" t="s">
        <v>210</v>
      </c>
      <c r="L22" s="605">
        <v>1004.4880000000001</v>
      </c>
      <c r="M22" s="605">
        <v>402.76600000000002</v>
      </c>
      <c r="N22" s="652">
        <f t="shared" si="1"/>
        <v>2.4939741686239651</v>
      </c>
      <c r="P22" s="604" t="s">
        <v>213</v>
      </c>
      <c r="Q22" s="605">
        <v>637.76499999999999</v>
      </c>
      <c r="R22" s="605">
        <v>246.536</v>
      </c>
      <c r="S22" s="652">
        <f t="shared" si="0"/>
        <v>2.5869041438167244</v>
      </c>
    </row>
    <row r="23" spans="1:19" ht="15.75">
      <c r="H23" s="1147"/>
      <c r="K23" s="604" t="s">
        <v>198</v>
      </c>
      <c r="L23" s="605">
        <v>983.899</v>
      </c>
      <c r="M23" s="605">
        <v>394.15499999999997</v>
      </c>
      <c r="N23" s="652">
        <f t="shared" si="1"/>
        <v>2.4962235668709014</v>
      </c>
      <c r="P23" s="604" t="s">
        <v>206</v>
      </c>
      <c r="Q23" s="605">
        <v>829.87599999999998</v>
      </c>
      <c r="R23" s="605">
        <v>231.69800000000001</v>
      </c>
      <c r="S23" s="652">
        <f t="shared" si="0"/>
        <v>3.5817141278733522</v>
      </c>
    </row>
    <row r="24" spans="1:19" ht="16.5" thickBot="1">
      <c r="H24" s="1147"/>
      <c r="K24" s="604" t="s">
        <v>196</v>
      </c>
      <c r="L24" s="605">
        <v>1296.5029999999999</v>
      </c>
      <c r="M24" s="605">
        <v>282.77199999999999</v>
      </c>
      <c r="N24" s="652">
        <f t="shared" si="1"/>
        <v>4.5849765889126219</v>
      </c>
      <c r="P24" s="604" t="s">
        <v>211</v>
      </c>
      <c r="Q24" s="605">
        <v>742.96</v>
      </c>
      <c r="R24" s="605">
        <v>228.345</v>
      </c>
      <c r="S24" s="652">
        <f t="shared" si="0"/>
        <v>3.2536731699840158</v>
      </c>
    </row>
    <row r="25" spans="1:19" ht="16.5" thickBot="1">
      <c r="H25" s="1147"/>
      <c r="K25" s="946" t="s">
        <v>323</v>
      </c>
      <c r="L25" s="608">
        <v>167830.245</v>
      </c>
      <c r="M25" s="608">
        <v>43743.095999999998</v>
      </c>
      <c r="N25" s="732">
        <f t="shared" si="1"/>
        <v>3.8367253428975396</v>
      </c>
      <c r="P25" s="946" t="s">
        <v>323</v>
      </c>
      <c r="Q25" s="608">
        <v>61572.675999999999</v>
      </c>
      <c r="R25" s="608">
        <v>17698.072</v>
      </c>
      <c r="S25" s="732">
        <f t="shared" si="0"/>
        <v>3.4790612220359369</v>
      </c>
    </row>
    <row r="26" spans="1:19">
      <c r="H26" s="1147"/>
    </row>
    <row r="27" spans="1:19">
      <c r="A27" s="1303" t="s">
        <v>477</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D30" sqref="D30"/>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405" t="s">
        <v>476</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08" t="s">
        <v>475</v>
      </c>
      <c r="B3" s="1408"/>
      <c r="C3" s="1408"/>
      <c r="D3" s="1408"/>
      <c r="E3" s="1408"/>
      <c r="F3" s="1408"/>
      <c r="G3" s="140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2980.2289999999998</v>
      </c>
      <c r="C8" s="603">
        <v>4406</v>
      </c>
      <c r="D8" s="733">
        <v>2.2772960333773984</v>
      </c>
      <c r="E8" s="828"/>
      <c r="F8" s="827" t="s">
        <v>210</v>
      </c>
      <c r="G8" s="603">
        <v>609.59500000000003</v>
      </c>
      <c r="H8" s="893">
        <v>3204</v>
      </c>
      <c r="I8" s="894">
        <v>2.4752513440205299</v>
      </c>
      <c r="J8" s="661"/>
      <c r="K8" s="745" t="s">
        <v>201</v>
      </c>
      <c r="L8" s="603">
        <v>1451.796</v>
      </c>
      <c r="M8" s="603">
        <v>501.09899999999999</v>
      </c>
      <c r="N8" s="733">
        <f>L8/M8</f>
        <v>2.8972239018637036</v>
      </c>
      <c r="O8" s="661"/>
      <c r="P8" s="745" t="s">
        <v>197</v>
      </c>
      <c r="Q8" s="603">
        <v>902.57500000000005</v>
      </c>
      <c r="R8" s="603">
        <v>288.29500000000002</v>
      </c>
      <c r="S8" s="733">
        <f t="shared" ref="S8:S16" si="0">Q8/R8</f>
        <v>3.1307341438457135</v>
      </c>
    </row>
    <row r="9" spans="1:27" ht="15.75">
      <c r="A9" s="606" t="s">
        <v>210</v>
      </c>
      <c r="B9" s="605">
        <v>1780.941</v>
      </c>
      <c r="C9" s="607">
        <v>5637</v>
      </c>
      <c r="D9" s="653">
        <v>1.8006727722381861</v>
      </c>
      <c r="E9" s="829"/>
      <c r="F9" s="606" t="s">
        <v>214</v>
      </c>
      <c r="G9" s="605">
        <v>79.161000000000001</v>
      </c>
      <c r="H9" s="607">
        <v>832</v>
      </c>
      <c r="I9" s="653">
        <v>1.4913245794163636</v>
      </c>
      <c r="J9" s="661"/>
      <c r="K9" s="604" t="s">
        <v>197</v>
      </c>
      <c r="L9" s="605">
        <v>1316.6980000000001</v>
      </c>
      <c r="M9" s="605">
        <v>401.81400000000002</v>
      </c>
      <c r="N9" s="652">
        <v>3.2317403424930307</v>
      </c>
      <c r="O9" s="661"/>
      <c r="P9" s="604" t="s">
        <v>437</v>
      </c>
      <c r="Q9" s="605">
        <v>712.99199999999996</v>
      </c>
      <c r="R9" s="605">
        <v>148.732</v>
      </c>
      <c r="S9" s="652">
        <f t="shared" si="0"/>
        <v>4.7938036199338407</v>
      </c>
    </row>
    <row r="10" spans="1:27" ht="16.5" thickBot="1">
      <c r="A10" s="606" t="s">
        <v>197</v>
      </c>
      <c r="B10" s="605">
        <v>1452.173</v>
      </c>
      <c r="C10" s="605">
        <v>1338</v>
      </c>
      <c r="D10" s="652">
        <v>1.7637585930478297</v>
      </c>
      <c r="E10" s="828"/>
      <c r="F10" s="952" t="s">
        <v>192</v>
      </c>
      <c r="G10" s="945">
        <v>21.779</v>
      </c>
      <c r="H10" s="953">
        <v>165</v>
      </c>
      <c r="I10" s="954">
        <v>2.5143154006003234</v>
      </c>
      <c r="J10" s="661"/>
      <c r="K10" s="604" t="s">
        <v>195</v>
      </c>
      <c r="L10" s="605">
        <v>1194.393</v>
      </c>
      <c r="M10" s="605">
        <v>323.03899999999999</v>
      </c>
      <c r="N10" s="652">
        <v>2.5733953939574841</v>
      </c>
      <c r="O10" s="661"/>
      <c r="P10" s="604" t="s">
        <v>195</v>
      </c>
      <c r="Q10" s="605">
        <v>478.05700000000002</v>
      </c>
      <c r="R10" s="605">
        <v>103.875</v>
      </c>
      <c r="S10" s="652">
        <f t="shared" si="0"/>
        <v>4.6022334536702774</v>
      </c>
    </row>
    <row r="11" spans="1:27" ht="16.5" thickBot="1">
      <c r="A11" s="606" t="s">
        <v>195</v>
      </c>
      <c r="B11" s="605">
        <v>1237.846</v>
      </c>
      <c r="C11" s="607">
        <v>1108</v>
      </c>
      <c r="D11" s="653">
        <v>2.2371977690302947</v>
      </c>
      <c r="E11" s="829"/>
      <c r="F11" s="1041" t="s">
        <v>323</v>
      </c>
      <c r="G11" s="1113">
        <v>710.53499999999997</v>
      </c>
      <c r="H11" s="1114">
        <v>4201</v>
      </c>
      <c r="I11" s="1115">
        <v>2.3067895162311416</v>
      </c>
      <c r="J11" s="661"/>
      <c r="K11" s="604" t="s">
        <v>213</v>
      </c>
      <c r="L11" s="605">
        <v>822.29200000000003</v>
      </c>
      <c r="M11" s="605">
        <v>321.89999999999998</v>
      </c>
      <c r="N11" s="652">
        <v>3.4685944956126917</v>
      </c>
      <c r="O11" s="661"/>
      <c r="P11" s="604" t="s">
        <v>194</v>
      </c>
      <c r="Q11" s="605">
        <v>473.38299999999998</v>
      </c>
      <c r="R11" s="605">
        <v>71.209000000000003</v>
      </c>
      <c r="S11" s="652">
        <f t="shared" si="0"/>
        <v>6.6477973289893129</v>
      </c>
    </row>
    <row r="12" spans="1:27" ht="15.75">
      <c r="A12" s="606" t="s">
        <v>206</v>
      </c>
      <c r="B12" s="605">
        <v>1259.0999999999999</v>
      </c>
      <c r="C12" s="607">
        <v>805</v>
      </c>
      <c r="D12" s="653">
        <v>3.0566763287838841</v>
      </c>
      <c r="E12" s="829"/>
      <c r="J12" s="661"/>
      <c r="K12" s="604" t="s">
        <v>192</v>
      </c>
      <c r="L12" s="605">
        <v>762.11699999999996</v>
      </c>
      <c r="M12" s="605">
        <v>309.83600000000001</v>
      </c>
      <c r="N12" s="652">
        <v>4.5970279399346481</v>
      </c>
      <c r="O12" s="661"/>
      <c r="P12" s="604" t="s">
        <v>201</v>
      </c>
      <c r="Q12" s="605">
        <v>86.765000000000001</v>
      </c>
      <c r="R12" s="605">
        <v>59.152999999999999</v>
      </c>
      <c r="S12" s="652">
        <f t="shared" si="0"/>
        <v>1.4667895119436039</v>
      </c>
    </row>
    <row r="13" spans="1:27" ht="15.75">
      <c r="A13" s="606" t="s">
        <v>214</v>
      </c>
      <c r="B13" s="605">
        <v>667.97199999999998</v>
      </c>
      <c r="C13" s="605">
        <v>1982</v>
      </c>
      <c r="D13" s="652">
        <v>1.7083595480330025</v>
      </c>
      <c r="E13" s="829"/>
      <c r="J13" s="661"/>
      <c r="K13" s="604" t="s">
        <v>210</v>
      </c>
      <c r="L13" s="605">
        <v>595.30999999999995</v>
      </c>
      <c r="M13" s="605">
        <v>240.893</v>
      </c>
      <c r="N13" s="652">
        <v>2.9630257847383312</v>
      </c>
      <c r="O13" s="661"/>
      <c r="P13" s="604" t="s">
        <v>212</v>
      </c>
      <c r="Q13" s="605">
        <v>299.053</v>
      </c>
      <c r="R13" s="605">
        <v>56.2</v>
      </c>
      <c r="S13" s="652">
        <f t="shared" si="0"/>
        <v>5.321227758007117</v>
      </c>
    </row>
    <row r="14" spans="1:27" ht="15.75">
      <c r="A14" s="606" t="s">
        <v>437</v>
      </c>
      <c r="B14" s="605">
        <v>883.62800000000004</v>
      </c>
      <c r="C14" s="607">
        <v>1884</v>
      </c>
      <c r="D14" s="653">
        <v>3.2533089846065484</v>
      </c>
      <c r="E14" s="829"/>
      <c r="J14" s="661"/>
      <c r="K14" s="604" t="s">
        <v>212</v>
      </c>
      <c r="L14" s="605">
        <v>940.72799999999995</v>
      </c>
      <c r="M14" s="605">
        <v>202.005</v>
      </c>
      <c r="N14" s="652">
        <v>2.3718258165942947</v>
      </c>
      <c r="O14" s="661"/>
      <c r="P14" s="604" t="s">
        <v>206</v>
      </c>
      <c r="Q14" s="605">
        <v>112.407</v>
      </c>
      <c r="R14" s="605">
        <v>39.069000000000003</v>
      </c>
      <c r="S14" s="652">
        <f t="shared" si="0"/>
        <v>2.8771404438301462</v>
      </c>
    </row>
    <row r="15" spans="1:27" ht="16.5" thickBot="1">
      <c r="A15" s="952" t="s">
        <v>205</v>
      </c>
      <c r="B15" s="945">
        <v>382.16899999999998</v>
      </c>
      <c r="C15" s="953">
        <v>432</v>
      </c>
      <c r="D15" s="954">
        <v>2.3417218137254903</v>
      </c>
      <c r="E15" s="829"/>
      <c r="J15" s="661"/>
      <c r="K15" s="604" t="s">
        <v>437</v>
      </c>
      <c r="L15" s="605">
        <v>758.50300000000004</v>
      </c>
      <c r="M15" s="605">
        <v>93.688000000000002</v>
      </c>
      <c r="N15" s="652">
        <v>3.2657497832912896</v>
      </c>
      <c r="O15" s="661"/>
      <c r="P15" s="604" t="s">
        <v>192</v>
      </c>
      <c r="Q15" s="605">
        <v>177.51900000000001</v>
      </c>
      <c r="R15" s="605">
        <v>35.316000000000003</v>
      </c>
      <c r="S15" s="652">
        <f t="shared" si="0"/>
        <v>5.0265885151206247</v>
      </c>
    </row>
    <row r="16" spans="1:27" ht="16.5" thickBot="1">
      <c r="A16" s="606" t="s">
        <v>211</v>
      </c>
      <c r="B16" s="605">
        <v>338.26</v>
      </c>
      <c r="C16" s="607">
        <v>490</v>
      </c>
      <c r="D16" s="653">
        <v>2.3054483990130996</v>
      </c>
      <c r="E16" s="829"/>
      <c r="J16" s="661"/>
      <c r="K16" s="946" t="s">
        <v>323</v>
      </c>
      <c r="L16" s="608">
        <v>8874.9320000000007</v>
      </c>
      <c r="M16" s="608">
        <v>2626.5070000000001</v>
      </c>
      <c r="N16" s="732">
        <v>3.2657497832912896</v>
      </c>
      <c r="O16" s="661"/>
      <c r="P16" s="946" t="s">
        <v>323</v>
      </c>
      <c r="Q16" s="608">
        <v>3301.1210000000001</v>
      </c>
      <c r="R16" s="608">
        <v>829.69100000000003</v>
      </c>
      <c r="S16" s="732">
        <f t="shared" si="0"/>
        <v>3.9787354569351723</v>
      </c>
    </row>
    <row r="17" spans="1:15" ht="15.75">
      <c r="A17" s="606" t="s">
        <v>192</v>
      </c>
      <c r="B17" s="605">
        <v>425.05</v>
      </c>
      <c r="C17" s="605">
        <v>1805</v>
      </c>
      <c r="D17" s="652">
        <v>2.9947861621926304</v>
      </c>
      <c r="E17" s="828"/>
      <c r="J17" s="661"/>
      <c r="O17" s="661"/>
    </row>
    <row r="18" spans="1:15" ht="16.5" thickBot="1">
      <c r="A18" s="952" t="s">
        <v>193</v>
      </c>
      <c r="B18" s="945">
        <v>151.28100000000001</v>
      </c>
      <c r="C18" s="953">
        <v>145</v>
      </c>
      <c r="D18" s="954">
        <v>1.8530027804656974</v>
      </c>
      <c r="E18" s="830"/>
      <c r="O18" s="661"/>
    </row>
    <row r="19" spans="1:15" ht="16.5" thickBot="1">
      <c r="A19" s="1041" t="s">
        <v>323</v>
      </c>
      <c r="B19" s="608">
        <v>11631.665000000001</v>
      </c>
      <c r="C19" s="1103">
        <v>20096</v>
      </c>
      <c r="D19" s="1104">
        <v>2.1862075874414244</v>
      </c>
      <c r="E19" s="831"/>
      <c r="J19" s="661"/>
      <c r="O19" s="661"/>
    </row>
    <row r="20" spans="1:15" ht="15" customHeight="1">
      <c r="E20" s="831"/>
      <c r="J20" s="661"/>
      <c r="O20" s="661"/>
    </row>
    <row r="21" spans="1:15">
      <c r="E21" s="832"/>
      <c r="J21" s="661"/>
    </row>
    <row r="22" spans="1:15">
      <c r="A22" s="1303" t="s">
        <v>477</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F35" sqref="F35"/>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02" t="s">
        <v>443</v>
      </c>
      <c r="B5" s="1402"/>
      <c r="C5" s="1402"/>
      <c r="D5" s="1402"/>
      <c r="E5" s="1402"/>
      <c r="F5" s="1402"/>
      <c r="H5" s="651" t="s">
        <v>332</v>
      </c>
    </row>
    <row r="6" spans="1:10" ht="15.75" customHeight="1" thickBot="1">
      <c r="A6" s="1399" t="s">
        <v>170</v>
      </c>
      <c r="B6" s="1394" t="s">
        <v>444</v>
      </c>
      <c r="C6" s="1395"/>
      <c r="D6" s="1396"/>
      <c r="E6" s="1397" t="s">
        <v>445</v>
      </c>
      <c r="F6" s="1399" t="s">
        <v>446</v>
      </c>
    </row>
    <row r="7" spans="1:10" ht="31.5" customHeight="1" thickBot="1">
      <c r="A7" s="1400"/>
      <c r="B7" s="849" t="s">
        <v>312</v>
      </c>
      <c r="C7" s="849" t="s">
        <v>321</v>
      </c>
      <c r="D7" s="849" t="s">
        <v>322</v>
      </c>
      <c r="E7" s="1398"/>
      <c r="F7" s="1400"/>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402" t="s">
        <v>447</v>
      </c>
      <c r="B18" s="1402"/>
      <c r="C18" s="1402"/>
      <c r="D18" s="1402"/>
      <c r="E18" s="1402"/>
      <c r="F18" s="1402"/>
      <c r="K18" s="106"/>
      <c r="L18" s="106"/>
    </row>
    <row r="19" spans="1:16" ht="24.75" customHeight="1" thickBot="1">
      <c r="A19" s="1392" t="s">
        <v>177</v>
      </c>
      <c r="B19" s="1410" t="s">
        <v>444</v>
      </c>
      <c r="C19" s="1411"/>
      <c r="D19" s="1412"/>
      <c r="E19" s="1413" t="s">
        <v>445</v>
      </c>
      <c r="F19" s="1392" t="s">
        <v>446</v>
      </c>
      <c r="J19" s="106"/>
      <c r="K19" s="106"/>
      <c r="L19" s="106"/>
    </row>
    <row r="20" spans="1:16" ht="21" customHeight="1" thickBot="1">
      <c r="A20" s="1393"/>
      <c r="B20" s="879" t="s">
        <v>312</v>
      </c>
      <c r="C20" s="879" t="s">
        <v>321</v>
      </c>
      <c r="D20" s="879" t="s">
        <v>322</v>
      </c>
      <c r="E20" s="1414"/>
      <c r="F20" s="1409"/>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401"/>
      <c r="B27" s="1401"/>
      <c r="C27" s="1401"/>
      <c r="D27" s="1401"/>
      <c r="E27" s="1401"/>
      <c r="F27" s="1401"/>
      <c r="J27" s="106"/>
      <c r="K27" s="106"/>
      <c r="L27" s="106"/>
    </row>
    <row r="28" spans="1:16">
      <c r="B28" s="573"/>
      <c r="C28" s="574"/>
      <c r="D28" s="574"/>
      <c r="E28" s="574"/>
      <c r="F28" s="575"/>
      <c r="I28" s="106"/>
      <c r="J28" s="106"/>
      <c r="K28" s="106"/>
      <c r="L28" s="106"/>
    </row>
    <row r="29" spans="1:16" ht="15">
      <c r="A29" s="1303" t="s">
        <v>477</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391"/>
      <c r="D32" s="1391"/>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391"/>
      <c r="C43" s="1391"/>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5" t="s">
        <v>448</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449</v>
      </c>
      <c r="B3" s="1406"/>
      <c r="C3" s="1406"/>
      <c r="D3" s="1406"/>
      <c r="E3" s="1406"/>
      <c r="F3" s="1406"/>
      <c r="P3" s="589"/>
    </row>
    <row r="4" spans="1:24" ht="4.5" customHeight="1">
      <c r="A4" s="590"/>
      <c r="B4" s="590"/>
      <c r="C4" s="588"/>
      <c r="D4" s="588"/>
    </row>
    <row r="5" spans="1:24" ht="15.75" thickBot="1">
      <c r="A5" s="591" t="s">
        <v>179</v>
      </c>
      <c r="B5" s="1407" t="s">
        <v>180</v>
      </c>
      <c r="C5" s="1407"/>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437</v>
      </c>
      <c r="G9" s="945">
        <v>451.22199999999998</v>
      </c>
      <c r="H9" s="945">
        <v>2476</v>
      </c>
      <c r="I9" s="1063">
        <v>2.8889856390096482</v>
      </c>
      <c r="K9" s="604" t="s">
        <v>437</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323</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355</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378</v>
      </c>
      <c r="B12" s="605">
        <v>1735.22</v>
      </c>
      <c r="C12" s="605">
        <v>848</v>
      </c>
      <c r="D12" s="854">
        <v>4.2556291033410423</v>
      </c>
      <c r="K12" s="604" t="s">
        <v>199</v>
      </c>
      <c r="L12" s="605">
        <v>41922.322</v>
      </c>
      <c r="M12" s="605">
        <v>6536.9639999999999</v>
      </c>
      <c r="N12" s="652">
        <v>6.4131180774439018</v>
      </c>
      <c r="P12" s="604" t="s">
        <v>437</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323</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356</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342</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357</v>
      </c>
      <c r="L21" s="605">
        <v>11590.084000000001</v>
      </c>
      <c r="M21" s="605">
        <v>3803.1149999999998</v>
      </c>
      <c r="N21" s="652">
        <v>3.0475239376142982</v>
      </c>
      <c r="P21" s="604" t="s">
        <v>355</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356</v>
      </c>
      <c r="Q25" s="605">
        <v>4146.3220000000001</v>
      </c>
      <c r="R25" s="605">
        <v>1046.4290000000001</v>
      </c>
      <c r="S25" s="652">
        <v>3.9623538720734994</v>
      </c>
    </row>
    <row r="26" spans="1:19" ht="15.75">
      <c r="E26" s="106"/>
      <c r="F26" s="106"/>
      <c r="G26" s="106"/>
      <c r="H26" s="106"/>
      <c r="I26" s="106"/>
      <c r="J26" s="106"/>
      <c r="K26" s="604" t="s">
        <v>355</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450</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451</v>
      </c>
      <c r="Q28" s="605">
        <v>3130.011</v>
      </c>
      <c r="R28" s="605">
        <v>1242.9870000000001</v>
      </c>
      <c r="S28" s="652">
        <v>2.5181365533187394</v>
      </c>
    </row>
    <row r="29" spans="1:19" ht="16.5" thickBot="1">
      <c r="A29" s="106"/>
      <c r="B29" s="106"/>
      <c r="C29" s="106"/>
      <c r="D29" s="106"/>
      <c r="E29" s="106"/>
      <c r="F29" s="106"/>
      <c r="G29" s="106"/>
      <c r="H29" s="106"/>
      <c r="I29" s="106"/>
      <c r="J29" s="106"/>
      <c r="K29" s="946" t="s">
        <v>323</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452</v>
      </c>
      <c r="Q31" s="945">
        <v>2408.4180000000001</v>
      </c>
      <c r="R31" s="945">
        <v>607.25099999999998</v>
      </c>
      <c r="S31" s="1049">
        <v>3.9660996853031123</v>
      </c>
    </row>
    <row r="32" spans="1:19" ht="16.5" thickBot="1">
      <c r="A32" s="1303" t="s">
        <v>477</v>
      </c>
      <c r="B32" s="106"/>
      <c r="C32" s="106"/>
      <c r="D32" s="106"/>
      <c r="E32" s="106"/>
      <c r="F32" s="106"/>
      <c r="G32" s="106"/>
      <c r="H32" s="106"/>
      <c r="I32" s="106"/>
      <c r="J32" s="106"/>
      <c r="K32" s="106"/>
      <c r="L32" s="106"/>
      <c r="M32" s="106"/>
      <c r="N32" s="106"/>
      <c r="P32" s="946" t="s">
        <v>323</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5" t="s">
        <v>453</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08" t="s">
        <v>454</v>
      </c>
      <c r="B3" s="1408"/>
      <c r="C3" s="1408"/>
      <c r="D3" s="1408"/>
      <c r="E3" s="1408"/>
      <c r="F3" s="1408"/>
      <c r="G3" s="140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437</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437</v>
      </c>
      <c r="B11" s="605">
        <v>6821.4780000000001</v>
      </c>
      <c r="C11" s="607">
        <v>16667</v>
      </c>
      <c r="D11" s="653">
        <v>3.2050621492286262</v>
      </c>
      <c r="E11" s="829"/>
      <c r="F11" s="606" t="s">
        <v>437</v>
      </c>
      <c r="G11" s="605">
        <v>602.09</v>
      </c>
      <c r="H11" s="607">
        <v>3722</v>
      </c>
      <c r="I11" s="653">
        <v>2.431498136264695</v>
      </c>
      <c r="J11" s="661"/>
      <c r="K11" s="604" t="s">
        <v>437</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323</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438</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455</v>
      </c>
      <c r="Q18" s="605">
        <v>339.60500000000002</v>
      </c>
      <c r="R18" s="605">
        <v>43.82</v>
      </c>
      <c r="S18" s="652">
        <v>7.75</v>
      </c>
      <c r="T18" s="106"/>
    </row>
    <row r="19" spans="1:20" ht="16.5" thickBot="1">
      <c r="A19" s="1041" t="s">
        <v>323</v>
      </c>
      <c r="B19" s="608">
        <v>74448.308999999994</v>
      </c>
      <c r="C19" s="1103">
        <v>157627</v>
      </c>
      <c r="D19" s="1104">
        <v>2.2766163288074988</v>
      </c>
      <c r="E19" s="831"/>
      <c r="F19" s="106"/>
      <c r="G19" s="106"/>
      <c r="H19" s="106"/>
      <c r="I19" s="106"/>
      <c r="J19" s="661"/>
      <c r="K19" s="946" t="s">
        <v>323</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323</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303" t="s">
        <v>477</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C702" sqref="C702"/>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20" t="s">
        <v>258</v>
      </c>
      <c r="C5" s="1420"/>
      <c r="D5" s="1420"/>
      <c r="E5" s="1420"/>
      <c r="F5" s="1420"/>
      <c r="G5" s="1420"/>
      <c r="H5" s="1420"/>
      <c r="I5" s="1420"/>
      <c r="J5" s="1420"/>
      <c r="K5" s="1420"/>
      <c r="L5" s="1420"/>
    </row>
    <row r="6" spans="2:13" ht="18">
      <c r="B6" s="666"/>
      <c r="C6" s="666"/>
      <c r="D6" s="666"/>
      <c r="E6" s="666"/>
      <c r="F6" s="439" t="s">
        <v>259</v>
      </c>
      <c r="G6" s="666"/>
      <c r="H6" s="666"/>
      <c r="I6" s="666"/>
      <c r="J6" s="666"/>
      <c r="K6" s="666"/>
      <c r="L6" s="666"/>
    </row>
    <row r="7" spans="2:13" s="440" customFormat="1" ht="15">
      <c r="B7" s="1421" t="s">
        <v>260</v>
      </c>
      <c r="C7" s="1423" t="s">
        <v>22</v>
      </c>
      <c r="D7" s="1423" t="s">
        <v>261</v>
      </c>
      <c r="E7" s="1425" t="s">
        <v>262</v>
      </c>
      <c r="F7" s="1426"/>
      <c r="G7" s="1427"/>
      <c r="H7" s="1428" t="s">
        <v>263</v>
      </c>
      <c r="I7" s="1430" t="s">
        <v>264</v>
      </c>
      <c r="J7" s="1431"/>
      <c r="K7" s="1431"/>
      <c r="L7" s="1421"/>
    </row>
    <row r="8" spans="2:13">
      <c r="B8" s="1422"/>
      <c r="C8" s="1424"/>
      <c r="D8" s="1424"/>
      <c r="E8" s="1432" t="s">
        <v>265</v>
      </c>
      <c r="F8" s="1423" t="s">
        <v>266</v>
      </c>
      <c r="G8" s="1423" t="s">
        <v>267</v>
      </c>
      <c r="H8" s="1429"/>
      <c r="I8" s="1432" t="s">
        <v>268</v>
      </c>
      <c r="J8" s="1432" t="s">
        <v>24</v>
      </c>
      <c r="K8" s="1423" t="s">
        <v>269</v>
      </c>
      <c r="L8" s="1432" t="s">
        <v>270</v>
      </c>
    </row>
    <row r="9" spans="2:13">
      <c r="B9" s="1422"/>
      <c r="C9" s="1424"/>
      <c r="D9" s="1424"/>
      <c r="E9" s="1433"/>
      <c r="F9" s="1424"/>
      <c r="G9" s="1424"/>
      <c r="H9" s="1429"/>
      <c r="I9" s="1433"/>
      <c r="J9" s="1433"/>
      <c r="K9" s="1448"/>
      <c r="L9" s="143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19"/>
      <c r="O105" s="1419"/>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19"/>
      <c r="O121" s="1419"/>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19"/>
      <c r="O145" s="1419"/>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19"/>
      <c r="O171" s="1419"/>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53" t="s">
        <v>296</v>
      </c>
      <c r="D177" s="1453"/>
      <c r="E177" s="1453"/>
      <c r="F177" s="1453"/>
      <c r="G177" s="1453"/>
      <c r="H177" s="1453"/>
      <c r="I177" s="1453"/>
      <c r="J177" s="1453"/>
      <c r="K177" s="1453"/>
      <c r="L177" s="1454"/>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34" t="s">
        <v>260</v>
      </c>
      <c r="C194" s="1436" t="s">
        <v>22</v>
      </c>
      <c r="D194" s="1436" t="s">
        <v>261</v>
      </c>
      <c r="E194" s="1438" t="s">
        <v>262</v>
      </c>
      <c r="F194" s="1439"/>
      <c r="G194" s="1440"/>
      <c r="H194" s="1441" t="s">
        <v>263</v>
      </c>
      <c r="I194" s="1443" t="s">
        <v>264</v>
      </c>
      <c r="J194" s="1444"/>
      <c r="K194" s="1444"/>
      <c r="L194" s="1445"/>
    </row>
    <row r="195" spans="2:12" ht="12.75" customHeight="1">
      <c r="B195" s="1435"/>
      <c r="C195" s="1437"/>
      <c r="D195" s="1437"/>
      <c r="E195" s="1446" t="s">
        <v>265</v>
      </c>
      <c r="F195" s="1436" t="s">
        <v>266</v>
      </c>
      <c r="G195" s="1436" t="s">
        <v>267</v>
      </c>
      <c r="H195" s="1442"/>
      <c r="I195" s="1446" t="s">
        <v>268</v>
      </c>
      <c r="J195" s="1446" t="s">
        <v>24</v>
      </c>
      <c r="K195" s="1436" t="s">
        <v>269</v>
      </c>
      <c r="L195" s="1451" t="s">
        <v>270</v>
      </c>
    </row>
    <row r="196" spans="2:12" ht="12.75" customHeight="1">
      <c r="B196" s="1435"/>
      <c r="C196" s="1437"/>
      <c r="D196" s="1437"/>
      <c r="E196" s="1447"/>
      <c r="F196" s="1437"/>
      <c r="G196" s="1437"/>
      <c r="H196" s="1442"/>
      <c r="I196" s="1449"/>
      <c r="J196" s="1449"/>
      <c r="K196" s="1450"/>
      <c r="L196" s="145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53" t="s">
        <v>297</v>
      </c>
      <c r="D199" s="1453"/>
      <c r="E199" s="1453"/>
      <c r="F199" s="1453"/>
      <c r="G199" s="1453"/>
      <c r="H199" s="1453"/>
      <c r="I199" s="1453"/>
      <c r="J199" s="1453"/>
      <c r="K199" s="1453"/>
      <c r="L199" s="1454"/>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7" t="s">
        <v>260</v>
      </c>
      <c r="C234" s="1436" t="s">
        <v>22</v>
      </c>
      <c r="D234" s="1436" t="s">
        <v>261</v>
      </c>
      <c r="E234" s="1438" t="s">
        <v>262</v>
      </c>
      <c r="F234" s="1439"/>
      <c r="G234" s="1440"/>
      <c r="H234" s="1441" t="s">
        <v>263</v>
      </c>
      <c r="I234" s="1438" t="s">
        <v>264</v>
      </c>
      <c r="J234" s="1439"/>
      <c r="K234" s="1439"/>
      <c r="L234" s="1439"/>
    </row>
    <row r="235" spans="2:12">
      <c r="B235" s="1458"/>
      <c r="C235" s="1437"/>
      <c r="D235" s="1437"/>
      <c r="E235" s="1446" t="s">
        <v>265</v>
      </c>
      <c r="F235" s="1436" t="s">
        <v>266</v>
      </c>
      <c r="G235" s="1436" t="s">
        <v>267</v>
      </c>
      <c r="H235" s="1442"/>
      <c r="I235" s="1446" t="s">
        <v>268</v>
      </c>
      <c r="J235" s="1446" t="s">
        <v>24</v>
      </c>
      <c r="K235" s="1436" t="s">
        <v>269</v>
      </c>
      <c r="L235" s="1443" t="s">
        <v>270</v>
      </c>
    </row>
    <row r="236" spans="2:12">
      <c r="B236" s="1458"/>
      <c r="C236" s="1437"/>
      <c r="D236" s="1437"/>
      <c r="E236" s="1447"/>
      <c r="F236" s="1437"/>
      <c r="G236" s="1437"/>
      <c r="H236" s="1442"/>
      <c r="I236" s="1447"/>
      <c r="J236" s="1447"/>
      <c r="K236" s="1437"/>
      <c r="L236" s="145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56" t="s">
        <v>271</v>
      </c>
      <c r="D239" s="1456"/>
      <c r="E239" s="1456"/>
      <c r="F239" s="1456"/>
      <c r="G239" s="1456"/>
      <c r="H239" s="1456"/>
      <c r="I239" s="1456"/>
      <c r="J239" s="1456"/>
      <c r="K239" s="1456"/>
      <c r="L239" s="1456"/>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53" t="s">
        <v>296</v>
      </c>
      <c r="D256" s="1453"/>
      <c r="E256" s="1453"/>
      <c r="F256" s="1453"/>
      <c r="G256" s="1453"/>
      <c r="H256" s="1453"/>
      <c r="I256" s="1453"/>
      <c r="J256" s="1453"/>
      <c r="K256" s="1453"/>
      <c r="L256" s="1453"/>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9" t="s">
        <v>260</v>
      </c>
      <c r="C273" s="1436" t="s">
        <v>22</v>
      </c>
      <c r="D273" s="1436" t="s">
        <v>261</v>
      </c>
      <c r="E273" s="1438" t="s">
        <v>262</v>
      </c>
      <c r="F273" s="1439"/>
      <c r="G273" s="1440"/>
      <c r="H273" s="1441" t="s">
        <v>263</v>
      </c>
      <c r="I273" s="1443" t="s">
        <v>264</v>
      </c>
      <c r="J273" s="1444"/>
      <c r="K273" s="1444"/>
      <c r="L273" s="1444"/>
    </row>
    <row r="274" spans="2:12" ht="11.25" customHeight="1">
      <c r="B274" s="1460"/>
      <c r="C274" s="1437"/>
      <c r="D274" s="1437"/>
      <c r="E274" s="1446" t="s">
        <v>265</v>
      </c>
      <c r="F274" s="1436" t="s">
        <v>266</v>
      </c>
      <c r="G274" s="1436" t="s">
        <v>267</v>
      </c>
      <c r="H274" s="1442"/>
      <c r="I274" s="1446" t="s">
        <v>268</v>
      </c>
      <c r="J274" s="1446" t="s">
        <v>24</v>
      </c>
      <c r="K274" s="1436" t="s">
        <v>269</v>
      </c>
      <c r="L274" s="1443" t="s">
        <v>270</v>
      </c>
    </row>
    <row r="275" spans="2:12" ht="11.25" customHeight="1">
      <c r="B275" s="1460"/>
      <c r="C275" s="1437"/>
      <c r="D275" s="1437"/>
      <c r="E275" s="1447"/>
      <c r="F275" s="1437"/>
      <c r="G275" s="1437"/>
      <c r="H275" s="1442"/>
      <c r="I275" s="1449"/>
      <c r="J275" s="1449"/>
      <c r="K275" s="1450"/>
      <c r="L275" s="145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53" t="s">
        <v>297</v>
      </c>
      <c r="D278" s="1453"/>
      <c r="E278" s="1453"/>
      <c r="F278" s="1453"/>
      <c r="G278" s="1453"/>
      <c r="H278" s="1453"/>
      <c r="I278" s="1453"/>
      <c r="J278" s="1453"/>
      <c r="K278" s="1453"/>
      <c r="L278" s="1453"/>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6" t="s">
        <v>260</v>
      </c>
      <c r="C313" s="1436" t="s">
        <v>22</v>
      </c>
      <c r="D313" s="1436" t="s">
        <v>261</v>
      </c>
      <c r="E313" s="1438" t="s">
        <v>262</v>
      </c>
      <c r="F313" s="1439"/>
      <c r="G313" s="1440"/>
      <c r="H313" s="1436" t="s">
        <v>263</v>
      </c>
      <c r="I313" s="1438" t="s">
        <v>264</v>
      </c>
      <c r="J313" s="1439"/>
      <c r="K313" s="1439"/>
      <c r="L313" s="1440"/>
    </row>
    <row r="314" spans="2:12" ht="11.25" customHeight="1">
      <c r="B314" s="1447"/>
      <c r="C314" s="1437"/>
      <c r="D314" s="1437"/>
      <c r="E314" s="1463" t="s">
        <v>301</v>
      </c>
      <c r="F314" s="1466" t="s">
        <v>302</v>
      </c>
      <c r="G314" s="1466" t="s">
        <v>303</v>
      </c>
      <c r="H314" s="1437"/>
      <c r="I314" s="1446" t="s">
        <v>268</v>
      </c>
      <c r="J314" s="1446" t="s">
        <v>24</v>
      </c>
      <c r="K314" s="1436" t="s">
        <v>269</v>
      </c>
      <c r="L314" s="1446" t="s">
        <v>270</v>
      </c>
    </row>
    <row r="315" spans="2:12" ht="11.25" customHeight="1">
      <c r="B315" s="1449"/>
      <c r="C315" s="1450"/>
      <c r="D315" s="1450"/>
      <c r="E315" s="1465"/>
      <c r="F315" s="1467"/>
      <c r="G315" s="1467"/>
      <c r="H315" s="1450"/>
      <c r="I315" s="1449"/>
      <c r="J315" s="1449"/>
      <c r="K315" s="1450"/>
      <c r="L315" s="144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56" t="s">
        <v>271</v>
      </c>
      <c r="D318" s="1456"/>
      <c r="E318" s="1456"/>
      <c r="F318" s="1456"/>
      <c r="G318" s="1456"/>
      <c r="H318" s="1456"/>
      <c r="I318" s="1456"/>
      <c r="J318" s="1456"/>
      <c r="K318" s="1456"/>
      <c r="L318" s="1469"/>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53" t="s">
        <v>296</v>
      </c>
      <c r="D335" s="1453"/>
      <c r="E335" s="1453"/>
      <c r="F335" s="1453"/>
      <c r="G335" s="1453"/>
      <c r="H335" s="1453"/>
      <c r="I335" s="1453"/>
      <c r="J335" s="1453"/>
      <c r="K335" s="1453"/>
      <c r="L335" s="1470"/>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61" t="s">
        <v>260</v>
      </c>
      <c r="C352" s="1436" t="s">
        <v>22</v>
      </c>
      <c r="D352" s="1436" t="s">
        <v>261</v>
      </c>
      <c r="E352" s="1438" t="s">
        <v>262</v>
      </c>
      <c r="F352" s="1439"/>
      <c r="G352" s="1440"/>
      <c r="H352" s="1441" t="s">
        <v>263</v>
      </c>
      <c r="I352" s="1443" t="s">
        <v>264</v>
      </c>
      <c r="J352" s="1444"/>
      <c r="K352" s="1444"/>
      <c r="L352" s="1457"/>
    </row>
    <row r="353" spans="2:12" ht="11.25" customHeight="1">
      <c r="B353" s="1462"/>
      <c r="C353" s="1437"/>
      <c r="D353" s="1437"/>
      <c r="E353" s="1463" t="s">
        <v>301</v>
      </c>
      <c r="F353" s="1466" t="s">
        <v>302</v>
      </c>
      <c r="G353" s="1466" t="s">
        <v>303</v>
      </c>
      <c r="H353" s="1442"/>
      <c r="I353" s="1446" t="s">
        <v>268</v>
      </c>
      <c r="J353" s="1446" t="s">
        <v>24</v>
      </c>
      <c r="K353" s="1436" t="s">
        <v>269</v>
      </c>
      <c r="L353" s="1446" t="s">
        <v>270</v>
      </c>
    </row>
    <row r="354" spans="2:12" ht="11.25" customHeight="1">
      <c r="B354" s="1462"/>
      <c r="C354" s="1437"/>
      <c r="D354" s="1437"/>
      <c r="E354" s="1464"/>
      <c r="F354" s="1468"/>
      <c r="G354" s="1468"/>
      <c r="H354" s="1442"/>
      <c r="I354" s="1449"/>
      <c r="J354" s="1449"/>
      <c r="K354" s="1450"/>
      <c r="L354" s="144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53" t="s">
        <v>297</v>
      </c>
      <c r="D357" s="1453"/>
      <c r="E357" s="1453"/>
      <c r="F357" s="1453"/>
      <c r="G357" s="1453"/>
      <c r="H357" s="1453"/>
      <c r="I357" s="1453"/>
      <c r="J357" s="1453"/>
      <c r="K357" s="1453"/>
      <c r="L357" s="1470"/>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320</v>
      </c>
    </row>
    <row r="393" spans="2:12" ht="12.75" customHeight="1">
      <c r="B393" s="1417" t="s">
        <v>260</v>
      </c>
      <c r="C393" s="1415" t="s">
        <v>22</v>
      </c>
      <c r="D393" s="1415" t="s">
        <v>261</v>
      </c>
      <c r="E393" s="1474" t="s">
        <v>262</v>
      </c>
      <c r="F393" s="1475"/>
      <c r="G393" s="1476"/>
      <c r="H393" s="1477" t="s">
        <v>263</v>
      </c>
      <c r="I393" s="1474" t="s">
        <v>264</v>
      </c>
      <c r="J393" s="1475"/>
      <c r="K393" s="1475"/>
      <c r="L393" s="1476"/>
    </row>
    <row r="394" spans="2:12" ht="11.25" customHeight="1">
      <c r="B394" s="1418"/>
      <c r="C394" s="1416"/>
      <c r="D394" s="1416"/>
      <c r="E394" s="1479" t="s">
        <v>301</v>
      </c>
      <c r="F394" s="1481" t="s">
        <v>302</v>
      </c>
      <c r="G394" s="1481" t="s">
        <v>303</v>
      </c>
      <c r="H394" s="1478"/>
      <c r="I394" s="1417" t="s">
        <v>268</v>
      </c>
      <c r="J394" s="1417" t="s">
        <v>24</v>
      </c>
      <c r="K394" s="1415" t="s">
        <v>269</v>
      </c>
      <c r="L394" s="1417" t="s">
        <v>270</v>
      </c>
    </row>
    <row r="395" spans="2:12" ht="11.25" customHeight="1">
      <c r="B395" s="1418"/>
      <c r="C395" s="1416"/>
      <c r="D395" s="1416"/>
      <c r="E395" s="1480"/>
      <c r="F395" s="1482"/>
      <c r="G395" s="1482"/>
      <c r="H395" s="1478"/>
      <c r="I395" s="1418"/>
      <c r="J395" s="1418"/>
      <c r="K395" s="1416"/>
      <c r="L395" s="1471"/>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72" t="s">
        <v>271</v>
      </c>
      <c r="D398" s="1472"/>
      <c r="E398" s="1472"/>
      <c r="F398" s="1472"/>
      <c r="G398" s="1472"/>
      <c r="H398" s="1472"/>
      <c r="I398" s="1472"/>
      <c r="J398" s="1472"/>
      <c r="K398" s="1472"/>
      <c r="L398" s="1473"/>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483" t="s">
        <v>296</v>
      </c>
      <c r="D415" s="1483"/>
      <c r="E415" s="1483"/>
      <c r="F415" s="1483"/>
      <c r="G415" s="1483"/>
      <c r="H415" s="1483"/>
      <c r="I415" s="1483"/>
      <c r="J415" s="1483"/>
      <c r="K415" s="1483"/>
      <c r="L415" s="1484"/>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85" t="s">
        <v>260</v>
      </c>
      <c r="C432" s="1415" t="s">
        <v>22</v>
      </c>
      <c r="D432" s="1415" t="s">
        <v>261</v>
      </c>
      <c r="E432" s="1474" t="s">
        <v>262</v>
      </c>
      <c r="F432" s="1475"/>
      <c r="G432" s="1476"/>
      <c r="H432" s="1477" t="s">
        <v>263</v>
      </c>
      <c r="I432" s="1487" t="s">
        <v>264</v>
      </c>
      <c r="J432" s="1488"/>
      <c r="K432" s="1488"/>
      <c r="L432" s="1489"/>
    </row>
    <row r="433" spans="2:12" ht="11.25" customHeight="1">
      <c r="B433" s="1486"/>
      <c r="C433" s="1416"/>
      <c r="D433" s="1416"/>
      <c r="E433" s="1479" t="s">
        <v>301</v>
      </c>
      <c r="F433" s="1481" t="s">
        <v>302</v>
      </c>
      <c r="G433" s="1481" t="s">
        <v>303</v>
      </c>
      <c r="H433" s="1478"/>
      <c r="I433" s="1417" t="s">
        <v>268</v>
      </c>
      <c r="J433" s="1417" t="s">
        <v>24</v>
      </c>
      <c r="K433" s="1415" t="s">
        <v>269</v>
      </c>
      <c r="L433" s="1417" t="s">
        <v>270</v>
      </c>
    </row>
    <row r="434" spans="2:12" ht="11.25" customHeight="1">
      <c r="B434" s="1486"/>
      <c r="C434" s="1416"/>
      <c r="D434" s="1416"/>
      <c r="E434" s="1480"/>
      <c r="F434" s="1482"/>
      <c r="G434" s="1482"/>
      <c r="H434" s="1478"/>
      <c r="I434" s="1471"/>
      <c r="J434" s="1471"/>
      <c r="K434" s="1490"/>
      <c r="L434" s="1471"/>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83" t="s">
        <v>297</v>
      </c>
      <c r="D437" s="1483"/>
      <c r="E437" s="1483"/>
      <c r="F437" s="1483"/>
      <c r="G437" s="1483"/>
      <c r="H437" s="1483"/>
      <c r="I437" s="1483"/>
      <c r="J437" s="1483"/>
      <c r="K437" s="1483"/>
      <c r="L437" s="1484"/>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341</v>
      </c>
    </row>
    <row r="474" spans="2:12" ht="18">
      <c r="B474" s="812"/>
      <c r="C474" s="812"/>
      <c r="D474" s="812"/>
      <c r="E474" s="812"/>
      <c r="F474" s="813" t="s">
        <v>259</v>
      </c>
      <c r="G474" s="812"/>
      <c r="H474" s="812"/>
      <c r="I474" s="812"/>
      <c r="J474" s="812"/>
      <c r="K474" s="812"/>
      <c r="L474" s="812"/>
    </row>
    <row r="475" spans="2:12" ht="12.75" customHeight="1">
      <c r="B475" s="1417" t="s">
        <v>260</v>
      </c>
      <c r="C475" s="1415" t="s">
        <v>22</v>
      </c>
      <c r="D475" s="1415" t="s">
        <v>261</v>
      </c>
      <c r="E475" s="1474" t="s">
        <v>262</v>
      </c>
      <c r="F475" s="1475"/>
      <c r="G475" s="1476"/>
      <c r="H475" s="1477" t="s">
        <v>263</v>
      </c>
      <c r="I475" s="1474" t="s">
        <v>264</v>
      </c>
      <c r="J475" s="1475"/>
      <c r="K475" s="1475"/>
      <c r="L475" s="1476"/>
    </row>
    <row r="476" spans="2:12" ht="11.25" customHeight="1">
      <c r="B476" s="1418"/>
      <c r="C476" s="1416"/>
      <c r="D476" s="1416"/>
      <c r="E476" s="1479" t="s">
        <v>301</v>
      </c>
      <c r="F476" s="1481" t="s">
        <v>302</v>
      </c>
      <c r="G476" s="1481" t="s">
        <v>303</v>
      </c>
      <c r="H476" s="1478"/>
      <c r="I476" s="1417" t="s">
        <v>268</v>
      </c>
      <c r="J476" s="1417" t="s">
        <v>24</v>
      </c>
      <c r="K476" s="1415" t="s">
        <v>269</v>
      </c>
      <c r="L476" s="1417" t="s">
        <v>270</v>
      </c>
    </row>
    <row r="477" spans="2:12" ht="11.25" customHeight="1">
      <c r="B477" s="1418"/>
      <c r="C477" s="1416"/>
      <c r="D477" s="1416"/>
      <c r="E477" s="1480"/>
      <c r="F477" s="1482"/>
      <c r="G477" s="1482"/>
      <c r="H477" s="1478"/>
      <c r="I477" s="1418"/>
      <c r="J477" s="1418"/>
      <c r="K477" s="1416"/>
      <c r="L477" s="1471"/>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72" t="s">
        <v>271</v>
      </c>
      <c r="D480" s="1472"/>
      <c r="E480" s="1472"/>
      <c r="F480" s="1472"/>
      <c r="G480" s="1472"/>
      <c r="H480" s="1472"/>
      <c r="I480" s="1472"/>
      <c r="J480" s="1472"/>
      <c r="K480" s="1472"/>
      <c r="L480" s="1473"/>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483" t="s">
        <v>296</v>
      </c>
      <c r="D497" s="1483"/>
      <c r="E497" s="1483"/>
      <c r="F497" s="1483"/>
      <c r="G497" s="1483"/>
      <c r="H497" s="1483"/>
      <c r="I497" s="1483"/>
      <c r="J497" s="1483"/>
      <c r="K497" s="1483"/>
      <c r="L497" s="1484"/>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85" t="s">
        <v>260</v>
      </c>
      <c r="C514" s="1415" t="s">
        <v>22</v>
      </c>
      <c r="D514" s="1415" t="s">
        <v>261</v>
      </c>
      <c r="E514" s="1474" t="s">
        <v>262</v>
      </c>
      <c r="F514" s="1475"/>
      <c r="G514" s="1476"/>
      <c r="H514" s="1477" t="s">
        <v>263</v>
      </c>
      <c r="I514" s="1487" t="s">
        <v>264</v>
      </c>
      <c r="J514" s="1488"/>
      <c r="K514" s="1488"/>
      <c r="L514" s="1489"/>
    </row>
    <row r="515" spans="2:12" ht="11.25" customHeight="1">
      <c r="B515" s="1486"/>
      <c r="C515" s="1416"/>
      <c r="D515" s="1416"/>
      <c r="E515" s="1479" t="s">
        <v>301</v>
      </c>
      <c r="F515" s="1481" t="s">
        <v>302</v>
      </c>
      <c r="G515" s="1481" t="s">
        <v>303</v>
      </c>
      <c r="H515" s="1478"/>
      <c r="I515" s="1417" t="s">
        <v>268</v>
      </c>
      <c r="J515" s="1417" t="s">
        <v>24</v>
      </c>
      <c r="K515" s="1415" t="s">
        <v>269</v>
      </c>
      <c r="L515" s="1417" t="s">
        <v>270</v>
      </c>
    </row>
    <row r="516" spans="2:12" ht="11.25" customHeight="1">
      <c r="B516" s="1486"/>
      <c r="C516" s="1416"/>
      <c r="D516" s="1416"/>
      <c r="E516" s="1480"/>
      <c r="F516" s="1482"/>
      <c r="G516" s="1482"/>
      <c r="H516" s="1478"/>
      <c r="I516" s="1471"/>
      <c r="J516" s="1471"/>
      <c r="K516" s="1490"/>
      <c r="L516" s="1471"/>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83" t="s">
        <v>297</v>
      </c>
      <c r="D519" s="1483"/>
      <c r="E519" s="1483"/>
      <c r="F519" s="1483"/>
      <c r="G519" s="1483"/>
      <c r="H519" s="1483"/>
      <c r="I519" s="1483"/>
      <c r="J519" s="1483"/>
      <c r="K519" s="1483"/>
      <c r="L519" s="1484"/>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351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89" t="s">
        <v>260</v>
      </c>
      <c r="C558" s="1415" t="s">
        <v>22</v>
      </c>
      <c r="D558" s="1415" t="s">
        <v>261</v>
      </c>
      <c r="E558" s="1474" t="s">
        <v>262</v>
      </c>
      <c r="F558" s="1475"/>
      <c r="G558" s="1476"/>
      <c r="H558" s="1477" t="s">
        <v>263</v>
      </c>
      <c r="I558" s="1474" t="s">
        <v>264</v>
      </c>
      <c r="J558" s="1475"/>
      <c r="K558" s="1475"/>
      <c r="L558"/>
    </row>
    <row r="559" spans="2:12" ht="12.75" customHeight="1">
      <c r="B559" s="1493"/>
      <c r="C559" s="1416"/>
      <c r="D559" s="1416"/>
      <c r="E559" s="1417" t="s">
        <v>301</v>
      </c>
      <c r="F559" s="1415" t="s">
        <v>302</v>
      </c>
      <c r="G559" s="1415" t="s">
        <v>303</v>
      </c>
      <c r="H559" s="1478"/>
      <c r="I559" s="1417" t="s">
        <v>268</v>
      </c>
      <c r="J559" s="1417" t="s">
        <v>24</v>
      </c>
      <c r="K559" s="1415" t="s">
        <v>352</v>
      </c>
      <c r="L559"/>
    </row>
    <row r="560" spans="2:12" ht="12.75">
      <c r="B560" s="1493"/>
      <c r="C560" s="1416"/>
      <c r="D560" s="1416"/>
      <c r="E560" s="1418"/>
      <c r="F560" s="1416"/>
      <c r="G560" s="1416"/>
      <c r="H560" s="1478"/>
      <c r="I560" s="1418"/>
      <c r="J560" s="1418"/>
      <c r="K560" s="1416"/>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72" t="s">
        <v>271</v>
      </c>
      <c r="D563" s="1472"/>
      <c r="E563" s="1472"/>
      <c r="F563" s="1472"/>
      <c r="G563" s="1472"/>
      <c r="H563" s="1472"/>
      <c r="I563" s="1472"/>
      <c r="J563" s="1472"/>
      <c r="K563" s="1472"/>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83" t="s">
        <v>296</v>
      </c>
      <c r="D580" s="1483"/>
      <c r="E580" s="1483"/>
      <c r="F580" s="1483"/>
      <c r="G580" s="1483"/>
      <c r="H580" s="1483"/>
      <c r="I580" s="1483"/>
      <c r="J580" s="1483"/>
      <c r="K580" s="1483"/>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91" t="s">
        <v>260</v>
      </c>
      <c r="C597" s="1415" t="s">
        <v>22</v>
      </c>
      <c r="D597" s="1415" t="s">
        <v>261</v>
      </c>
      <c r="E597" s="1474" t="s">
        <v>262</v>
      </c>
      <c r="F597" s="1475"/>
      <c r="G597" s="1476"/>
      <c r="H597" s="1477" t="s">
        <v>263</v>
      </c>
      <c r="I597" s="1487" t="s">
        <v>264</v>
      </c>
      <c r="J597" s="1488"/>
      <c r="K597" s="1488"/>
      <c r="L597"/>
    </row>
    <row r="598" spans="2:12" ht="12.75" customHeight="1">
      <c r="B598" s="1492"/>
      <c r="C598" s="1416"/>
      <c r="D598" s="1416"/>
      <c r="E598" s="1417" t="s">
        <v>301</v>
      </c>
      <c r="F598" s="1415" t="s">
        <v>302</v>
      </c>
      <c r="G598" s="1415" t="s">
        <v>303</v>
      </c>
      <c r="H598" s="1478"/>
      <c r="I598" s="1417" t="s">
        <v>268</v>
      </c>
      <c r="J598" s="1417" t="s">
        <v>24</v>
      </c>
      <c r="K598" s="1415" t="s">
        <v>269</v>
      </c>
      <c r="L598"/>
    </row>
    <row r="599" spans="2:12" ht="12.75" customHeight="1">
      <c r="B599" s="1492"/>
      <c r="C599" s="1416"/>
      <c r="D599" s="1416"/>
      <c r="E599" s="1418"/>
      <c r="F599" s="1416"/>
      <c r="G599" s="1416"/>
      <c r="H599" s="1478"/>
      <c r="I599" s="1471"/>
      <c r="J599" s="1471"/>
      <c r="K599" s="1490"/>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83" t="s">
        <v>297</v>
      </c>
      <c r="D602" s="1483"/>
      <c r="E602" s="1483"/>
      <c r="F602" s="1483"/>
      <c r="G602" s="1483"/>
      <c r="H602" s="1483"/>
      <c r="I602" s="1483"/>
      <c r="J602" s="1483"/>
      <c r="K602" s="1483"/>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94" t="s">
        <v>464</v>
      </c>
      <c r="C636" s="1494"/>
      <c r="D636" s="1494"/>
      <c r="E636" s="1494"/>
      <c r="F636" s="1494"/>
      <c r="G636" s="1494"/>
      <c r="H636" s="1494"/>
      <c r="I636" s="1494"/>
      <c r="J636" s="1494"/>
      <c r="K636" s="1494"/>
    </row>
    <row r="637" spans="2:12" ht="18">
      <c r="B637" s="812"/>
      <c r="C637" s="812"/>
      <c r="D637" s="812"/>
      <c r="E637" s="812"/>
      <c r="F637" s="813" t="s">
        <v>259</v>
      </c>
      <c r="G637" s="812"/>
      <c r="H637" s="812"/>
      <c r="I637" s="812"/>
      <c r="J637" s="812"/>
      <c r="K637" s="812"/>
    </row>
    <row r="638" spans="2:12" ht="12.75">
      <c r="B638" s="1489" t="s">
        <v>260</v>
      </c>
      <c r="C638" s="1415" t="s">
        <v>22</v>
      </c>
      <c r="D638" s="1415" t="s">
        <v>261</v>
      </c>
      <c r="E638" s="1474" t="s">
        <v>262</v>
      </c>
      <c r="F638" s="1475"/>
      <c r="G638" s="1476"/>
      <c r="H638" s="1477" t="s">
        <v>263</v>
      </c>
      <c r="I638" s="1474" t="s">
        <v>264</v>
      </c>
      <c r="J638" s="1475"/>
      <c r="K638" s="1475"/>
    </row>
    <row r="639" spans="2:12">
      <c r="B639" s="1493"/>
      <c r="C639" s="1416"/>
      <c r="D639" s="1416"/>
      <c r="E639" s="1417" t="s">
        <v>301</v>
      </c>
      <c r="F639" s="1415" t="s">
        <v>302</v>
      </c>
      <c r="G639" s="1415" t="s">
        <v>303</v>
      </c>
      <c r="H639" s="1478"/>
      <c r="I639" s="1417" t="s">
        <v>268</v>
      </c>
      <c r="J639" s="1417" t="s">
        <v>24</v>
      </c>
      <c r="K639" s="1415" t="s">
        <v>352</v>
      </c>
    </row>
    <row r="640" spans="2:12">
      <c r="B640" s="1493"/>
      <c r="C640" s="1416"/>
      <c r="D640" s="1416"/>
      <c r="E640" s="1418"/>
      <c r="F640" s="1416"/>
      <c r="G640" s="1416"/>
      <c r="H640" s="1478"/>
      <c r="I640" s="1418"/>
      <c r="J640" s="1418"/>
      <c r="K640" s="1416"/>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72" t="s">
        <v>271</v>
      </c>
      <c r="D643" s="1472"/>
      <c r="E643" s="1472"/>
      <c r="F643" s="1472"/>
      <c r="G643" s="1472"/>
      <c r="H643" s="1472"/>
      <c r="I643" s="1472"/>
      <c r="J643" s="1472"/>
      <c r="K643" s="1472"/>
    </row>
    <row r="644" spans="2:11" ht="12.75">
      <c r="B644" s="685"/>
      <c r="C644" s="685"/>
      <c r="D644" s="685"/>
      <c r="E644" s="685"/>
      <c r="F644" s="685"/>
      <c r="G644" s="685"/>
      <c r="H644" s="685"/>
      <c r="I644" s="685"/>
      <c r="J644" s="685"/>
      <c r="K644" s="685"/>
    </row>
    <row r="645" spans="2:11" ht="12.75">
      <c r="B645" s="1195" t="s">
        <v>272</v>
      </c>
      <c r="C645" s="903">
        <f>SUM(D645+H645)</f>
        <v>163247</v>
      </c>
      <c r="D645" s="903">
        <v>4183</v>
      </c>
      <c r="E645" s="903">
        <v>1936</v>
      </c>
      <c r="F645" s="903">
        <v>1878</v>
      </c>
      <c r="G645" s="903">
        <v>369</v>
      </c>
      <c r="H645" s="903">
        <v>159064</v>
      </c>
      <c r="I645" s="903">
        <v>25823</v>
      </c>
      <c r="J645" s="903">
        <v>47119</v>
      </c>
      <c r="K645" s="903">
        <v>86122</v>
      </c>
    </row>
    <row r="646" spans="2:11" ht="12.75">
      <c r="B646" s="1195"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95" t="s">
        <v>274</v>
      </c>
      <c r="C647" s="903">
        <f t="shared" si="54"/>
        <v>0</v>
      </c>
      <c r="D647" s="905"/>
      <c r="E647" s="905"/>
      <c r="F647" s="905"/>
      <c r="G647" s="906"/>
      <c r="H647" s="903"/>
      <c r="I647" s="905"/>
      <c r="J647" s="905"/>
      <c r="K647" s="905"/>
    </row>
    <row r="648" spans="2:11" ht="12.75">
      <c r="B648" s="1195" t="s">
        <v>275</v>
      </c>
      <c r="C648" s="903">
        <f>SUM(D648+H648)</f>
        <v>0</v>
      </c>
      <c r="D648" s="903"/>
      <c r="E648" s="904"/>
      <c r="F648" s="904"/>
      <c r="G648" s="903"/>
      <c r="H648" s="903"/>
      <c r="I648" s="903"/>
      <c r="J648" s="903"/>
      <c r="K648" s="903"/>
    </row>
    <row r="649" spans="2:11" ht="12.75">
      <c r="B649" s="1195" t="s">
        <v>276</v>
      </c>
      <c r="C649" s="903">
        <f>SUM(D649+H649)</f>
        <v>0</v>
      </c>
      <c r="D649" s="1043"/>
      <c r="E649" s="662"/>
      <c r="F649" s="664"/>
      <c r="G649" s="664"/>
      <c r="H649" s="1043"/>
      <c r="I649" s="662"/>
      <c r="J649" s="662"/>
      <c r="K649" s="664"/>
    </row>
    <row r="650" spans="2:11" ht="12.75">
      <c r="B650" s="1195" t="s">
        <v>277</v>
      </c>
      <c r="C650" s="903">
        <f t="shared" si="54"/>
        <v>0</v>
      </c>
      <c r="D650" s="903"/>
      <c r="E650" s="904"/>
      <c r="F650" s="904"/>
      <c r="G650" s="903"/>
      <c r="H650" s="903"/>
      <c r="I650" s="903"/>
      <c r="J650" s="903"/>
      <c r="K650" s="903"/>
    </row>
    <row r="651" spans="2:11" ht="12.75">
      <c r="B651" s="1195" t="s">
        <v>278</v>
      </c>
      <c r="C651" s="903">
        <f>SUM(D651+H651)</f>
        <v>0</v>
      </c>
      <c r="D651" s="898"/>
      <c r="E651" s="905"/>
      <c r="F651" s="906"/>
      <c r="G651" s="906"/>
      <c r="H651" s="903"/>
      <c r="I651" s="905"/>
      <c r="J651" s="905"/>
      <c r="K651" s="905"/>
    </row>
    <row r="652" spans="2:11" ht="12.75">
      <c r="B652" s="1195" t="s">
        <v>279</v>
      </c>
      <c r="C652" s="903">
        <f t="shared" si="54"/>
        <v>0</v>
      </c>
      <c r="D652" s="898"/>
      <c r="E652" s="905"/>
      <c r="F652" s="905"/>
      <c r="G652" s="906"/>
      <c r="H652" s="903"/>
      <c r="I652" s="905"/>
      <c r="J652" s="905"/>
      <c r="K652" s="905"/>
    </row>
    <row r="653" spans="2:11" ht="12.75">
      <c r="B653" s="1195" t="s">
        <v>280</v>
      </c>
      <c r="C653" s="903">
        <f t="shared" si="54"/>
        <v>0</v>
      </c>
      <c r="D653" s="903"/>
      <c r="E653" s="904"/>
      <c r="F653" s="904"/>
      <c r="G653" s="903"/>
      <c r="H653" s="903"/>
      <c r="I653" s="903"/>
      <c r="J653" s="903"/>
      <c r="K653" s="903"/>
    </row>
    <row r="654" spans="2:11" ht="12.75">
      <c r="B654" s="1196" t="s">
        <v>281</v>
      </c>
      <c r="C654" s="903">
        <f>SUM(D654+H654)</f>
        <v>0</v>
      </c>
      <c r="D654" s="898"/>
      <c r="E654" s="905"/>
      <c r="F654" s="905"/>
      <c r="G654" s="905"/>
      <c r="H654" s="904"/>
      <c r="I654" s="905"/>
      <c r="J654" s="905"/>
      <c r="K654" s="905"/>
    </row>
    <row r="655" spans="2:11" ht="12.75">
      <c r="B655" s="1197" t="s">
        <v>282</v>
      </c>
      <c r="C655" s="903">
        <f>SUM(D655+H655)</f>
        <v>0</v>
      </c>
      <c r="D655" s="905"/>
      <c r="E655" s="905"/>
      <c r="F655" s="905"/>
      <c r="G655" s="905"/>
      <c r="H655" s="905"/>
      <c r="I655" s="905"/>
      <c r="J655" s="905"/>
      <c r="K655" s="905"/>
    </row>
    <row r="656" spans="2:11" ht="12.75">
      <c r="B656" s="1197"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318044</v>
      </c>
      <c r="D658" s="690">
        <f>SUM(D645:D656)</f>
        <v>8038</v>
      </c>
      <c r="E658" s="690">
        <f t="shared" si="55"/>
        <v>3588</v>
      </c>
      <c r="F658" s="690">
        <f t="shared" si="55"/>
        <v>3762</v>
      </c>
      <c r="G658" s="690">
        <f>SUM(G645:G656)</f>
        <v>688</v>
      </c>
      <c r="H658" s="690">
        <f t="shared" si="55"/>
        <v>310006</v>
      </c>
      <c r="I658" s="690">
        <f t="shared" si="55"/>
        <v>50643</v>
      </c>
      <c r="J658" s="690">
        <f t="shared" si="55"/>
        <v>88370</v>
      </c>
      <c r="K658" s="690">
        <f t="shared" si="55"/>
        <v>170993</v>
      </c>
    </row>
    <row r="659" spans="2:11" ht="12.75">
      <c r="B659" s="5"/>
      <c r="C659" s="691"/>
      <c r="D659" s="691"/>
      <c r="E659" s="691"/>
      <c r="F659" s="691"/>
      <c r="G659" s="691"/>
      <c r="H659" s="691"/>
      <c r="I659" s="691"/>
      <c r="J659" s="691"/>
      <c r="K659" s="691"/>
    </row>
    <row r="660" spans="2:11" ht="12.75">
      <c r="B660" s="106"/>
      <c r="C660" s="1483" t="s">
        <v>296</v>
      </c>
      <c r="D660" s="1483"/>
      <c r="E660" s="1483"/>
      <c r="F660" s="1483"/>
      <c r="G660" s="1483"/>
      <c r="H660" s="1483"/>
      <c r="I660" s="1483"/>
      <c r="J660" s="1483"/>
      <c r="K660" s="1483"/>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0</v>
      </c>
      <c r="D664" s="905"/>
      <c r="E664" s="905"/>
      <c r="F664" s="905"/>
      <c r="G664" s="906"/>
      <c r="H664" s="903"/>
      <c r="I664" s="905"/>
      <c r="J664" s="905"/>
      <c r="K664" s="905"/>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97577875</v>
      </c>
      <c r="D675" s="690">
        <f t="shared" si="57"/>
        <v>444807</v>
      </c>
      <c r="E675" s="690">
        <f t="shared" si="57"/>
        <v>126611</v>
      </c>
      <c r="F675" s="690">
        <f t="shared" si="57"/>
        <v>219259</v>
      </c>
      <c r="G675" s="690">
        <f t="shared" si="57"/>
        <v>98937</v>
      </c>
      <c r="H675" s="690">
        <f t="shared" si="57"/>
        <v>97133068</v>
      </c>
      <c r="I675" s="690">
        <f t="shared" si="57"/>
        <v>14044388</v>
      </c>
      <c r="J675" s="690">
        <f t="shared" si="57"/>
        <v>24561482</v>
      </c>
      <c r="K675" s="690">
        <f t="shared" si="57"/>
        <v>58527198</v>
      </c>
    </row>
    <row r="676" spans="2:11" ht="12.75">
      <c r="B676" s="692"/>
      <c r="C676" s="693"/>
      <c r="D676" s="693"/>
      <c r="E676" s="693"/>
      <c r="F676" s="693"/>
      <c r="G676" s="693"/>
      <c r="H676" s="693"/>
      <c r="I676" s="693"/>
      <c r="J676" s="693"/>
      <c r="K676" s="693"/>
    </row>
    <row r="677" spans="2:11" ht="12.75">
      <c r="B677" s="1491" t="s">
        <v>260</v>
      </c>
      <c r="C677" s="1415" t="s">
        <v>22</v>
      </c>
      <c r="D677" s="1415" t="s">
        <v>261</v>
      </c>
      <c r="E677" s="1474" t="s">
        <v>262</v>
      </c>
      <c r="F677" s="1475"/>
      <c r="G677" s="1476"/>
      <c r="H677" s="1477" t="s">
        <v>263</v>
      </c>
      <c r="I677" s="1487" t="s">
        <v>264</v>
      </c>
      <c r="J677" s="1488"/>
      <c r="K677" s="1488"/>
    </row>
    <row r="678" spans="2:11">
      <c r="B678" s="1492"/>
      <c r="C678" s="1416"/>
      <c r="D678" s="1416"/>
      <c r="E678" s="1417" t="s">
        <v>301</v>
      </c>
      <c r="F678" s="1415" t="s">
        <v>302</v>
      </c>
      <c r="G678" s="1415" t="s">
        <v>303</v>
      </c>
      <c r="H678" s="1478"/>
      <c r="I678" s="1417" t="s">
        <v>268</v>
      </c>
      <c r="J678" s="1417" t="s">
        <v>24</v>
      </c>
      <c r="K678" s="1415" t="s">
        <v>269</v>
      </c>
    </row>
    <row r="679" spans="2:11">
      <c r="B679" s="1492"/>
      <c r="C679" s="1416"/>
      <c r="D679" s="1416"/>
      <c r="E679" s="1418"/>
      <c r="F679" s="1416"/>
      <c r="G679" s="1416"/>
      <c r="H679" s="1478"/>
      <c r="I679" s="1471"/>
      <c r="J679" s="1471"/>
      <c r="K679" s="1490"/>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83" t="s">
        <v>297</v>
      </c>
      <c r="D682" s="1483"/>
      <c r="E682" s="1483"/>
      <c r="F682" s="1483"/>
      <c r="G682" s="1483"/>
      <c r="H682" s="1483"/>
      <c r="I682" s="1483"/>
      <c r="J682" s="1483"/>
      <c r="K682" s="1483"/>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0</v>
      </c>
      <c r="D686" s="905"/>
      <c r="E686" s="905"/>
      <c r="F686" s="905"/>
      <c r="G686" s="906"/>
      <c r="H686" s="903"/>
      <c r="I686" s="905"/>
      <c r="J686" s="905"/>
      <c r="K686" s="905"/>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192680151</v>
      </c>
      <c r="D697" s="701">
        <f t="shared" si="59"/>
        <v>786783</v>
      </c>
      <c r="E697" s="701">
        <f t="shared" si="59"/>
        <v>223133</v>
      </c>
      <c r="F697" s="701">
        <f t="shared" si="59"/>
        <v>387709</v>
      </c>
      <c r="G697" s="701">
        <f t="shared" si="59"/>
        <v>175941</v>
      </c>
      <c r="H697" s="701">
        <f t="shared" si="59"/>
        <v>191893368</v>
      </c>
      <c r="I697" s="701">
        <f t="shared" si="59"/>
        <v>27718126</v>
      </c>
      <c r="J697" s="701">
        <f t="shared" si="59"/>
        <v>51391536</v>
      </c>
      <c r="K697" s="701">
        <f t="shared" si="59"/>
        <v>112783706</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8">
        <f t="shared" si="60"/>
        <v>658.05494531014142</v>
      </c>
    </row>
    <row r="702" spans="2:12" ht="15.75">
      <c r="B702" s="534" t="s">
        <v>273</v>
      </c>
      <c r="C702" s="564">
        <f t="shared" ref="C702:G702"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2" si="62">I685/I646</f>
        <v>552.25008058017727</v>
      </c>
      <c r="J702" s="564">
        <f t="shared" si="62"/>
        <v>583.84831882863443</v>
      </c>
      <c r="K702" s="1199">
        <f t="shared" si="62"/>
        <v>661.12921963921713</v>
      </c>
    </row>
    <row r="703" spans="2:12" ht="13.5" thickBot="1">
      <c r="B703" s="1200"/>
      <c r="C703" s="1201"/>
      <c r="D703" s="1201"/>
      <c r="E703" s="1201"/>
      <c r="F703" s="1201"/>
      <c r="G703" s="1201"/>
      <c r="H703" s="1201"/>
      <c r="I703" s="1201"/>
      <c r="J703" s="1201"/>
      <c r="K703" s="1202"/>
      <c r="L703"/>
    </row>
    <row r="704" spans="2:12" ht="12.75">
      <c r="B704"/>
      <c r="C704"/>
      <c r="D704"/>
      <c r="E704"/>
      <c r="F704"/>
      <c r="G704"/>
      <c r="H704"/>
      <c r="I704"/>
      <c r="J704"/>
      <c r="K704"/>
      <c r="L704"/>
    </row>
    <row r="705" spans="2:12" ht="12.75">
      <c r="B705"/>
      <c r="C705"/>
      <c r="D705"/>
      <c r="E705"/>
      <c r="F705"/>
      <c r="G705"/>
      <c r="H705"/>
      <c r="I705"/>
      <c r="J705"/>
      <c r="K705"/>
      <c r="L705"/>
    </row>
    <row r="706" spans="2:12" ht="12.75">
      <c r="B706"/>
      <c r="C706"/>
      <c r="D706"/>
      <c r="E706"/>
      <c r="F706"/>
      <c r="G706"/>
      <c r="H706"/>
      <c r="I706"/>
      <c r="J706"/>
      <c r="K706"/>
      <c r="L706"/>
    </row>
    <row r="707" spans="2:12" ht="12.75">
      <c r="B707"/>
      <c r="C707"/>
      <c r="D707"/>
      <c r="E707"/>
      <c r="F707"/>
      <c r="G707"/>
      <c r="H707"/>
      <c r="I707"/>
      <c r="J707"/>
      <c r="K707"/>
      <c r="L707"/>
    </row>
    <row r="708" spans="2:12" ht="12.75">
      <c r="B708"/>
      <c r="C708"/>
      <c r="D708"/>
      <c r="E708"/>
      <c r="F708"/>
      <c r="G708"/>
      <c r="H708"/>
      <c r="I708"/>
      <c r="J708"/>
      <c r="K708"/>
      <c r="L708"/>
    </row>
    <row r="709" spans="2:12" ht="12.75">
      <c r="B709"/>
      <c r="C709"/>
      <c r="D709"/>
      <c r="E709"/>
      <c r="F709"/>
      <c r="G709"/>
      <c r="H709"/>
      <c r="I709"/>
      <c r="J709"/>
      <c r="K709"/>
      <c r="L709"/>
    </row>
    <row r="710" spans="2:12" ht="12.75">
      <c r="B710"/>
      <c r="C710"/>
      <c r="D710"/>
      <c r="E710"/>
      <c r="F710"/>
      <c r="G710"/>
      <c r="H710"/>
      <c r="I710"/>
      <c r="J710"/>
      <c r="K710"/>
      <c r="L710"/>
    </row>
    <row r="711" spans="2:12" ht="12.75">
      <c r="B711"/>
      <c r="C711"/>
      <c r="D711"/>
      <c r="E711"/>
      <c r="F711"/>
      <c r="G711"/>
      <c r="H711"/>
      <c r="I711"/>
      <c r="J711"/>
      <c r="K711"/>
      <c r="L711"/>
    </row>
    <row r="712" spans="2:12" ht="12.75">
      <c r="B712"/>
      <c r="C712"/>
      <c r="D712"/>
      <c r="E712"/>
      <c r="F712"/>
      <c r="G712"/>
      <c r="H712"/>
      <c r="I712"/>
      <c r="J712"/>
      <c r="K712"/>
      <c r="L712"/>
    </row>
    <row r="713" spans="2:12" ht="12.75">
      <c r="B713"/>
      <c r="C713"/>
      <c r="D713"/>
      <c r="E713"/>
      <c r="F713"/>
      <c r="G713"/>
      <c r="H713"/>
      <c r="I713"/>
      <c r="J713"/>
      <c r="K713"/>
      <c r="L713"/>
    </row>
    <row r="714" spans="2:12" ht="12.75">
      <c r="B714"/>
      <c r="C714"/>
      <c r="D714"/>
      <c r="E714"/>
      <c r="F714"/>
      <c r="G714"/>
      <c r="H714"/>
      <c r="I714"/>
      <c r="J714"/>
      <c r="K714"/>
      <c r="L714"/>
    </row>
    <row r="715" spans="2:12" ht="12.75">
      <c r="B715"/>
      <c r="C715"/>
      <c r="D715"/>
      <c r="E715"/>
      <c r="F715"/>
      <c r="G715"/>
      <c r="H715"/>
      <c r="I715"/>
      <c r="J715"/>
      <c r="K715"/>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H23" sqref="H2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95" t="s">
        <v>441</v>
      </c>
      <c r="B1" s="1495"/>
      <c r="C1" s="1495"/>
      <c r="D1" s="1495"/>
      <c r="E1" s="1495"/>
      <c r="F1" s="1495"/>
      <c r="G1" s="1495"/>
      <c r="H1" s="1495"/>
      <c r="I1" s="1495"/>
      <c r="J1" s="1495"/>
      <c r="K1" s="1495"/>
      <c r="L1" s="1495"/>
      <c r="M1" s="1495"/>
      <c r="N1" s="1495"/>
    </row>
    <row r="2" spans="1:20" ht="13.5" thickBot="1">
      <c r="B2" s="919"/>
      <c r="C2" s="919"/>
      <c r="D2" s="919"/>
      <c r="E2" s="919"/>
      <c r="F2" s="919"/>
      <c r="G2" s="920" t="s">
        <v>347</v>
      </c>
      <c r="H2" s="919"/>
      <c r="I2" s="919"/>
      <c r="J2" s="919"/>
      <c r="K2" s="919"/>
      <c r="L2" s="919"/>
      <c r="M2" s="919"/>
      <c r="N2" s="919"/>
    </row>
    <row r="3" spans="1:20" ht="14.25" thickBot="1">
      <c r="A3" s="921" t="s">
        <v>348</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c r="G20" s="937"/>
      <c r="H20" s="937"/>
      <c r="I20" s="937"/>
      <c r="J20" s="937"/>
      <c r="K20" s="937"/>
      <c r="L20" s="937"/>
      <c r="M20" s="937"/>
      <c r="N20" s="938"/>
    </row>
    <row r="21" spans="1:20">
      <c r="Q21"/>
      <c r="R21"/>
      <c r="S21"/>
      <c r="T21"/>
    </row>
    <row r="22" spans="1:20" ht="13.5" thickBot="1">
      <c r="B22" s="919"/>
      <c r="C22" s="919"/>
      <c r="D22" s="919"/>
      <c r="E22" s="919"/>
      <c r="F22" s="919"/>
      <c r="G22" s="939" t="s">
        <v>349</v>
      </c>
      <c r="H22" s="919"/>
      <c r="I22" s="919"/>
      <c r="J22" s="919"/>
      <c r="K22" s="919"/>
      <c r="L22" s="919"/>
      <c r="M22" s="919"/>
      <c r="N22" s="940"/>
      <c r="Q22"/>
      <c r="R22"/>
      <c r="S22"/>
      <c r="T22"/>
    </row>
    <row r="23" spans="1:20" ht="14.25" thickBot="1">
      <c r="A23" s="921" t="s">
        <v>348</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c r="G40" s="937"/>
      <c r="H40" s="937"/>
      <c r="I40" s="937"/>
      <c r="J40" s="937"/>
      <c r="K40" s="937"/>
      <c r="L40" s="937"/>
      <c r="M40" s="937"/>
      <c r="N40" s="938"/>
    </row>
    <row r="41" spans="1:20" ht="13.5" thickBot="1">
      <c r="B41" s="919"/>
      <c r="C41" s="919"/>
      <c r="D41" s="919"/>
      <c r="E41" s="919"/>
      <c r="F41" s="919"/>
      <c r="G41" s="939" t="s">
        <v>350</v>
      </c>
      <c r="H41" s="919"/>
      <c r="I41" s="919"/>
      <c r="J41" s="919"/>
      <c r="K41" s="919"/>
      <c r="L41" s="919"/>
      <c r="M41" s="919"/>
      <c r="N41" s="940"/>
    </row>
    <row r="42" spans="1:20" ht="14.25" thickBot="1">
      <c r="A42" s="921" t="s">
        <v>348</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28" zoomScale="75" workbookViewId="0">
      <selection activeCell="F170" sqref="F17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97" t="s">
        <v>442</v>
      </c>
      <c r="B2" s="1497"/>
      <c r="C2" s="1497"/>
      <c r="D2" s="1497"/>
      <c r="E2" s="1497"/>
      <c r="F2" s="1497"/>
      <c r="G2" s="1497"/>
      <c r="H2" s="1497"/>
      <c r="I2" s="1497"/>
      <c r="J2" s="1497"/>
      <c r="K2" s="1497"/>
      <c r="L2" s="1497"/>
      <c r="M2" s="1497"/>
    </row>
    <row r="3" spans="1:29" ht="12.75" hidden="1" customHeight="1">
      <c r="A3" s="1497"/>
      <c r="B3" s="1497"/>
      <c r="C3" s="1497"/>
      <c r="D3" s="1497"/>
      <c r="E3" s="1497"/>
      <c r="F3" s="1497"/>
      <c r="G3" s="1497"/>
      <c r="H3" s="1497"/>
      <c r="I3" s="1497"/>
      <c r="J3" s="1497"/>
      <c r="K3" s="1497"/>
      <c r="L3" s="1497"/>
      <c r="M3" s="1497"/>
    </row>
    <row r="4" spans="1:29" ht="12.75" hidden="1" customHeight="1">
      <c r="A4" s="1497"/>
      <c r="B4" s="1497"/>
      <c r="C4" s="1497"/>
      <c r="D4" s="1497"/>
      <c r="E4" s="1497"/>
      <c r="F4" s="1497"/>
      <c r="G4" s="1497"/>
      <c r="H4" s="1497"/>
      <c r="I4" s="1497"/>
      <c r="J4" s="1497"/>
      <c r="K4" s="1497"/>
      <c r="L4" s="1497"/>
      <c r="M4" s="1497"/>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96" t="s">
        <v>217</v>
      </c>
      <c r="R7" s="1496"/>
      <c r="S7" s="1496"/>
      <c r="T7" s="1112"/>
      <c r="U7" s="139">
        <v>2003</v>
      </c>
      <c r="V7" s="1496" t="s">
        <v>218</v>
      </c>
      <c r="W7" s="1498"/>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96" t="s">
        <v>217</v>
      </c>
      <c r="Q16" s="1496"/>
      <c r="R16" s="1496"/>
      <c r="S16" s="1496"/>
      <c r="T16" s="140"/>
      <c r="U16" s="139">
        <v>2004</v>
      </c>
      <c r="V16" s="1496" t="s">
        <v>218</v>
      </c>
      <c r="W16" s="1496"/>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96" t="s">
        <v>217</v>
      </c>
      <c r="Q25" s="1496"/>
      <c r="R25" s="1496"/>
      <c r="S25" s="1496"/>
      <c r="T25" s="140"/>
      <c r="U25" s="139">
        <v>2005</v>
      </c>
      <c r="V25" s="1496" t="s">
        <v>218</v>
      </c>
      <c r="W25" s="1496"/>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96" t="s">
        <v>217</v>
      </c>
      <c r="Q34" s="1496"/>
      <c r="R34" s="1496"/>
      <c r="S34" s="1496"/>
      <c r="T34" s="140"/>
      <c r="U34" s="139">
        <v>2006</v>
      </c>
      <c r="V34" s="1496" t="s">
        <v>218</v>
      </c>
      <c r="W34" s="1496"/>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96" t="s">
        <v>217</v>
      </c>
      <c r="Q43" s="1496"/>
      <c r="R43" s="1496"/>
      <c r="S43" s="1496"/>
      <c r="T43" s="140"/>
      <c r="U43" s="139">
        <v>2007</v>
      </c>
      <c r="V43" s="1496" t="s">
        <v>218</v>
      </c>
      <c r="W43" s="1496"/>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96" t="s">
        <v>217</v>
      </c>
      <c r="Q52" s="1496"/>
      <c r="R52" s="1496"/>
      <c r="S52" s="1496"/>
      <c r="T52" s="140"/>
      <c r="U52" s="139">
        <v>2008</v>
      </c>
      <c r="V52" s="1496" t="s">
        <v>218</v>
      </c>
      <c r="W52" s="1496"/>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96" t="s">
        <v>217</v>
      </c>
      <c r="Q61" s="1496"/>
      <c r="R61" s="1496"/>
      <c r="S61" s="1496"/>
      <c r="T61" s="140"/>
      <c r="U61" s="139">
        <v>2009</v>
      </c>
      <c r="V61" s="1496" t="s">
        <v>218</v>
      </c>
      <c r="W61" s="1496"/>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96" t="s">
        <v>217</v>
      </c>
      <c r="Q70" s="1496"/>
      <c r="R70" s="1496"/>
      <c r="S70" s="1496"/>
      <c r="T70" s="140"/>
      <c r="U70" s="139">
        <v>2010</v>
      </c>
      <c r="V70" s="1496" t="s">
        <v>218</v>
      </c>
      <c r="W70" s="149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96" t="s">
        <v>217</v>
      </c>
      <c r="Q79" s="1496"/>
      <c r="R79" s="1496"/>
      <c r="S79" s="1496"/>
      <c r="T79" s="140"/>
      <c r="U79" s="139">
        <v>2011</v>
      </c>
      <c r="V79" s="1496" t="s">
        <v>218</v>
      </c>
      <c r="W79" s="1496"/>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96" t="s">
        <v>217</v>
      </c>
      <c r="Q88" s="1496"/>
      <c r="R88" s="1496"/>
      <c r="S88" s="1496"/>
      <c r="T88" s="140"/>
      <c r="U88" s="139">
        <v>2012</v>
      </c>
      <c r="V88" s="1496" t="s">
        <v>218</v>
      </c>
      <c r="W88" s="1496"/>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96" t="s">
        <v>217</v>
      </c>
      <c r="Q97" s="1496"/>
      <c r="R97" s="1496"/>
      <c r="S97" s="1496"/>
      <c r="T97" s="140"/>
      <c r="U97" s="139">
        <v>2013</v>
      </c>
      <c r="V97" s="1496" t="s">
        <v>218</v>
      </c>
      <c r="W97" s="1496"/>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96" t="s">
        <v>217</v>
      </c>
      <c r="Q106" s="1496"/>
      <c r="R106" s="1496"/>
      <c r="S106" s="1496"/>
      <c r="T106" s="140"/>
      <c r="U106" s="139">
        <v>2014</v>
      </c>
      <c r="V106" s="1496" t="s">
        <v>218</v>
      </c>
      <c r="W106" s="1496"/>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96" t="s">
        <v>217</v>
      </c>
      <c r="Q116" s="1496"/>
      <c r="R116" s="1496"/>
      <c r="S116" s="1496"/>
      <c r="T116" s="140"/>
      <c r="U116" s="139">
        <v>2015</v>
      </c>
      <c r="V116" s="1496" t="s">
        <v>218</v>
      </c>
      <c r="W116" s="1496"/>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96" t="s">
        <v>217</v>
      </c>
      <c r="Q126" s="1496"/>
      <c r="R126" s="1496"/>
      <c r="S126" s="1496"/>
      <c r="T126" s="140"/>
      <c r="U126" s="139">
        <v>2016</v>
      </c>
      <c r="V126" s="1496" t="s">
        <v>218</v>
      </c>
      <c r="W126" s="1496"/>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96" t="s">
        <v>217</v>
      </c>
      <c r="Q136" s="1496"/>
      <c r="R136" s="1496"/>
      <c r="S136" s="1496"/>
      <c r="T136" s="140"/>
      <c r="U136" s="139">
        <v>2017</v>
      </c>
      <c r="V136" s="1496" t="s">
        <v>218</v>
      </c>
      <c r="W136" s="1496"/>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96" t="s">
        <v>217</v>
      </c>
      <c r="Q146" s="1496"/>
      <c r="R146" s="1496"/>
      <c r="S146" s="1496"/>
      <c r="T146" s="140"/>
      <c r="U146" s="139">
        <v>2018</v>
      </c>
      <c r="V146" s="1496" t="s">
        <v>218</v>
      </c>
      <c r="W146" s="1496"/>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96" t="s">
        <v>217</v>
      </c>
      <c r="Q156" s="1496"/>
      <c r="R156" s="1496"/>
      <c r="S156" s="1496"/>
      <c r="T156" s="140"/>
      <c r="U156" s="139">
        <v>2019</v>
      </c>
      <c r="V156" s="1496" t="s">
        <v>218</v>
      </c>
      <c r="W156" s="1496"/>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96" t="s">
        <v>217</v>
      </c>
      <c r="Q166" s="1496"/>
      <c r="R166" s="1496"/>
      <c r="S166" s="1496"/>
      <c r="T166" s="140"/>
      <c r="U166" s="139">
        <v>2020</v>
      </c>
      <c r="V166" s="1496" t="s">
        <v>218</v>
      </c>
      <c r="W166" s="1496"/>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343</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14" sqref="A14:K14"/>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21" t="s">
        <v>88</v>
      </c>
      <c r="B1" s="1321"/>
      <c r="C1" s="1321"/>
      <c r="D1" s="1321"/>
      <c r="E1" s="1321"/>
      <c r="F1" s="1321"/>
      <c r="G1" s="1321"/>
      <c r="H1" s="1321"/>
      <c r="I1" s="1321"/>
      <c r="J1" s="1321"/>
      <c r="K1" s="1321"/>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327" t="s">
        <v>99</v>
      </c>
      <c r="C3" s="1328"/>
      <c r="D3" s="1328"/>
      <c r="E3" s="1328"/>
      <c r="F3" s="1329"/>
      <c r="G3" s="1323" t="s">
        <v>71</v>
      </c>
      <c r="H3" s="1324"/>
      <c r="I3" s="1330" t="s">
        <v>313</v>
      </c>
      <c r="J3" s="1325" t="s">
        <v>72</v>
      </c>
      <c r="K3" s="1326"/>
      <c r="L3" s="5"/>
    </row>
    <row r="4" spans="1:12" s="106" customFormat="1" ht="31.5">
      <c r="A4" s="765" t="s">
        <v>73</v>
      </c>
      <c r="B4" s="1033" t="s">
        <v>74</v>
      </c>
      <c r="C4" s="131" t="s">
        <v>75</v>
      </c>
      <c r="D4" s="131" t="s">
        <v>76</v>
      </c>
      <c r="E4" s="629" t="s">
        <v>69</v>
      </c>
      <c r="F4" s="630" t="s">
        <v>77</v>
      </c>
      <c r="G4" s="1032" t="s">
        <v>78</v>
      </c>
      <c r="H4" s="632" t="s">
        <v>91</v>
      </c>
      <c r="I4" s="1331"/>
      <c r="J4" s="107" t="s">
        <v>70</v>
      </c>
      <c r="K4" s="631" t="s">
        <v>81</v>
      </c>
      <c r="L4" s="5"/>
    </row>
    <row r="5" spans="1:12" s="106" customFormat="1" ht="21" customHeight="1" thickBot="1">
      <c r="A5" s="766"/>
      <c r="B5" s="1124" t="s">
        <v>487</v>
      </c>
      <c r="C5" s="1125" t="s">
        <v>487</v>
      </c>
      <c r="D5" s="1125" t="s">
        <v>487</v>
      </c>
      <c r="E5" s="983" t="s">
        <v>126</v>
      </c>
      <c r="F5" s="984" t="s">
        <v>79</v>
      </c>
      <c r="G5" s="1126" t="s">
        <v>487</v>
      </c>
      <c r="H5" s="763" t="s">
        <v>90</v>
      </c>
      <c r="I5" s="848"/>
      <c r="J5" s="1125" t="s">
        <v>487</v>
      </c>
      <c r="K5" s="970" t="s">
        <v>80</v>
      </c>
      <c r="L5" s="5"/>
    </row>
    <row r="6" spans="1:12" s="106" customFormat="1" ht="28.5" customHeight="1" thickBot="1">
      <c r="A6" s="64" t="s">
        <v>22</v>
      </c>
      <c r="B6" s="746">
        <v>5.7764603273385156</v>
      </c>
      <c r="C6" s="747">
        <v>11151.467813394816</v>
      </c>
      <c r="D6" s="747">
        <v>11374.497169662713</v>
      </c>
      <c r="E6" s="977">
        <v>-2.7529318650586982</v>
      </c>
      <c r="F6" s="985">
        <v>-8.9415291372101269</v>
      </c>
      <c r="G6" s="748">
        <v>319.80317366157493</v>
      </c>
      <c r="H6" s="977">
        <v>-0.61356658069200365</v>
      </c>
      <c r="I6" s="748">
        <v>-11.994257374053772</v>
      </c>
      <c r="J6" s="749">
        <v>100</v>
      </c>
      <c r="K6" s="971" t="s">
        <v>23</v>
      </c>
    </row>
    <row r="7" spans="1:12" s="106" customFormat="1" ht="25.5" customHeight="1">
      <c r="A7" s="835" t="s">
        <v>103</v>
      </c>
      <c r="B7" s="911">
        <v>5.7523811679303831</v>
      </c>
      <c r="C7" s="912">
        <v>10672.321276308689</v>
      </c>
      <c r="D7" s="912">
        <v>10885.767701834862</v>
      </c>
      <c r="E7" s="986">
        <v>-3.4827538948755024</v>
      </c>
      <c r="F7" s="987">
        <v>-12.219486433243716</v>
      </c>
      <c r="G7" s="750">
        <v>218.01</v>
      </c>
      <c r="H7" s="978">
        <v>-13.607077088044003</v>
      </c>
      <c r="I7" s="751">
        <v>-41.17647058823529</v>
      </c>
      <c r="J7" s="751">
        <v>7.4150971377725056E-2</v>
      </c>
      <c r="K7" s="972">
        <v>-3.678612076531855E-2</v>
      </c>
    </row>
    <row r="8" spans="1:12" s="106" customFormat="1" ht="24" customHeight="1">
      <c r="A8" s="836" t="s">
        <v>104</v>
      </c>
      <c r="B8" s="913">
        <v>6.2166348306060639</v>
      </c>
      <c r="C8" s="752">
        <v>11663.479982375353</v>
      </c>
      <c r="D8" s="752">
        <v>11896.74958202286</v>
      </c>
      <c r="E8" s="988">
        <v>-3.5350998492857353</v>
      </c>
      <c r="F8" s="753">
        <v>-7.8824976122205239</v>
      </c>
      <c r="G8" s="754">
        <v>354.44680473372784</v>
      </c>
      <c r="H8" s="979">
        <v>0.16160974604679801</v>
      </c>
      <c r="I8" s="755">
        <v>-11.533763741057406</v>
      </c>
      <c r="J8" s="755">
        <v>37.594542488506598</v>
      </c>
      <c r="K8" s="973">
        <v>0.19569101369584274</v>
      </c>
    </row>
    <row r="9" spans="1:12" s="106" customFormat="1" ht="24" customHeight="1">
      <c r="A9" s="836" t="s">
        <v>105</v>
      </c>
      <c r="B9" s="913">
        <v>6.1334588982287235</v>
      </c>
      <c r="C9" s="752">
        <v>11507.427576414115</v>
      </c>
      <c r="D9" s="752">
        <v>11737.576127942397</v>
      </c>
      <c r="E9" s="988">
        <v>-4.1336352378586945</v>
      </c>
      <c r="F9" s="753">
        <v>-7.8589653413695197</v>
      </c>
      <c r="G9" s="756">
        <v>385.67116504854368</v>
      </c>
      <c r="H9" s="980">
        <v>-0.15784726338640048</v>
      </c>
      <c r="I9" s="757">
        <v>-22.846441947565545</v>
      </c>
      <c r="J9" s="757">
        <v>7.6375500519056798</v>
      </c>
      <c r="K9" s="974">
        <v>-1.0742745369745075</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4.7013754909297552</v>
      </c>
      <c r="C11" s="752">
        <v>9653.748441334199</v>
      </c>
      <c r="D11" s="752">
        <v>9846.8234101608832</v>
      </c>
      <c r="E11" s="988">
        <v>-1.8078534421111598</v>
      </c>
      <c r="F11" s="753">
        <v>-9.4508704512193056</v>
      </c>
      <c r="G11" s="756">
        <v>285.19926873857406</v>
      </c>
      <c r="H11" s="980">
        <v>-0.96911353499782493</v>
      </c>
      <c r="I11" s="757">
        <v>-10.474631751227497</v>
      </c>
      <c r="J11" s="757">
        <v>32.448465074892482</v>
      </c>
      <c r="K11" s="974">
        <v>0.55078822811618622</v>
      </c>
    </row>
    <row r="12" spans="1:12" s="106" customFormat="1" ht="24" customHeight="1" thickBot="1">
      <c r="A12" s="837" t="s">
        <v>107</v>
      </c>
      <c r="B12" s="914">
        <v>6.2589844656916274</v>
      </c>
      <c r="C12" s="759">
        <v>12082.98159399928</v>
      </c>
      <c r="D12" s="759">
        <v>12324.641225879266</v>
      </c>
      <c r="E12" s="989">
        <v>-1.3551892025835639</v>
      </c>
      <c r="F12" s="760">
        <v>-8.0008749564352808</v>
      </c>
      <c r="G12" s="761">
        <v>289.45563333333331</v>
      </c>
      <c r="H12" s="982">
        <v>-0.47635444959228468</v>
      </c>
      <c r="I12" s="762">
        <v>-10.527885475693409</v>
      </c>
      <c r="J12" s="762">
        <v>22.245291413317513</v>
      </c>
      <c r="K12" s="976">
        <v>0.36458141592779825</v>
      </c>
    </row>
    <row r="13" spans="1:12" s="106" customFormat="1" ht="15">
      <c r="A13" s="908"/>
      <c r="B13" s="909"/>
    </row>
    <row r="14" spans="1:12" s="106" customFormat="1" ht="46.5" customHeight="1">
      <c r="A14" s="1322" t="s">
        <v>426</v>
      </c>
      <c r="B14" s="1322"/>
      <c r="C14" s="1322"/>
      <c r="D14" s="1322"/>
      <c r="E14" s="1322"/>
      <c r="F14" s="1322"/>
      <c r="G14" s="1322"/>
      <c r="H14" s="1322"/>
      <c r="I14" s="1322"/>
      <c r="J14" s="1322"/>
      <c r="K14" s="1322"/>
    </row>
    <row r="15" spans="1:12" s="106" customFormat="1" ht="33.75" customHeight="1">
      <c r="A15" s="1322" t="s">
        <v>339</v>
      </c>
      <c r="B15" s="1322"/>
      <c r="C15" s="1322"/>
      <c r="D15" s="1322"/>
      <c r="E15" s="1322"/>
      <c r="F15" s="1322"/>
      <c r="G15" s="1322"/>
      <c r="H15" s="1322"/>
      <c r="I15" s="1322"/>
      <c r="J15" s="1322"/>
      <c r="K15" s="1322"/>
    </row>
    <row r="16" spans="1:12" s="106" customFormat="1">
      <c r="A16" s="1322" t="s">
        <v>169</v>
      </c>
      <c r="B16" s="1322"/>
      <c r="C16" s="1322"/>
      <c r="D16" s="1322"/>
      <c r="E16" s="1322"/>
      <c r="F16" s="1322"/>
      <c r="G16" s="1322"/>
      <c r="H16" s="1322"/>
      <c r="I16" s="1322"/>
      <c r="J16" s="1322"/>
      <c r="K16" s="1322"/>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J19" sqref="J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95" t="s">
        <v>430</v>
      </c>
      <c r="B4" s="1495"/>
      <c r="C4" s="1495"/>
      <c r="D4" s="1495"/>
      <c r="E4" s="1495"/>
      <c r="F4" s="1495"/>
      <c r="G4" s="1495"/>
      <c r="H4" s="1495"/>
      <c r="I4" s="1495"/>
      <c r="J4" s="1495"/>
      <c r="K4" s="1495"/>
      <c r="L4" s="1495"/>
      <c r="M4" s="1495"/>
      <c r="N4" s="1495"/>
    </row>
    <row r="6" spans="1:14" ht="16.5" thickBot="1">
      <c r="C6" s="1051"/>
      <c r="E6" s="1052"/>
      <c r="F6" s="1053"/>
    </row>
    <row r="7" spans="1:14" ht="15.75" thickBot="1">
      <c r="A7" s="1054" t="s">
        <v>358</v>
      </c>
      <c r="B7" s="1055" t="s">
        <v>359</v>
      </c>
      <c r="C7" s="1056" t="s">
        <v>360</v>
      </c>
      <c r="D7" s="1056" t="s">
        <v>361</v>
      </c>
      <c r="E7" s="1056" t="s">
        <v>362</v>
      </c>
      <c r="F7" s="1056" t="s">
        <v>363</v>
      </c>
      <c r="G7" s="1056" t="s">
        <v>364</v>
      </c>
      <c r="H7" s="1056" t="s">
        <v>365</v>
      </c>
      <c r="I7" s="1056" t="s">
        <v>366</v>
      </c>
      <c r="J7" s="1056" t="s">
        <v>367</v>
      </c>
      <c r="K7" s="1056" t="s">
        <v>368</v>
      </c>
      <c r="L7" s="1056" t="s">
        <v>369</v>
      </c>
      <c r="M7" s="1057" t="s">
        <v>370</v>
      </c>
    </row>
    <row r="8" spans="1:14" ht="15.75">
      <c r="A8" s="1058" t="s">
        <v>371</v>
      </c>
      <c r="B8" s="1059"/>
      <c r="C8" s="1059"/>
      <c r="D8" s="1059"/>
      <c r="E8" s="1059"/>
      <c r="F8" s="1059"/>
      <c r="G8" s="1059"/>
      <c r="H8" s="1059"/>
      <c r="I8" s="1059"/>
      <c r="J8" s="1059"/>
      <c r="K8" s="1059"/>
      <c r="L8" s="1059"/>
      <c r="M8" s="1060"/>
    </row>
    <row r="9" spans="1:14" ht="15.75">
      <c r="A9" s="1061" t="s">
        <v>372</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373</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374</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c r="G12" s="1161"/>
      <c r="H12" s="1161"/>
      <c r="I12" s="1161"/>
      <c r="J12" s="1162"/>
      <c r="K12" s="1161"/>
      <c r="L12" s="1161"/>
      <c r="M12" s="1163"/>
    </row>
    <row r="13" spans="1:14" ht="15.75">
      <c r="A13" s="1058" t="s">
        <v>375</v>
      </c>
      <c r="B13" s="1059"/>
      <c r="C13" s="1059"/>
      <c r="D13" s="1059"/>
      <c r="E13" s="1059"/>
      <c r="F13" s="1059"/>
      <c r="G13" s="1059"/>
      <c r="H13" s="1059"/>
      <c r="I13" s="1059"/>
      <c r="J13" s="1059"/>
      <c r="K13" s="1059"/>
      <c r="L13" s="1059"/>
      <c r="M13" s="1060"/>
    </row>
    <row r="14" spans="1:14" ht="15.75">
      <c r="A14" s="1061" t="s">
        <v>372</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373</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374</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c r="G17" s="1161"/>
      <c r="H17" s="1161"/>
      <c r="I17" s="1161"/>
      <c r="J17" s="1162"/>
      <c r="K17" s="1161"/>
      <c r="L17" s="1161"/>
      <c r="M17" s="1163"/>
    </row>
    <row r="20" spans="1:14" ht="15.75">
      <c r="A20" s="1495" t="s">
        <v>431</v>
      </c>
      <c r="B20" s="1495"/>
      <c r="C20" s="1495"/>
      <c r="D20" s="1495"/>
      <c r="E20" s="1495"/>
      <c r="F20" s="1495"/>
      <c r="G20" s="1495"/>
      <c r="H20" s="1495"/>
      <c r="I20" s="1495"/>
      <c r="J20" s="1495"/>
      <c r="K20" s="1495"/>
      <c r="L20" s="1495"/>
      <c r="M20" s="1495"/>
      <c r="N20" s="1495"/>
    </row>
    <row r="21" spans="1:14" ht="13.5" thickBot="1"/>
    <row r="22" spans="1:14" ht="15.75" thickBot="1">
      <c r="A22" s="1054" t="s">
        <v>358</v>
      </c>
      <c r="B22" s="1055" t="s">
        <v>359</v>
      </c>
      <c r="C22" s="1056" t="s">
        <v>360</v>
      </c>
      <c r="D22" s="1056" t="s">
        <v>361</v>
      </c>
      <c r="E22" s="1056" t="s">
        <v>362</v>
      </c>
      <c r="F22" s="1056" t="s">
        <v>363</v>
      </c>
      <c r="G22" s="1056" t="s">
        <v>364</v>
      </c>
      <c r="H22" s="1056" t="s">
        <v>365</v>
      </c>
      <c r="I22" s="1056" t="s">
        <v>366</v>
      </c>
      <c r="J22" s="1056" t="s">
        <v>367</v>
      </c>
      <c r="K22" s="1056" t="s">
        <v>368</v>
      </c>
      <c r="L22" s="1056" t="s">
        <v>369</v>
      </c>
      <c r="M22" s="1057" t="s">
        <v>370</v>
      </c>
    </row>
    <row r="23" spans="1:14" ht="16.5" thickBot="1">
      <c r="A23" s="1065" t="s">
        <v>376</v>
      </c>
      <c r="B23" s="1066"/>
      <c r="C23" s="1066"/>
      <c r="D23" s="1066"/>
      <c r="E23" s="1066"/>
      <c r="F23" s="1066"/>
      <c r="G23" s="1066"/>
      <c r="H23" s="1066"/>
      <c r="I23" s="1066"/>
      <c r="J23" s="1066"/>
      <c r="K23" s="1066"/>
      <c r="L23" s="1066"/>
      <c r="M23" s="1067"/>
    </row>
    <row r="24" spans="1:14" ht="15.75">
      <c r="A24" s="1064" t="s">
        <v>372</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373</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374</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c r="G27" s="1161"/>
      <c r="H27" s="1161"/>
      <c r="I27" s="1161"/>
      <c r="J27" s="1162"/>
      <c r="K27" s="1161"/>
      <c r="L27" s="1161"/>
      <c r="M27" s="1163"/>
    </row>
    <row r="28" spans="1:14" ht="15.75">
      <c r="A28" s="1058" t="s">
        <v>379</v>
      </c>
      <c r="B28" s="1059"/>
      <c r="C28" s="1059"/>
      <c r="D28" s="1059"/>
      <c r="E28" s="1059"/>
      <c r="F28" s="1059"/>
      <c r="G28" s="1059"/>
      <c r="H28" s="1059"/>
      <c r="I28" s="1059"/>
      <c r="J28" s="1059"/>
      <c r="K28" s="1059"/>
      <c r="L28" s="1059"/>
      <c r="M28" s="1060"/>
    </row>
    <row r="29" spans="1:14" ht="15.75">
      <c r="A29" s="1061" t="s">
        <v>372</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373</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374</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c r="G32" s="1161"/>
      <c r="H32" s="1161"/>
      <c r="I32" s="1161"/>
      <c r="J32" s="1162"/>
      <c r="K32" s="1161"/>
      <c r="L32" s="1161"/>
      <c r="M32" s="1163"/>
    </row>
    <row r="44" spans="19:19">
      <c r="S44" s="106" t="s">
        <v>377</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O45" sqref="O4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354</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F18" sqref="F18"/>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32" t="s">
        <v>87</v>
      </c>
      <c r="B1" s="1332"/>
      <c r="C1" s="1332"/>
      <c r="D1" s="1332"/>
      <c r="E1" s="1332"/>
      <c r="F1" s="1332"/>
      <c r="G1" s="1332"/>
      <c r="H1" s="1332"/>
      <c r="I1" s="1332"/>
      <c r="J1" s="1332"/>
      <c r="K1" s="130"/>
    </row>
    <row r="2" spans="1:11" ht="19.5" thickBot="1">
      <c r="A2" s="1346" t="s">
        <v>340</v>
      </c>
      <c r="B2" s="1347"/>
      <c r="C2" s="1347"/>
      <c r="D2" s="1347"/>
      <c r="E2" s="1347"/>
      <c r="F2" s="1347"/>
      <c r="G2" s="1347"/>
      <c r="H2" s="1347"/>
      <c r="I2" s="1347"/>
      <c r="J2" s="1348"/>
    </row>
    <row r="3" spans="1:11" ht="26.25" thickBot="1">
      <c r="A3" s="726"/>
      <c r="B3" s="810"/>
      <c r="C3" s="811" t="s">
        <v>82</v>
      </c>
      <c r="D3" s="132"/>
      <c r="E3" s="767"/>
      <c r="F3" s="768" t="s">
        <v>326</v>
      </c>
      <c r="G3" s="769" t="s">
        <v>327</v>
      </c>
      <c r="H3" s="770" t="s">
        <v>91</v>
      </c>
      <c r="I3" s="768" t="s">
        <v>328</v>
      </c>
      <c r="J3" s="769" t="s">
        <v>329</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304" t="s">
        <v>487</v>
      </c>
      <c r="C5" s="1305" t="s">
        <v>487</v>
      </c>
      <c r="D5" s="1305" t="s">
        <v>487</v>
      </c>
      <c r="E5" s="778" t="s">
        <v>70</v>
      </c>
      <c r="F5" s="882" t="s">
        <v>487</v>
      </c>
      <c r="G5" s="779" t="s">
        <v>94</v>
      </c>
      <c r="H5" s="780" t="s">
        <v>90</v>
      </c>
      <c r="I5" s="882" t="s">
        <v>487</v>
      </c>
      <c r="J5" s="781" t="s">
        <v>80</v>
      </c>
    </row>
    <row r="6" spans="1:11" ht="16.5" thickBot="1">
      <c r="A6" s="1068" t="s">
        <v>333</v>
      </c>
      <c r="B6" s="1069"/>
      <c r="C6" s="1069"/>
      <c r="D6" s="1069"/>
      <c r="E6" s="1069"/>
      <c r="F6" s="1069"/>
      <c r="G6" s="1069"/>
      <c r="H6" s="1069"/>
      <c r="I6" s="782"/>
      <c r="J6" s="783"/>
    </row>
    <row r="7" spans="1:11" ht="15.75" thickBot="1">
      <c r="A7" s="1313" t="s">
        <v>22</v>
      </c>
      <c r="B7" s="1306">
        <v>5.8981505401438161</v>
      </c>
      <c r="C7" s="784">
        <v>11386.391004138641</v>
      </c>
      <c r="D7" s="785">
        <v>11614.118824221414</v>
      </c>
      <c r="E7" s="786">
        <v>-2.4780218008037918</v>
      </c>
      <c r="F7" s="787">
        <v>321.05190067443283</v>
      </c>
      <c r="G7" s="786">
        <v>-0.52058920433972866</v>
      </c>
      <c r="H7" s="786">
        <v>-21.435452793834298</v>
      </c>
      <c r="I7" s="786">
        <v>100</v>
      </c>
      <c r="J7" s="788" t="s">
        <v>23</v>
      </c>
    </row>
    <row r="8" spans="1:11" ht="15">
      <c r="A8" s="1314" t="s">
        <v>103</v>
      </c>
      <c r="B8" s="1307">
        <v>5.6838818271488041</v>
      </c>
      <c r="C8" s="789">
        <v>10545.235300832661</v>
      </c>
      <c r="D8" s="790">
        <v>10756.140006849315</v>
      </c>
      <c r="E8" s="791">
        <v>-6.1324525919769988</v>
      </c>
      <c r="F8" s="792">
        <v>208.57142857142858</v>
      </c>
      <c r="G8" s="793">
        <v>-16.574765580805352</v>
      </c>
      <c r="H8" s="793">
        <v>-30</v>
      </c>
      <c r="I8" s="793">
        <v>0.1072961373390558</v>
      </c>
      <c r="J8" s="794">
        <v>-1.3127754761136867E-2</v>
      </c>
    </row>
    <row r="9" spans="1:11" ht="15">
      <c r="A9" s="1315" t="s">
        <v>104</v>
      </c>
      <c r="B9" s="1308">
        <v>6.3089039937333657</v>
      </c>
      <c r="C9" s="795">
        <v>11836.592858786802</v>
      </c>
      <c r="D9" s="796">
        <v>12073.324715962539</v>
      </c>
      <c r="E9" s="797">
        <v>-2.3313175165533941</v>
      </c>
      <c r="F9" s="798">
        <v>353.47371491068174</v>
      </c>
      <c r="G9" s="799">
        <v>0.55452246496080859</v>
      </c>
      <c r="H9" s="799">
        <v>-21.246052253804194</v>
      </c>
      <c r="I9" s="799">
        <v>42.044757817290005</v>
      </c>
      <c r="J9" s="800">
        <v>0.10111619879289435</v>
      </c>
    </row>
    <row r="10" spans="1:11" ht="15">
      <c r="A10" s="1315" t="s">
        <v>105</v>
      </c>
      <c r="B10" s="1308">
        <v>6.1916517236365474</v>
      </c>
      <c r="C10" s="795">
        <v>11616.607361419412</v>
      </c>
      <c r="D10" s="796">
        <v>11848.9395086478</v>
      </c>
      <c r="E10" s="797">
        <v>-3.9625332120724153</v>
      </c>
      <c r="F10" s="798">
        <v>379.69054726368165</v>
      </c>
      <c r="G10" s="799">
        <v>-1.0863653841201915</v>
      </c>
      <c r="H10" s="799">
        <v>-29.638273045507585</v>
      </c>
      <c r="I10" s="799">
        <v>9.2427958307786628</v>
      </c>
      <c r="J10" s="800">
        <v>-1.0775317222078495</v>
      </c>
    </row>
    <row r="11" spans="1:11" ht="15">
      <c r="A11" s="1315" t="s">
        <v>106</v>
      </c>
      <c r="B11" s="1309" t="s">
        <v>100</v>
      </c>
      <c r="C11" s="795" t="s">
        <v>100</v>
      </c>
      <c r="D11" s="796" t="s">
        <v>100</v>
      </c>
      <c r="E11" s="797" t="s">
        <v>100</v>
      </c>
      <c r="F11" s="798" t="s">
        <v>100</v>
      </c>
      <c r="G11" s="799" t="s">
        <v>100</v>
      </c>
      <c r="H11" s="799" t="s">
        <v>100</v>
      </c>
      <c r="I11" s="799" t="s">
        <v>100</v>
      </c>
      <c r="J11" s="800" t="s">
        <v>100</v>
      </c>
    </row>
    <row r="12" spans="1:11" ht="15">
      <c r="A12" s="1315" t="s">
        <v>98</v>
      </c>
      <c r="B12" s="1308">
        <v>4.6440583480709465</v>
      </c>
      <c r="C12" s="795">
        <v>9536.0541028150856</v>
      </c>
      <c r="D12" s="796">
        <v>9726.775184871387</v>
      </c>
      <c r="E12" s="797">
        <v>-3.8764485300397813</v>
      </c>
      <c r="F12" s="798">
        <v>277.42818489289738</v>
      </c>
      <c r="G12" s="799">
        <v>-0.87123520185702286</v>
      </c>
      <c r="H12" s="799">
        <v>-17.296037296037294</v>
      </c>
      <c r="I12" s="799">
        <v>27.191906805640709</v>
      </c>
      <c r="J12" s="800">
        <v>1.3609819501493803</v>
      </c>
    </row>
    <row r="13" spans="1:11" ht="15.75" thickBot="1">
      <c r="A13" s="1316" t="s">
        <v>107</v>
      </c>
      <c r="B13" s="1310">
        <v>6.4423432278942157</v>
      </c>
      <c r="C13" s="801">
        <v>12436.95603840582</v>
      </c>
      <c r="D13" s="802">
        <v>12685.695159173936</v>
      </c>
      <c r="E13" s="803">
        <v>0.38803764197446139</v>
      </c>
      <c r="F13" s="804">
        <v>288.04094488188974</v>
      </c>
      <c r="G13" s="805">
        <v>-0.5266324227669098</v>
      </c>
      <c r="H13" s="805">
        <v>-22.775013819789937</v>
      </c>
      <c r="I13" s="805">
        <v>21.413243408951562</v>
      </c>
      <c r="J13" s="806">
        <v>-0.37143867197329428</v>
      </c>
    </row>
    <row r="14" spans="1:11" ht="16.5" thickBot="1">
      <c r="A14" s="1068" t="s">
        <v>330</v>
      </c>
      <c r="B14" s="1069"/>
      <c r="C14" s="1069"/>
      <c r="D14" s="1069"/>
      <c r="E14" s="1069"/>
      <c r="F14" s="1069"/>
      <c r="G14" s="1069"/>
      <c r="H14" s="1069"/>
      <c r="I14" s="782"/>
      <c r="J14" s="783"/>
    </row>
    <row r="15" spans="1:11" ht="15.75" thickBot="1">
      <c r="A15" s="1313" t="s">
        <v>22</v>
      </c>
      <c r="B15" s="1311">
        <v>5.6947453845258691</v>
      </c>
      <c r="C15" s="807">
        <v>10993.716958544148</v>
      </c>
      <c r="D15" s="808">
        <v>11213.591297715031</v>
      </c>
      <c r="E15" s="786">
        <v>-2.7922720855945928</v>
      </c>
      <c r="F15" s="786">
        <v>318.3064244426094</v>
      </c>
      <c r="G15" s="786">
        <v>-0.52226833773079506</v>
      </c>
      <c r="H15" s="786">
        <v>3.0638297872340425</v>
      </c>
      <c r="I15" s="786">
        <v>100</v>
      </c>
      <c r="J15" s="788" t="s">
        <v>23</v>
      </c>
    </row>
    <row r="16" spans="1:11" ht="15">
      <c r="A16" s="1314" t="s">
        <v>103</v>
      </c>
      <c r="B16" s="1307" t="s">
        <v>254</v>
      </c>
      <c r="C16" s="789" t="s">
        <v>254</v>
      </c>
      <c r="D16" s="790" t="s">
        <v>254</v>
      </c>
      <c r="E16" s="791" t="s">
        <v>100</v>
      </c>
      <c r="F16" s="792" t="s">
        <v>254</v>
      </c>
      <c r="G16" s="793" t="s">
        <v>100</v>
      </c>
      <c r="H16" s="793" t="s">
        <v>100</v>
      </c>
      <c r="I16" s="809" t="s">
        <v>100</v>
      </c>
      <c r="J16" s="794" t="s">
        <v>100</v>
      </c>
    </row>
    <row r="17" spans="1:10" ht="15">
      <c r="A17" s="1315" t="s">
        <v>104</v>
      </c>
      <c r="B17" s="1308">
        <v>6.1083709478696377</v>
      </c>
      <c r="C17" s="795">
        <v>11460.358251162546</v>
      </c>
      <c r="D17" s="796">
        <v>11689.565416185798</v>
      </c>
      <c r="E17" s="797">
        <v>-5.1242233485363755</v>
      </c>
      <c r="F17" s="798">
        <v>354.25929856945089</v>
      </c>
      <c r="G17" s="799">
        <v>-0.5604980908881062</v>
      </c>
      <c r="H17" s="799">
        <v>7.5968222442899709</v>
      </c>
      <c r="I17" s="799">
        <v>35.788604459124691</v>
      </c>
      <c r="J17" s="800">
        <v>1.5077533952949054</v>
      </c>
    </row>
    <row r="18" spans="1:10" ht="15">
      <c r="A18" s="1315" t="s">
        <v>105</v>
      </c>
      <c r="B18" s="1308">
        <v>6.043634185953568</v>
      </c>
      <c r="C18" s="795">
        <v>11338.900911732771</v>
      </c>
      <c r="D18" s="796">
        <v>11565.678929967427</v>
      </c>
      <c r="E18" s="797">
        <v>-4.2924767316310604</v>
      </c>
      <c r="F18" s="798">
        <v>392.26</v>
      </c>
      <c r="G18" s="799">
        <v>1.7138505546335892</v>
      </c>
      <c r="H18" s="799">
        <v>-5.2631578947368416</v>
      </c>
      <c r="I18" s="799">
        <v>5.9454995871180838</v>
      </c>
      <c r="J18" s="800">
        <v>-0.52258551926489449</v>
      </c>
    </row>
    <row r="19" spans="1:10" ht="15">
      <c r="A19" s="1315" t="s">
        <v>106</v>
      </c>
      <c r="B19" s="1309" t="s">
        <v>100</v>
      </c>
      <c r="C19" s="795" t="s">
        <v>100</v>
      </c>
      <c r="D19" s="796" t="s">
        <v>100</v>
      </c>
      <c r="E19" s="797" t="s">
        <v>100</v>
      </c>
      <c r="F19" s="798" t="s">
        <v>100</v>
      </c>
      <c r="G19" s="799" t="s">
        <v>100</v>
      </c>
      <c r="H19" s="799" t="s">
        <v>100</v>
      </c>
      <c r="I19" s="799" t="s">
        <v>100</v>
      </c>
      <c r="J19" s="800" t="s">
        <v>100</v>
      </c>
    </row>
    <row r="20" spans="1:10" ht="15">
      <c r="A20" s="1315" t="s">
        <v>98</v>
      </c>
      <c r="B20" s="1308">
        <v>4.7282804346806531</v>
      </c>
      <c r="C20" s="795">
        <v>9708.9947324038058</v>
      </c>
      <c r="D20" s="796">
        <v>9903.1746270518815</v>
      </c>
      <c r="E20" s="797">
        <v>-1.126560777257358</v>
      </c>
      <c r="F20" s="798">
        <v>288.56434146341462</v>
      </c>
      <c r="G20" s="799">
        <v>-1.5846677285132758</v>
      </c>
      <c r="H20" s="799">
        <v>-4.1159962581852199</v>
      </c>
      <c r="I20" s="799">
        <v>33.856317093311311</v>
      </c>
      <c r="J20" s="800">
        <v>-2.5351722683908164</v>
      </c>
    </row>
    <row r="21" spans="1:10" ht="15.75" thickBot="1">
      <c r="A21" s="1316" t="s">
        <v>107</v>
      </c>
      <c r="B21" s="1310">
        <v>6.1237854262101941</v>
      </c>
      <c r="C21" s="801">
        <v>11821.979587278365</v>
      </c>
      <c r="D21" s="802">
        <v>12058.419179023933</v>
      </c>
      <c r="E21" s="803">
        <v>-2.2383916069145875</v>
      </c>
      <c r="F21" s="804">
        <v>288.93220338983053</v>
      </c>
      <c r="G21" s="805">
        <v>-0.27738058022194489</v>
      </c>
      <c r="H21" s="805">
        <v>10.239162929745889</v>
      </c>
      <c r="I21" s="805">
        <v>24.360033030553264</v>
      </c>
      <c r="J21" s="806">
        <v>1.5855649454468796</v>
      </c>
    </row>
    <row r="22" spans="1:10" ht="16.5" thickBot="1">
      <c r="A22" s="1068" t="s">
        <v>334</v>
      </c>
      <c r="B22" s="1069"/>
      <c r="C22" s="1069"/>
      <c r="D22" s="1069"/>
      <c r="E22" s="1069"/>
      <c r="F22" s="1069"/>
      <c r="G22" s="1069"/>
      <c r="H22" s="1069"/>
      <c r="I22" s="782"/>
      <c r="J22" s="783"/>
    </row>
    <row r="23" spans="1:10" ht="15.75" thickBot="1">
      <c r="A23" s="1313" t="s">
        <v>22</v>
      </c>
      <c r="B23" s="1311">
        <v>5.455816936776408</v>
      </c>
      <c r="C23" s="807">
        <v>10532.465128911983</v>
      </c>
      <c r="D23" s="808">
        <v>10743.114431490223</v>
      </c>
      <c r="E23" s="786">
        <v>-2.2279275102093505</v>
      </c>
      <c r="F23" s="786">
        <v>320.30561555075593</v>
      </c>
      <c r="G23" s="786">
        <v>-1.0250452836057153</v>
      </c>
      <c r="H23" s="786">
        <v>-19.687771032090197</v>
      </c>
      <c r="I23" s="786">
        <v>100</v>
      </c>
      <c r="J23" s="788" t="s">
        <v>23</v>
      </c>
    </row>
    <row r="24" spans="1:10" ht="15">
      <c r="A24" s="1314" t="s">
        <v>103</v>
      </c>
      <c r="B24" s="1312" t="s">
        <v>100</v>
      </c>
      <c r="C24" s="789" t="s">
        <v>100</v>
      </c>
      <c r="D24" s="790" t="s">
        <v>100</v>
      </c>
      <c r="E24" s="791" t="s">
        <v>100</v>
      </c>
      <c r="F24" s="792" t="s">
        <v>100</v>
      </c>
      <c r="G24" s="793" t="s">
        <v>100</v>
      </c>
      <c r="H24" s="809" t="s">
        <v>100</v>
      </c>
      <c r="I24" s="809" t="s">
        <v>100</v>
      </c>
      <c r="J24" s="817" t="s">
        <v>100</v>
      </c>
    </row>
    <row r="25" spans="1:10" ht="15">
      <c r="A25" s="1315" t="s">
        <v>104</v>
      </c>
      <c r="B25" s="1309">
        <v>6.1106414635322945</v>
      </c>
      <c r="C25" s="795">
        <v>11464.618130454586</v>
      </c>
      <c r="D25" s="796">
        <v>11693.910493063679</v>
      </c>
      <c r="E25" s="797">
        <v>-2.729823386627058</v>
      </c>
      <c r="F25" s="798">
        <v>373.94187499999998</v>
      </c>
      <c r="G25" s="799">
        <v>1.5091370219775695</v>
      </c>
      <c r="H25" s="799">
        <v>-31.623931623931622</v>
      </c>
      <c r="I25" s="1020">
        <v>17.278617710583152</v>
      </c>
      <c r="J25" s="1021">
        <v>-3.0162652035538819</v>
      </c>
    </row>
    <row r="26" spans="1:10" ht="15">
      <c r="A26" s="1315" t="s">
        <v>105</v>
      </c>
      <c r="B26" s="1308">
        <v>6.1098300329144077</v>
      </c>
      <c r="C26" s="795">
        <v>11463.095746556111</v>
      </c>
      <c r="D26" s="796">
        <v>11692.357661487235</v>
      </c>
      <c r="E26" s="797">
        <v>-2.9978138908517815</v>
      </c>
      <c r="F26" s="798">
        <v>403.44626865671643</v>
      </c>
      <c r="G26" s="799">
        <v>-1.5590260697835245</v>
      </c>
      <c r="H26" s="799">
        <v>-31.632653061224492</v>
      </c>
      <c r="I26" s="799">
        <v>7.2354211663066952</v>
      </c>
      <c r="J26" s="800">
        <v>-1.2641451823489849</v>
      </c>
    </row>
    <row r="27" spans="1:10" ht="15">
      <c r="A27" s="1315" t="s">
        <v>106</v>
      </c>
      <c r="B27" s="1309" t="s">
        <v>100</v>
      </c>
      <c r="C27" s="795" t="s">
        <v>100</v>
      </c>
      <c r="D27" s="796" t="s">
        <v>100</v>
      </c>
      <c r="E27" s="797" t="s">
        <v>100</v>
      </c>
      <c r="F27" s="798" t="s">
        <v>100</v>
      </c>
      <c r="G27" s="799" t="s">
        <v>100</v>
      </c>
      <c r="H27" s="799" t="s">
        <v>100</v>
      </c>
      <c r="I27" s="799" t="s">
        <v>100</v>
      </c>
      <c r="J27" s="800" t="s">
        <v>100</v>
      </c>
    </row>
    <row r="28" spans="1:10" ht="15">
      <c r="A28" s="1315" t="s">
        <v>98</v>
      </c>
      <c r="B28" s="1309">
        <v>4.7761608551704784</v>
      </c>
      <c r="C28" s="795">
        <v>9807.3118175985182</v>
      </c>
      <c r="D28" s="796">
        <v>10003.45805395049</v>
      </c>
      <c r="E28" s="797">
        <v>2.4142214940352011</v>
      </c>
      <c r="F28" s="798">
        <v>297.84710144927533</v>
      </c>
      <c r="G28" s="799">
        <v>-0.11640515122067273</v>
      </c>
      <c r="H28" s="799">
        <v>-8.7603305785123968</v>
      </c>
      <c r="I28" s="799">
        <v>59.611231101511876</v>
      </c>
      <c r="J28" s="800">
        <v>7.1394184388926192</v>
      </c>
    </row>
    <row r="29" spans="1:10" ht="15.75" thickBot="1">
      <c r="A29" s="1316" t="s">
        <v>107</v>
      </c>
      <c r="B29" s="1310">
        <v>5.8934463312207219</v>
      </c>
      <c r="C29" s="801">
        <v>11377.309519731123</v>
      </c>
      <c r="D29" s="802">
        <v>11604.855710125747</v>
      </c>
      <c r="E29" s="803">
        <v>-5.8396229831822879</v>
      </c>
      <c r="F29" s="804">
        <v>308.36598639455786</v>
      </c>
      <c r="G29" s="805">
        <v>0.22176724247258556</v>
      </c>
      <c r="H29" s="805">
        <v>-31.308411214953267</v>
      </c>
      <c r="I29" s="805">
        <v>15.874730021598271</v>
      </c>
      <c r="J29" s="806">
        <v>-2.685547515262094</v>
      </c>
    </row>
    <row r="30" spans="1:10" ht="15">
      <c r="A30" s="883" t="s">
        <v>427</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34" t="s">
        <v>60</v>
      </c>
      <c r="C33" s="1335"/>
      <c r="D33" s="1335"/>
      <c r="E33" s="1335"/>
      <c r="F33" s="1335"/>
      <c r="G33" s="1335"/>
      <c r="H33" s="1336"/>
    </row>
    <row r="34" spans="1:8" ht="15.75">
      <c r="A34" s="624" t="s">
        <v>63</v>
      </c>
      <c r="B34" s="1340" t="s">
        <v>64</v>
      </c>
      <c r="C34" s="1341"/>
      <c r="D34" s="1341"/>
      <c r="E34" s="1341"/>
      <c r="F34" s="1341"/>
      <c r="G34" s="1341"/>
      <c r="H34" s="1342"/>
    </row>
    <row r="35" spans="1:8" ht="15.75">
      <c r="A35" s="621" t="s">
        <v>65</v>
      </c>
      <c r="B35" s="1337" t="s">
        <v>66</v>
      </c>
      <c r="C35" s="1338"/>
      <c r="D35" s="1338"/>
      <c r="E35" s="1338"/>
      <c r="F35" s="1338"/>
      <c r="G35" s="1338"/>
      <c r="H35" s="1339"/>
    </row>
    <row r="36" spans="1:8" ht="16.5" thickBot="1">
      <c r="A36" s="622" t="s">
        <v>67</v>
      </c>
      <c r="B36" s="1343" t="s">
        <v>62</v>
      </c>
      <c r="C36" s="1344"/>
      <c r="D36" s="1344"/>
      <c r="E36" s="1344"/>
      <c r="F36" s="1344"/>
      <c r="G36" s="1344"/>
      <c r="H36" s="1345"/>
    </row>
    <row r="37" spans="1:8">
      <c r="A37" s="1333"/>
      <c r="B37" s="133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M355"/>
  <sheetViews>
    <sheetView showGridLines="0" zoomScale="90" zoomScaleNormal="90" workbookViewId="0">
      <selection activeCell="A11" sqref="A11"/>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432</v>
      </c>
      <c r="B1" s="728"/>
      <c r="C1" s="729"/>
      <c r="D1" s="729"/>
      <c r="E1" s="824" t="s">
        <v>479</v>
      </c>
      <c r="G1" s="730"/>
      <c r="H1" s="729"/>
      <c r="I1" s="729"/>
      <c r="J1" s="729"/>
      <c r="K1" s="729"/>
    </row>
    <row r="2" spans="1:12" ht="15" customHeight="1" thickBot="1">
      <c r="A2" s="731" t="s">
        <v>338</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51" t="s">
        <v>10</v>
      </c>
      <c r="I4" s="1352"/>
      <c r="J4" s="991" t="s">
        <v>11</v>
      </c>
      <c r="K4" s="961" t="s">
        <v>12</v>
      </c>
      <c r="L4" s="962"/>
    </row>
    <row r="5" spans="1:12" ht="15.75" customHeight="1">
      <c r="A5" s="29" t="s">
        <v>13</v>
      </c>
      <c r="B5" s="30" t="s">
        <v>14</v>
      </c>
      <c r="C5" s="963" t="s">
        <v>40</v>
      </c>
      <c r="D5" s="963"/>
      <c r="E5" s="964" t="s">
        <v>41</v>
      </c>
      <c r="F5" s="965"/>
      <c r="G5" s="992"/>
      <c r="H5" s="1349" t="s">
        <v>15</v>
      </c>
      <c r="I5" s="1350"/>
      <c r="J5" s="993" t="s">
        <v>16</v>
      </c>
      <c r="K5" s="966" t="s">
        <v>17</v>
      </c>
      <c r="L5" s="967"/>
    </row>
    <row r="6" spans="1:12" ht="35.25" customHeight="1" thickBot="1">
      <c r="A6" s="31" t="s">
        <v>18</v>
      </c>
      <c r="B6" s="32" t="s">
        <v>19</v>
      </c>
      <c r="C6" s="882" t="s">
        <v>487</v>
      </c>
      <c r="D6" s="1317" t="s">
        <v>478</v>
      </c>
      <c r="E6" s="957" t="s">
        <v>487</v>
      </c>
      <c r="F6" s="1318" t="s">
        <v>478</v>
      </c>
      <c r="G6" s="990" t="s">
        <v>20</v>
      </c>
      <c r="H6" s="66" t="s">
        <v>487</v>
      </c>
      <c r="I6" s="895" t="s">
        <v>20</v>
      </c>
      <c r="J6" s="994" t="s">
        <v>20</v>
      </c>
      <c r="K6" s="958" t="s">
        <v>487</v>
      </c>
      <c r="L6" s="995" t="s">
        <v>21</v>
      </c>
    </row>
    <row r="7" spans="1:12" ht="15" thickBot="1">
      <c r="A7" s="33" t="s">
        <v>22</v>
      </c>
      <c r="B7" s="34" t="s">
        <v>23</v>
      </c>
      <c r="C7" s="67">
        <v>11151.467813394816</v>
      </c>
      <c r="D7" s="67">
        <v>11467.1157630613</v>
      </c>
      <c r="E7" s="68">
        <v>11374.497169662713</v>
      </c>
      <c r="F7" s="1319">
        <v>11696.458078322526</v>
      </c>
      <c r="G7" s="996">
        <v>-2.7529318650586982</v>
      </c>
      <c r="H7" s="69">
        <v>319.80317366157493</v>
      </c>
      <c r="I7" s="69">
        <v>-0.61356658069200365</v>
      </c>
      <c r="J7" s="70">
        <v>-11.994257374053772</v>
      </c>
      <c r="K7" s="69">
        <v>100</v>
      </c>
      <c r="L7" s="997" t="s">
        <v>23</v>
      </c>
    </row>
    <row r="8" spans="1:12" ht="15" thickBot="1">
      <c r="A8" s="35"/>
      <c r="B8" s="36"/>
      <c r="C8" s="71"/>
      <c r="D8" s="71"/>
      <c r="E8" s="71"/>
      <c r="F8" s="71"/>
      <c r="G8" s="998"/>
      <c r="H8" s="70"/>
      <c r="I8" s="70"/>
      <c r="J8" s="70"/>
      <c r="K8" s="70"/>
      <c r="L8" s="999"/>
    </row>
    <row r="9" spans="1:12" ht="15">
      <c r="A9" s="37" t="s">
        <v>108</v>
      </c>
      <c r="B9" s="38" t="s">
        <v>23</v>
      </c>
      <c r="C9" s="72">
        <v>10672.321276308689</v>
      </c>
      <c r="D9" s="72">
        <v>11057.424146441794</v>
      </c>
      <c r="E9" s="73">
        <v>10885.767701834862</v>
      </c>
      <c r="F9" s="73">
        <v>11278.57262937063</v>
      </c>
      <c r="G9" s="1000">
        <v>-3.4827538948755024</v>
      </c>
      <c r="H9" s="74">
        <v>218.01</v>
      </c>
      <c r="I9" s="74">
        <v>-13.607077088044003</v>
      </c>
      <c r="J9" s="74">
        <v>-41.17647058823529</v>
      </c>
      <c r="K9" s="74">
        <v>7.4150971377725056E-2</v>
      </c>
      <c r="L9" s="1001">
        <v>-3.678612076531855E-2</v>
      </c>
    </row>
    <row r="10" spans="1:12" ht="15">
      <c r="A10" s="46" t="s">
        <v>109</v>
      </c>
      <c r="B10" s="75" t="s">
        <v>23</v>
      </c>
      <c r="C10" s="76">
        <v>11663.479982375353</v>
      </c>
      <c r="D10" s="76">
        <v>12090.905566846213</v>
      </c>
      <c r="E10" s="77">
        <v>11896.74958202286</v>
      </c>
      <c r="F10" s="77">
        <v>12332.723678183138</v>
      </c>
      <c r="G10" s="1002">
        <v>-3.5350998492857353</v>
      </c>
      <c r="H10" s="78">
        <v>354.44680473372784</v>
      </c>
      <c r="I10" s="78">
        <v>0.16160974604679801</v>
      </c>
      <c r="J10" s="78">
        <v>-11.533763741057406</v>
      </c>
      <c r="K10" s="78">
        <v>37.594542488506598</v>
      </c>
      <c r="L10" s="1003">
        <v>0.19569101369584274</v>
      </c>
    </row>
    <row r="11" spans="1:12" ht="15">
      <c r="A11" s="39" t="s">
        <v>110</v>
      </c>
      <c r="B11" s="40" t="s">
        <v>23</v>
      </c>
      <c r="C11" s="79">
        <v>11507.427576414115</v>
      </c>
      <c r="D11" s="79">
        <v>12003.613159804017</v>
      </c>
      <c r="E11" s="80">
        <v>11737.576127942397</v>
      </c>
      <c r="F11" s="80">
        <v>12243.685423000097</v>
      </c>
      <c r="G11" s="1004">
        <v>-4.1336352378586945</v>
      </c>
      <c r="H11" s="81">
        <v>385.67116504854368</v>
      </c>
      <c r="I11" s="81">
        <v>-0.15784726338640048</v>
      </c>
      <c r="J11" s="81">
        <v>-22.846441947565545</v>
      </c>
      <c r="K11" s="81">
        <v>7.6375500519056798</v>
      </c>
      <c r="L11" s="1005">
        <v>-1.0742745369745075</v>
      </c>
    </row>
    <row r="12" spans="1:12" ht="15">
      <c r="A12" s="39" t="s">
        <v>111</v>
      </c>
      <c r="B12" s="40" t="s">
        <v>23</v>
      </c>
      <c r="C12" s="79" t="s">
        <v>100</v>
      </c>
      <c r="D12" s="79" t="s">
        <v>100</v>
      </c>
      <c r="E12" s="80" t="s">
        <v>100</v>
      </c>
      <c r="F12" s="80" t="s">
        <v>100</v>
      </c>
      <c r="G12" s="1004" t="s">
        <v>100</v>
      </c>
      <c r="H12" s="81" t="s">
        <v>100</v>
      </c>
      <c r="I12" s="81" t="s">
        <v>100</v>
      </c>
      <c r="J12" s="81" t="s">
        <v>100</v>
      </c>
      <c r="K12" s="81" t="s">
        <v>100</v>
      </c>
      <c r="L12" s="1005" t="s">
        <v>100</v>
      </c>
    </row>
    <row r="13" spans="1:12" ht="15">
      <c r="A13" s="39" t="s">
        <v>98</v>
      </c>
      <c r="B13" s="40" t="s">
        <v>23</v>
      </c>
      <c r="C13" s="79">
        <v>9653.748441334199</v>
      </c>
      <c r="D13" s="79">
        <v>9831.487323319554</v>
      </c>
      <c r="E13" s="80">
        <v>9846.8234101608832</v>
      </c>
      <c r="F13" s="80">
        <v>10028.117069785945</v>
      </c>
      <c r="G13" s="1004">
        <v>-1.8078534421111598</v>
      </c>
      <c r="H13" s="81">
        <v>285.19926873857406</v>
      </c>
      <c r="I13" s="81">
        <v>-0.96911353499782493</v>
      </c>
      <c r="J13" s="81">
        <v>-10.474631751227497</v>
      </c>
      <c r="K13" s="81">
        <v>32.448465074892482</v>
      </c>
      <c r="L13" s="1005">
        <v>0.55078822811618622</v>
      </c>
    </row>
    <row r="14" spans="1:12" ht="15.75" thickBot="1">
      <c r="A14" s="41" t="s">
        <v>112</v>
      </c>
      <c r="B14" s="42" t="s">
        <v>23</v>
      </c>
      <c r="C14" s="82">
        <v>12082.98159399928</v>
      </c>
      <c r="D14" s="82">
        <v>12248.97842706972</v>
      </c>
      <c r="E14" s="83">
        <v>12324.641225879266</v>
      </c>
      <c r="F14" s="83">
        <v>12493.957995611114</v>
      </c>
      <c r="G14" s="1006">
        <v>-1.3551892025835639</v>
      </c>
      <c r="H14" s="84">
        <v>289.45563333333331</v>
      </c>
      <c r="I14" s="84">
        <v>-0.47635444959228468</v>
      </c>
      <c r="J14" s="84">
        <v>-10.527885475693409</v>
      </c>
      <c r="K14" s="84">
        <v>22.245291413317513</v>
      </c>
      <c r="L14" s="1007">
        <v>0.36458141592779825</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100</v>
      </c>
      <c r="E16" s="86" t="s">
        <v>100</v>
      </c>
      <c r="F16" s="86" t="s">
        <v>100</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t="s">
        <v>254</v>
      </c>
      <c r="D19" s="90" t="s">
        <v>254</v>
      </c>
      <c r="E19" s="91" t="s">
        <v>254</v>
      </c>
      <c r="F19" s="91" t="s">
        <v>254</v>
      </c>
      <c r="G19" s="1499" t="s">
        <v>100</v>
      </c>
      <c r="H19" s="92" t="s">
        <v>254</v>
      </c>
      <c r="I19" s="92" t="s">
        <v>100</v>
      </c>
      <c r="J19" s="93" t="s">
        <v>100</v>
      </c>
      <c r="K19" s="93">
        <v>7.4150971377725042E-3</v>
      </c>
      <c r="L19" s="1500" t="s">
        <v>100</v>
      </c>
    </row>
    <row r="20" spans="1:12" ht="15">
      <c r="A20" s="46" t="s">
        <v>113</v>
      </c>
      <c r="B20" s="47" t="s">
        <v>29</v>
      </c>
      <c r="C20" s="79" t="s">
        <v>100</v>
      </c>
      <c r="D20" s="79" t="s">
        <v>254</v>
      </c>
      <c r="E20" s="80" t="s">
        <v>100</v>
      </c>
      <c r="F20" s="80" t="s">
        <v>254</v>
      </c>
      <c r="G20" s="1004" t="s">
        <v>100</v>
      </c>
      <c r="H20" s="81" t="s">
        <v>100</v>
      </c>
      <c r="I20" s="81" t="s">
        <v>100</v>
      </c>
      <c r="J20" s="89" t="s">
        <v>100</v>
      </c>
      <c r="K20" s="89" t="s">
        <v>100</v>
      </c>
      <c r="L20" s="1010" t="s">
        <v>100</v>
      </c>
    </row>
    <row r="21" spans="1:12" ht="15">
      <c r="A21" s="46" t="s">
        <v>113</v>
      </c>
      <c r="B21" s="47" t="s">
        <v>30</v>
      </c>
      <c r="C21" s="79" t="s">
        <v>254</v>
      </c>
      <c r="D21" s="79" t="s">
        <v>254</v>
      </c>
      <c r="E21" s="1501" t="s">
        <v>100</v>
      </c>
      <c r="F21" s="80" t="s">
        <v>254</v>
      </c>
      <c r="G21" s="1004" t="s">
        <v>100</v>
      </c>
      <c r="H21" s="81" t="s">
        <v>254</v>
      </c>
      <c r="I21" s="81" t="s">
        <v>100</v>
      </c>
      <c r="J21" s="89" t="s">
        <v>100</v>
      </c>
      <c r="K21" s="89">
        <v>7.4150971377725042E-3</v>
      </c>
      <c r="L21" s="1010" t="s">
        <v>100</v>
      </c>
    </row>
    <row r="22" spans="1:12" ht="14.25">
      <c r="A22" s="44" t="s">
        <v>113</v>
      </c>
      <c r="B22" s="48" t="s">
        <v>31</v>
      </c>
      <c r="C22" s="90">
        <v>10615.871529991307</v>
      </c>
      <c r="D22" s="90">
        <v>11260.586899982545</v>
      </c>
      <c r="E22" s="91">
        <v>10828.188960591133</v>
      </c>
      <c r="F22" s="91">
        <v>11485.798637982196</v>
      </c>
      <c r="G22" s="1011">
        <v>-5.7254153421811225</v>
      </c>
      <c r="H22" s="92">
        <v>225.56666666666666</v>
      </c>
      <c r="I22" s="92">
        <v>-12.983570234527237</v>
      </c>
      <c r="J22" s="93">
        <v>-30.76923076923077</v>
      </c>
      <c r="K22" s="93">
        <v>6.6735874239952545E-2</v>
      </c>
      <c r="L22" s="1012">
        <v>-1.8098372692963147E-2</v>
      </c>
    </row>
    <row r="23" spans="1:12" ht="15">
      <c r="A23" s="46" t="s">
        <v>113</v>
      </c>
      <c r="B23" s="47" t="s">
        <v>32</v>
      </c>
      <c r="C23" s="79">
        <v>10149.640196078431</v>
      </c>
      <c r="D23" s="79">
        <v>11047.238235294119</v>
      </c>
      <c r="E23" s="80">
        <v>10352.633</v>
      </c>
      <c r="F23" s="80">
        <v>11268.183000000001</v>
      </c>
      <c r="G23" s="1004">
        <v>-8.1250899102366461</v>
      </c>
      <c r="H23" s="81">
        <v>211.7</v>
      </c>
      <c r="I23" s="81">
        <v>-15.992063492063496</v>
      </c>
      <c r="J23" s="89">
        <v>-40</v>
      </c>
      <c r="K23" s="89">
        <v>4.4490582826635032E-2</v>
      </c>
      <c r="L23" s="1010">
        <v>-2.076653019868472E-2</v>
      </c>
    </row>
    <row r="24" spans="1:12" ht="15.75" thickBot="1">
      <c r="A24" s="49" t="s">
        <v>113</v>
      </c>
      <c r="B24" s="50" t="s">
        <v>33</v>
      </c>
      <c r="C24" s="94">
        <v>11394.96862745098</v>
      </c>
      <c r="D24" s="94">
        <v>11893.10294117647</v>
      </c>
      <c r="E24" s="95">
        <v>11622.868</v>
      </c>
      <c r="F24" s="95">
        <v>12130.965</v>
      </c>
      <c r="G24" s="1013">
        <v>-4.1884301867163884</v>
      </c>
      <c r="H24" s="89">
        <v>253.3</v>
      </c>
      <c r="I24" s="89">
        <v>-10.589481115425343</v>
      </c>
      <c r="J24" s="89">
        <v>0</v>
      </c>
      <c r="K24" s="89">
        <v>2.2245291413317516E-2</v>
      </c>
      <c r="L24" s="1010">
        <v>2.668157505721587E-3</v>
      </c>
    </row>
    <row r="25" spans="1:12" ht="15" thickBot="1">
      <c r="A25" s="35"/>
      <c r="B25" s="43"/>
      <c r="C25" s="71"/>
      <c r="D25" s="71"/>
      <c r="E25" s="71"/>
      <c r="F25" s="71"/>
      <c r="G25" s="998"/>
      <c r="H25" s="70"/>
      <c r="I25" s="70"/>
      <c r="J25" s="70"/>
      <c r="K25" s="70"/>
      <c r="L25" s="999"/>
    </row>
    <row r="26" spans="1:12" ht="14.25">
      <c r="A26" s="44" t="s">
        <v>114</v>
      </c>
      <c r="B26" s="45" t="s">
        <v>25</v>
      </c>
      <c r="C26" s="85">
        <v>12224.288297244189</v>
      </c>
      <c r="D26" s="85">
        <v>12503.525168377293</v>
      </c>
      <c r="E26" s="86">
        <v>12468.774063189074</v>
      </c>
      <c r="F26" s="86">
        <v>12753.595671744839</v>
      </c>
      <c r="G26" s="1008">
        <v>-2.2332651582077188</v>
      </c>
      <c r="H26" s="87">
        <v>422</v>
      </c>
      <c r="I26" s="87">
        <v>2.2927424880432334</v>
      </c>
      <c r="J26" s="88">
        <v>-10.835913312693499</v>
      </c>
      <c r="K26" s="88">
        <v>2.1355479756784814</v>
      </c>
      <c r="L26" s="1009">
        <v>2.774322496065329E-2</v>
      </c>
    </row>
    <row r="27" spans="1:12" ht="15">
      <c r="A27" s="46" t="s">
        <v>114</v>
      </c>
      <c r="B27" s="47" t="s">
        <v>26</v>
      </c>
      <c r="C27" s="79">
        <v>12424.233333333334</v>
      </c>
      <c r="D27" s="79">
        <v>12614.820588235294</v>
      </c>
      <c r="E27" s="80">
        <v>12672.718000000001</v>
      </c>
      <c r="F27" s="80">
        <v>12867.117</v>
      </c>
      <c r="G27" s="1004">
        <v>-1.510820178288574</v>
      </c>
      <c r="H27" s="81">
        <v>402.9</v>
      </c>
      <c r="I27" s="81">
        <v>0.75018754688672173</v>
      </c>
      <c r="J27" s="89">
        <v>-30.434782608695656</v>
      </c>
      <c r="K27" s="89">
        <v>1.0677739878392407</v>
      </c>
      <c r="L27" s="1010">
        <v>-0.28304825178487825</v>
      </c>
    </row>
    <row r="28" spans="1:12" ht="15">
      <c r="A28" s="46" t="s">
        <v>114</v>
      </c>
      <c r="B28" s="47" t="s">
        <v>27</v>
      </c>
      <c r="C28" s="79">
        <v>12041.655882352941</v>
      </c>
      <c r="D28" s="79">
        <v>12320.980392156862</v>
      </c>
      <c r="E28" s="80">
        <v>12282.489</v>
      </c>
      <c r="F28" s="80">
        <v>12567.4</v>
      </c>
      <c r="G28" s="1004">
        <v>-2.2670639909607404</v>
      </c>
      <c r="H28" s="81">
        <v>441.1</v>
      </c>
      <c r="I28" s="81">
        <v>1.3789933348655481</v>
      </c>
      <c r="J28" s="89">
        <v>24.137931034482758</v>
      </c>
      <c r="K28" s="89">
        <v>1.0677739878392407</v>
      </c>
      <c r="L28" s="1010">
        <v>0.31079147674553143</v>
      </c>
    </row>
    <row r="29" spans="1:12" ht="14.25">
      <c r="A29" s="44" t="s">
        <v>114</v>
      </c>
      <c r="B29" s="48" t="s">
        <v>28</v>
      </c>
      <c r="C29" s="90">
        <v>11934.1827942694</v>
      </c>
      <c r="D29" s="90">
        <v>12234.02271047152</v>
      </c>
      <c r="E29" s="91">
        <v>12172.866450154788</v>
      </c>
      <c r="F29" s="91">
        <v>12478.70316468095</v>
      </c>
      <c r="G29" s="1011">
        <v>-2.4508693771303545</v>
      </c>
      <c r="H29" s="92">
        <v>381.12798194713088</v>
      </c>
      <c r="I29" s="92">
        <v>0.62385882229462142</v>
      </c>
      <c r="J29" s="93">
        <v>-11.06651376146789</v>
      </c>
      <c r="K29" s="93">
        <v>11.500815660685156</v>
      </c>
      <c r="L29" s="1012">
        <v>0.11997514906938989</v>
      </c>
    </row>
    <row r="30" spans="1:12" ht="15">
      <c r="A30" s="46" t="s">
        <v>114</v>
      </c>
      <c r="B30" s="47" t="s">
        <v>29</v>
      </c>
      <c r="C30" s="79">
        <v>12155.850980392157</v>
      </c>
      <c r="D30" s="79">
        <v>12336.201960784312</v>
      </c>
      <c r="E30" s="80">
        <v>12398.968000000001</v>
      </c>
      <c r="F30" s="80">
        <v>12582.925999999999</v>
      </c>
      <c r="G30" s="1004">
        <v>-1.4619652058670514</v>
      </c>
      <c r="H30" s="81">
        <v>366.5</v>
      </c>
      <c r="I30" s="81">
        <v>-8.1788440567069617E-2</v>
      </c>
      <c r="J30" s="89">
        <v>-13.552361396303903</v>
      </c>
      <c r="K30" s="89">
        <v>6.2435117900044492</v>
      </c>
      <c r="L30" s="1010">
        <v>-0.11253101866169501</v>
      </c>
    </row>
    <row r="31" spans="1:12" ht="15">
      <c r="A31" s="46" t="s">
        <v>114</v>
      </c>
      <c r="B31" s="47" t="s">
        <v>30</v>
      </c>
      <c r="C31" s="79">
        <v>11692.044117647059</v>
      </c>
      <c r="D31" s="79">
        <v>12113.675490196079</v>
      </c>
      <c r="E31" s="80">
        <v>11925.885</v>
      </c>
      <c r="F31" s="80">
        <v>12355.949000000001</v>
      </c>
      <c r="G31" s="1004">
        <v>-3.4806229776442126</v>
      </c>
      <c r="H31" s="81">
        <v>398.5</v>
      </c>
      <c r="I31" s="81">
        <v>1.1678090886011736</v>
      </c>
      <c r="J31" s="89">
        <v>-7.9220779220779223</v>
      </c>
      <c r="K31" s="89">
        <v>5.2573038706807056</v>
      </c>
      <c r="L31" s="1010">
        <v>0.23250616773108401</v>
      </c>
    </row>
    <row r="32" spans="1:12" ht="14.25">
      <c r="A32" s="44" t="s">
        <v>114</v>
      </c>
      <c r="B32" s="48" t="s">
        <v>31</v>
      </c>
      <c r="C32" s="90">
        <v>11453.056430162507</v>
      </c>
      <c r="D32" s="90">
        <v>11969.771013026093</v>
      </c>
      <c r="E32" s="91">
        <v>11682.117558765758</v>
      </c>
      <c r="F32" s="91">
        <v>12209.166433286615</v>
      </c>
      <c r="G32" s="1011">
        <v>-4.3168293052663325</v>
      </c>
      <c r="H32" s="92">
        <v>335.61739399566699</v>
      </c>
      <c r="I32" s="92">
        <v>-0.36766499221189669</v>
      </c>
      <c r="J32" s="93">
        <v>-11.817685589519652</v>
      </c>
      <c r="K32" s="93">
        <v>23.958178852142964</v>
      </c>
      <c r="L32" s="1012">
        <v>4.7972639665804451E-2</v>
      </c>
    </row>
    <row r="33" spans="1:12" ht="15">
      <c r="A33" s="46" t="s">
        <v>114</v>
      </c>
      <c r="B33" s="47" t="s">
        <v>32</v>
      </c>
      <c r="C33" s="79">
        <v>11468.895098039215</v>
      </c>
      <c r="D33" s="79">
        <v>12055.714705882352</v>
      </c>
      <c r="E33" s="80">
        <v>11698.272999999999</v>
      </c>
      <c r="F33" s="80">
        <v>12296.829</v>
      </c>
      <c r="G33" s="1004">
        <v>-4.8675638247876787</v>
      </c>
      <c r="H33" s="81">
        <v>325.8</v>
      </c>
      <c r="I33" s="81">
        <v>-0.18382352941175428</v>
      </c>
      <c r="J33" s="89">
        <v>-6.8452380952380958</v>
      </c>
      <c r="K33" s="89">
        <v>16.246477828859557</v>
      </c>
      <c r="L33" s="1010">
        <v>0.89800484530434943</v>
      </c>
    </row>
    <row r="34" spans="1:12" ht="15.75" thickBot="1">
      <c r="A34" s="49" t="s">
        <v>114</v>
      </c>
      <c r="B34" s="50" t="s">
        <v>33</v>
      </c>
      <c r="C34" s="94">
        <v>11422.548039215686</v>
      </c>
      <c r="D34" s="94">
        <v>11828.326470588236</v>
      </c>
      <c r="E34" s="95">
        <v>11650.999</v>
      </c>
      <c r="F34" s="95">
        <v>12064.893</v>
      </c>
      <c r="G34" s="1013">
        <v>-3.4305650286330778</v>
      </c>
      <c r="H34" s="89">
        <v>356.3</v>
      </c>
      <c r="I34" s="89">
        <v>0.19685039370078419</v>
      </c>
      <c r="J34" s="89">
        <v>-20.73170731707317</v>
      </c>
      <c r="K34" s="89">
        <v>7.7117010232834042</v>
      </c>
      <c r="L34" s="1010">
        <v>-0.85003220563854764</v>
      </c>
    </row>
    <row r="35" spans="1:12" ht="15.75" thickBot="1">
      <c r="A35" s="51"/>
      <c r="B35" s="52"/>
      <c r="C35" s="96"/>
      <c r="D35" s="96"/>
      <c r="E35" s="96"/>
      <c r="F35" s="96"/>
      <c r="G35" s="1014"/>
      <c r="H35" s="97"/>
      <c r="I35" s="97"/>
      <c r="J35" s="97"/>
      <c r="K35" s="97"/>
      <c r="L35" s="1015"/>
    </row>
    <row r="36" spans="1:12" ht="15">
      <c r="A36" s="46" t="s">
        <v>115</v>
      </c>
      <c r="B36" s="53" t="s">
        <v>30</v>
      </c>
      <c r="C36" s="98">
        <v>11762.821568627451</v>
      </c>
      <c r="D36" s="98">
        <v>12231.577450980392</v>
      </c>
      <c r="E36" s="99">
        <v>11998.078</v>
      </c>
      <c r="F36" s="99">
        <v>12476.209000000001</v>
      </c>
      <c r="G36" s="1016">
        <v>-3.8323420199196825</v>
      </c>
      <c r="H36" s="100">
        <v>409.2</v>
      </c>
      <c r="I36" s="100">
        <v>0.3187055650894855</v>
      </c>
      <c r="J36" s="100">
        <v>-22.030651340996169</v>
      </c>
      <c r="K36" s="100">
        <v>3.0179445350734095</v>
      </c>
      <c r="L36" s="1017">
        <v>-0.38847676484828186</v>
      </c>
    </row>
    <row r="37" spans="1:12" ht="15.75" thickBot="1">
      <c r="A37" s="49" t="s">
        <v>115</v>
      </c>
      <c r="B37" s="50" t="s">
        <v>33</v>
      </c>
      <c r="C37" s="94">
        <v>11323.037254901959</v>
      </c>
      <c r="D37" s="94">
        <v>11843.291176470588</v>
      </c>
      <c r="E37" s="95">
        <v>11549.498</v>
      </c>
      <c r="F37" s="95">
        <v>12080.156999999999</v>
      </c>
      <c r="G37" s="1013">
        <v>-4.3928154245015163</v>
      </c>
      <c r="H37" s="89">
        <v>370.3</v>
      </c>
      <c r="I37" s="89">
        <v>-0.56390977443608103</v>
      </c>
      <c r="J37" s="89">
        <v>-23.370233702337025</v>
      </c>
      <c r="K37" s="89">
        <v>4.6196055168322703</v>
      </c>
      <c r="L37" s="1010">
        <v>-0.68579777212622606</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10507.732521815353</v>
      </c>
      <c r="D50" s="85">
        <v>10737.186204877627</v>
      </c>
      <c r="E50" s="86">
        <v>10717.88717225166</v>
      </c>
      <c r="F50" s="86">
        <v>10951.92992897518</v>
      </c>
      <c r="G50" s="1008">
        <v>-2.1370001291217222</v>
      </c>
      <c r="H50" s="87">
        <v>357.32719999999995</v>
      </c>
      <c r="I50" s="87">
        <v>0.32957942911770061</v>
      </c>
      <c r="J50" s="88">
        <v>-17.943107221006567</v>
      </c>
      <c r="K50" s="88">
        <v>2.7806614266646892</v>
      </c>
      <c r="L50" s="1009">
        <v>-0.20158863859242393</v>
      </c>
    </row>
    <row r="51" spans="1:12" ht="15">
      <c r="A51" s="46" t="s">
        <v>24</v>
      </c>
      <c r="B51" s="47" t="s">
        <v>29</v>
      </c>
      <c r="C51" s="79">
        <v>10129.687254901961</v>
      </c>
      <c r="D51" s="79">
        <v>10869.291176470588</v>
      </c>
      <c r="E51" s="80">
        <v>10332.281000000001</v>
      </c>
      <c r="F51" s="80">
        <v>11086.677</v>
      </c>
      <c r="G51" s="1004">
        <v>-6.80452763258097</v>
      </c>
      <c r="H51" s="81">
        <v>332.2</v>
      </c>
      <c r="I51" s="81">
        <v>3.1036623215394168</v>
      </c>
      <c r="J51" s="89">
        <v>-42.696629213483142</v>
      </c>
      <c r="K51" s="89">
        <v>0.37816995402639775</v>
      </c>
      <c r="L51" s="1010">
        <v>-0.20261835189894817</v>
      </c>
    </row>
    <row r="52" spans="1:12" ht="15">
      <c r="A52" s="46" t="s">
        <v>24</v>
      </c>
      <c r="B52" s="47" t="s">
        <v>30</v>
      </c>
      <c r="C52" s="79">
        <v>10599.45</v>
      </c>
      <c r="D52" s="79">
        <v>10842.927450980393</v>
      </c>
      <c r="E52" s="80">
        <v>10811.439</v>
      </c>
      <c r="F52" s="80">
        <v>11059.786</v>
      </c>
      <c r="G52" s="1004">
        <v>-2.2454955276711477</v>
      </c>
      <c r="H52" s="81">
        <v>348.7</v>
      </c>
      <c r="I52" s="81">
        <v>-1.3020096235493979</v>
      </c>
      <c r="J52" s="89">
        <v>-10.859728506787331</v>
      </c>
      <c r="K52" s="89">
        <v>1.4607741361411835</v>
      </c>
      <c r="L52" s="1010">
        <v>1.8591938281616649E-2</v>
      </c>
    </row>
    <row r="53" spans="1:12" ht="15">
      <c r="A53" s="46" t="s">
        <v>24</v>
      </c>
      <c r="B53" s="47" t="s">
        <v>35</v>
      </c>
      <c r="C53" s="79">
        <v>10509.883333333333</v>
      </c>
      <c r="D53" s="79">
        <v>10522.096078431372</v>
      </c>
      <c r="E53" s="80">
        <v>10720.081</v>
      </c>
      <c r="F53" s="80">
        <v>10732.538</v>
      </c>
      <c r="G53" s="1004">
        <v>-0.11606760674875165</v>
      </c>
      <c r="H53" s="81">
        <v>380.8</v>
      </c>
      <c r="I53" s="81">
        <v>-5.2493438320206989E-2</v>
      </c>
      <c r="J53" s="89">
        <v>-13.605442176870749</v>
      </c>
      <c r="K53" s="89">
        <v>0.94171733649710798</v>
      </c>
      <c r="L53" s="1010">
        <v>-1.7562224975092522E-2</v>
      </c>
    </row>
    <row r="54" spans="1:12" ht="14.25">
      <c r="A54" s="44" t="s">
        <v>24</v>
      </c>
      <c r="B54" s="48" t="s">
        <v>31</v>
      </c>
      <c r="C54" s="90">
        <v>10019.009958297367</v>
      </c>
      <c r="D54" s="90">
        <v>10165.375683777809</v>
      </c>
      <c r="E54" s="91">
        <v>10219.390157463315</v>
      </c>
      <c r="F54" s="91">
        <v>10368.683197453365</v>
      </c>
      <c r="G54" s="1011">
        <v>-1.4398457079556468</v>
      </c>
      <c r="H54" s="92">
        <v>299.42404973357014</v>
      </c>
      <c r="I54" s="92">
        <v>-0.68995609202247254</v>
      </c>
      <c r="J54" s="93">
        <v>-11.058451816745656</v>
      </c>
      <c r="K54" s="93">
        <v>20.873498442829604</v>
      </c>
      <c r="L54" s="1012">
        <v>0.21962217031589759</v>
      </c>
    </row>
    <row r="55" spans="1:12" ht="15">
      <c r="A55" s="46" t="s">
        <v>24</v>
      </c>
      <c r="B55" s="47" t="s">
        <v>32</v>
      </c>
      <c r="C55" s="79">
        <v>9577.3509803921552</v>
      </c>
      <c r="D55" s="79">
        <v>9733.8225490196073</v>
      </c>
      <c r="E55" s="80">
        <v>9768.8979999999992</v>
      </c>
      <c r="F55" s="80">
        <v>9928.4989999999998</v>
      </c>
      <c r="G55" s="1004">
        <v>-1.6075038130134329</v>
      </c>
      <c r="H55" s="81">
        <v>273.8</v>
      </c>
      <c r="I55" s="81">
        <v>-0.47255543438749953</v>
      </c>
      <c r="J55" s="89">
        <v>-8.6715867158671589</v>
      </c>
      <c r="K55" s="89">
        <v>7.3409461663947795</v>
      </c>
      <c r="L55" s="1010">
        <v>0.26707511445011711</v>
      </c>
    </row>
    <row r="56" spans="1:12" ht="15">
      <c r="A56" s="46" t="s">
        <v>24</v>
      </c>
      <c r="B56" s="47" t="s">
        <v>33</v>
      </c>
      <c r="C56" s="79">
        <v>10221.301960784313</v>
      </c>
      <c r="D56" s="79">
        <v>10324.41274509804</v>
      </c>
      <c r="E56" s="80">
        <v>10425.727999999999</v>
      </c>
      <c r="F56" s="80">
        <v>10530.901</v>
      </c>
      <c r="G56" s="1004">
        <v>-0.99870846758506882</v>
      </c>
      <c r="H56" s="81">
        <v>306.60000000000002</v>
      </c>
      <c r="I56" s="81">
        <v>-0.48685491723466401</v>
      </c>
      <c r="J56" s="89">
        <v>-12.477396021699819</v>
      </c>
      <c r="K56" s="89">
        <v>10.766721044045676</v>
      </c>
      <c r="L56" s="1010">
        <v>-5.9434006854871768E-2</v>
      </c>
    </row>
    <row r="57" spans="1:12" ht="15">
      <c r="A57" s="46" t="s">
        <v>24</v>
      </c>
      <c r="B57" s="47" t="s">
        <v>36</v>
      </c>
      <c r="C57" s="79">
        <v>10253.296078431371</v>
      </c>
      <c r="D57" s="79">
        <v>10492.645098039215</v>
      </c>
      <c r="E57" s="80">
        <v>10458.361999999999</v>
      </c>
      <c r="F57" s="80">
        <v>10702.498</v>
      </c>
      <c r="G57" s="1004">
        <v>-2.2811123160219271</v>
      </c>
      <c r="H57" s="81">
        <v>339.5</v>
      </c>
      <c r="I57" s="81">
        <v>-1.1357018054746586</v>
      </c>
      <c r="J57" s="89">
        <v>-11.611374407582939</v>
      </c>
      <c r="K57" s="89">
        <v>2.7658312323891443</v>
      </c>
      <c r="L57" s="1010">
        <v>1.1981062720650471E-2</v>
      </c>
    </row>
    <row r="58" spans="1:12" ht="14.25">
      <c r="A58" s="44" t="s">
        <v>24</v>
      </c>
      <c r="B58" s="48" t="s">
        <v>37</v>
      </c>
      <c r="C58" s="90">
        <v>8096.1135179423991</v>
      </c>
      <c r="D58" s="90">
        <v>8228.0471295623502</v>
      </c>
      <c r="E58" s="91">
        <v>8258.0357883012475</v>
      </c>
      <c r="F58" s="91">
        <v>8392.6080721535982</v>
      </c>
      <c r="G58" s="1011">
        <v>-1.603462031056319</v>
      </c>
      <c r="H58" s="92">
        <v>228.63035413153455</v>
      </c>
      <c r="I58" s="92">
        <v>-0.42211408334357109</v>
      </c>
      <c r="J58" s="93">
        <v>-6.3191153238546596</v>
      </c>
      <c r="K58" s="93">
        <v>8.7943052053981905</v>
      </c>
      <c r="L58" s="1012">
        <v>0.53275469639270945</v>
      </c>
    </row>
    <row r="59" spans="1:12" ht="15">
      <c r="A59" s="46" t="s">
        <v>24</v>
      </c>
      <c r="B59" s="47" t="s">
        <v>102</v>
      </c>
      <c r="C59" s="101">
        <v>7640.7225490196079</v>
      </c>
      <c r="D59" s="101">
        <v>7780.0990196078428</v>
      </c>
      <c r="E59" s="102">
        <v>7793.5370000000003</v>
      </c>
      <c r="F59" s="102">
        <v>7935.701</v>
      </c>
      <c r="G59" s="1018">
        <v>-1.7914485437392331</v>
      </c>
      <c r="H59" s="103">
        <v>214</v>
      </c>
      <c r="I59" s="103">
        <v>-0.88003705419175804</v>
      </c>
      <c r="J59" s="104">
        <v>-7.5842696629213489</v>
      </c>
      <c r="K59" s="104">
        <v>4.8791339166543084</v>
      </c>
      <c r="L59" s="1019">
        <v>0.23282746925154107</v>
      </c>
    </row>
    <row r="60" spans="1:12" ht="15">
      <c r="A60" s="46" t="s">
        <v>24</v>
      </c>
      <c r="B60" s="47" t="s">
        <v>38</v>
      </c>
      <c r="C60" s="79">
        <v>8305.5823529411755</v>
      </c>
      <c r="D60" s="79">
        <v>8488.3431372549021</v>
      </c>
      <c r="E60" s="80">
        <v>8471.6939999999995</v>
      </c>
      <c r="F60" s="80">
        <v>8658.11</v>
      </c>
      <c r="G60" s="1004">
        <v>-2.1530795982033153</v>
      </c>
      <c r="H60" s="81">
        <v>238.3</v>
      </c>
      <c r="I60" s="81">
        <v>0.25241901556584889</v>
      </c>
      <c r="J60" s="89">
        <v>-8.4474885844748862</v>
      </c>
      <c r="K60" s="89">
        <v>2.9734539522467744</v>
      </c>
      <c r="L60" s="1010">
        <v>0.11519240173776879</v>
      </c>
    </row>
    <row r="61" spans="1:12" ht="15.75" thickBot="1">
      <c r="A61" s="46" t="s">
        <v>24</v>
      </c>
      <c r="B61" s="47" t="s">
        <v>39</v>
      </c>
      <c r="C61" s="79">
        <v>9364.1470588235297</v>
      </c>
      <c r="D61" s="79">
        <v>9499.3117647058825</v>
      </c>
      <c r="E61" s="80">
        <v>9551.43</v>
      </c>
      <c r="F61" s="80">
        <v>9689.2980000000007</v>
      </c>
      <c r="G61" s="1004">
        <v>-1.4228894601033055</v>
      </c>
      <c r="H61" s="81">
        <v>273.89999999999998</v>
      </c>
      <c r="I61" s="81">
        <v>-3.2497350759449115</v>
      </c>
      <c r="J61" s="89">
        <v>9.4827586206896548</v>
      </c>
      <c r="K61" s="89">
        <v>0.94171733649710798</v>
      </c>
      <c r="L61" s="1010">
        <v>0.18473482540339869</v>
      </c>
    </row>
    <row r="62" spans="1:12" ht="15.75" thickBot="1">
      <c r="A62" s="51"/>
      <c r="B62" s="52"/>
      <c r="C62" s="96"/>
      <c r="D62" s="96"/>
      <c r="E62" s="96"/>
      <c r="F62" s="96"/>
      <c r="G62" s="1014"/>
      <c r="H62" s="97"/>
      <c r="I62" s="97"/>
      <c r="J62" s="97"/>
      <c r="K62" s="97"/>
      <c r="L62" s="1015"/>
    </row>
    <row r="63" spans="1:12" ht="14.25">
      <c r="A63" s="44" t="s">
        <v>117</v>
      </c>
      <c r="B63" s="48" t="s">
        <v>25</v>
      </c>
      <c r="C63" s="90">
        <v>13246.891683384025</v>
      </c>
      <c r="D63" s="90">
        <v>13137.923900439593</v>
      </c>
      <c r="E63" s="91">
        <v>13511.829517051705</v>
      </c>
      <c r="F63" s="91">
        <v>13400.682378448386</v>
      </c>
      <c r="G63" s="1011">
        <v>0.82941402134917508</v>
      </c>
      <c r="H63" s="92">
        <v>342.11935483870968</v>
      </c>
      <c r="I63" s="92">
        <v>-0.30028372617376431</v>
      </c>
      <c r="J63" s="93">
        <v>-17.333333333333336</v>
      </c>
      <c r="K63" s="93">
        <v>1.3792080676256859</v>
      </c>
      <c r="L63" s="1012">
        <v>-8.907697544400861E-2</v>
      </c>
    </row>
    <row r="64" spans="1:12" ht="15">
      <c r="A64" s="46" t="s">
        <v>117</v>
      </c>
      <c r="B64" s="47" t="s">
        <v>26</v>
      </c>
      <c r="C64" s="79">
        <v>12991.467647058824</v>
      </c>
      <c r="D64" s="79">
        <v>12938.242156862745</v>
      </c>
      <c r="E64" s="80">
        <v>13251.297</v>
      </c>
      <c r="F64" s="80">
        <v>13197.007</v>
      </c>
      <c r="G64" s="1004">
        <v>0.41138115634856354</v>
      </c>
      <c r="H64" s="81">
        <v>326.60000000000002</v>
      </c>
      <c r="I64" s="81">
        <v>1.5547263681592038</v>
      </c>
      <c r="J64" s="89">
        <v>-15.789473684210526</v>
      </c>
      <c r="K64" s="89">
        <v>0.23728310840872013</v>
      </c>
      <c r="L64" s="1010">
        <v>-1.0693921087494923E-2</v>
      </c>
    </row>
    <row r="65" spans="1:12" ht="15">
      <c r="A65" s="46" t="s">
        <v>117</v>
      </c>
      <c r="B65" s="47" t="s">
        <v>27</v>
      </c>
      <c r="C65" s="79">
        <v>13113.509803921568</v>
      </c>
      <c r="D65" s="79">
        <v>13139.467647058824</v>
      </c>
      <c r="E65" s="80">
        <v>13375.78</v>
      </c>
      <c r="F65" s="80">
        <v>13402.257</v>
      </c>
      <c r="G65" s="1004">
        <v>-0.19755627727478256</v>
      </c>
      <c r="H65" s="81">
        <v>339.5</v>
      </c>
      <c r="I65" s="81">
        <v>0.29542097488921715</v>
      </c>
      <c r="J65" s="89">
        <v>-21.666666666666668</v>
      </c>
      <c r="K65" s="89">
        <v>0.69701913095061552</v>
      </c>
      <c r="L65" s="1010">
        <v>-8.6066225353221615E-2</v>
      </c>
    </row>
    <row r="66" spans="1:12" ht="15">
      <c r="A66" s="46" t="s">
        <v>117</v>
      </c>
      <c r="B66" s="47" t="s">
        <v>34</v>
      </c>
      <c r="C66" s="79">
        <v>13572.486274509803</v>
      </c>
      <c r="D66" s="79">
        <v>13235.478431372549</v>
      </c>
      <c r="E66" s="80">
        <v>13843.936</v>
      </c>
      <c r="F66" s="80">
        <v>13500.188</v>
      </c>
      <c r="G66" s="1004">
        <v>2.5462460226479777</v>
      </c>
      <c r="H66" s="81">
        <v>354.5</v>
      </c>
      <c r="I66" s="81">
        <v>-2.5295573274676899</v>
      </c>
      <c r="J66" s="89">
        <v>-10.44776119402985</v>
      </c>
      <c r="K66" s="89">
        <v>0.44490582826635028</v>
      </c>
      <c r="L66" s="1010">
        <v>7.6831709967078998E-3</v>
      </c>
    </row>
    <row r="67" spans="1:12" ht="14.25">
      <c r="A67" s="44" t="s">
        <v>117</v>
      </c>
      <c r="B67" s="48" t="s">
        <v>28</v>
      </c>
      <c r="C67" s="90">
        <v>12413.842142169946</v>
      </c>
      <c r="D67" s="90">
        <v>12785.216902054462</v>
      </c>
      <c r="E67" s="91">
        <v>12662.118985013345</v>
      </c>
      <c r="F67" s="91">
        <v>13040.921240095551</v>
      </c>
      <c r="G67" s="1011">
        <v>-2.9047200585610669</v>
      </c>
      <c r="H67" s="92">
        <v>309.9842727272727</v>
      </c>
      <c r="I67" s="92">
        <v>5.1801446602443846E-2</v>
      </c>
      <c r="J67" s="93">
        <v>-13.385826771653544</v>
      </c>
      <c r="K67" s="93">
        <v>8.1566068515497552</v>
      </c>
      <c r="L67" s="1012">
        <v>-0.13104650266585516</v>
      </c>
    </row>
    <row r="68" spans="1:12" ht="15">
      <c r="A68" s="46" t="s">
        <v>117</v>
      </c>
      <c r="B68" s="47" t="s">
        <v>29</v>
      </c>
      <c r="C68" s="79">
        <v>12275.048039215688</v>
      </c>
      <c r="D68" s="79">
        <v>13087.843137254902</v>
      </c>
      <c r="E68" s="80">
        <v>12520.549000000001</v>
      </c>
      <c r="F68" s="80">
        <v>13349.6</v>
      </c>
      <c r="G68" s="1004">
        <v>-6.2103059267693377</v>
      </c>
      <c r="H68" s="81">
        <v>286.8</v>
      </c>
      <c r="I68" s="81">
        <v>1.5221238938053139</v>
      </c>
      <c r="J68" s="89">
        <v>-0.64102564102564097</v>
      </c>
      <c r="K68" s="89">
        <v>1.1493400563547382</v>
      </c>
      <c r="L68" s="1010">
        <v>0.13132909315974994</v>
      </c>
    </row>
    <row r="69" spans="1:12" ht="15">
      <c r="A69" s="46" t="s">
        <v>117</v>
      </c>
      <c r="B69" s="47" t="s">
        <v>30</v>
      </c>
      <c r="C69" s="79">
        <v>12483.581372549021</v>
      </c>
      <c r="D69" s="79">
        <v>12853.614705882354</v>
      </c>
      <c r="E69" s="80">
        <v>12733.253000000001</v>
      </c>
      <c r="F69" s="80">
        <v>13110.687</v>
      </c>
      <c r="G69" s="1004">
        <v>-2.8788270210401583</v>
      </c>
      <c r="H69" s="81">
        <v>310.7</v>
      </c>
      <c r="I69" s="81">
        <v>0.9749756256093598</v>
      </c>
      <c r="J69" s="89">
        <v>-11.922141119221411</v>
      </c>
      <c r="K69" s="89">
        <v>5.368530327747294</v>
      </c>
      <c r="L69" s="1010">
        <v>4.3956370660103161E-3</v>
      </c>
    </row>
    <row r="70" spans="1:12" ht="15">
      <c r="A70" s="46" t="s">
        <v>117</v>
      </c>
      <c r="B70" s="47" t="s">
        <v>35</v>
      </c>
      <c r="C70" s="79">
        <v>12280.903921568628</v>
      </c>
      <c r="D70" s="79">
        <v>12467.692156862746</v>
      </c>
      <c r="E70" s="80">
        <v>12526.522000000001</v>
      </c>
      <c r="F70" s="80">
        <v>12717.046</v>
      </c>
      <c r="G70" s="1004">
        <v>-1.498178114634479</v>
      </c>
      <c r="H70" s="81">
        <v>323.89999999999998</v>
      </c>
      <c r="I70" s="81">
        <v>-1.9673123486682809</v>
      </c>
      <c r="J70" s="89">
        <v>-24.315068493150687</v>
      </c>
      <c r="K70" s="89">
        <v>1.6387364674477236</v>
      </c>
      <c r="L70" s="1010">
        <v>-0.2667712328916132</v>
      </c>
    </row>
    <row r="71" spans="1:12" ht="14.25">
      <c r="A71" s="44" t="s">
        <v>117</v>
      </c>
      <c r="B71" s="48" t="s">
        <v>31</v>
      </c>
      <c r="C71" s="90">
        <v>11680.011998757756</v>
      </c>
      <c r="D71" s="90">
        <v>11694.63291139954</v>
      </c>
      <c r="E71" s="91">
        <v>11913.612238732912</v>
      </c>
      <c r="F71" s="91">
        <v>11928.525569627531</v>
      </c>
      <c r="G71" s="1011">
        <v>-0.12502241628748156</v>
      </c>
      <c r="H71" s="92">
        <v>270.56592765460908</v>
      </c>
      <c r="I71" s="92">
        <v>-0.35553774623855555</v>
      </c>
      <c r="J71" s="93">
        <v>-7.7502691065662006</v>
      </c>
      <c r="K71" s="93">
        <v>12.709476494142075</v>
      </c>
      <c r="L71" s="1012">
        <v>0.58470489403766379</v>
      </c>
    </row>
    <row r="72" spans="1:12" ht="15">
      <c r="A72" s="46" t="s">
        <v>117</v>
      </c>
      <c r="B72" s="47" t="s">
        <v>32</v>
      </c>
      <c r="C72" s="79">
        <v>10972.703921568627</v>
      </c>
      <c r="D72" s="79">
        <v>11127.895098039215</v>
      </c>
      <c r="E72" s="80">
        <v>11192.157999999999</v>
      </c>
      <c r="F72" s="80">
        <v>11350.453</v>
      </c>
      <c r="G72" s="1004">
        <v>-1.3946139418400312</v>
      </c>
      <c r="H72" s="81">
        <v>240</v>
      </c>
      <c r="I72" s="81">
        <v>-0.99009900990099231</v>
      </c>
      <c r="J72" s="89">
        <v>-1.5521064301552108</v>
      </c>
      <c r="K72" s="89">
        <v>3.2923031291709917</v>
      </c>
      <c r="L72" s="1010">
        <v>0.34920733172907026</v>
      </c>
    </row>
    <row r="73" spans="1:12" ht="15">
      <c r="A73" s="46" t="s">
        <v>117</v>
      </c>
      <c r="B73" s="47" t="s">
        <v>33</v>
      </c>
      <c r="C73" s="79">
        <v>11973.041176470588</v>
      </c>
      <c r="D73" s="79">
        <v>11884.106862745099</v>
      </c>
      <c r="E73" s="80">
        <v>12212.502</v>
      </c>
      <c r="F73" s="80">
        <v>12121.789000000001</v>
      </c>
      <c r="G73" s="1004">
        <v>0.74834663431280424</v>
      </c>
      <c r="H73" s="81">
        <v>277</v>
      </c>
      <c r="I73" s="81">
        <v>3.6114120621171086E-2</v>
      </c>
      <c r="J73" s="81">
        <v>-10.590277777777777</v>
      </c>
      <c r="K73" s="81">
        <v>7.6375500519056798</v>
      </c>
      <c r="L73" s="1005">
        <v>0.11993063138884263</v>
      </c>
    </row>
    <row r="74" spans="1:12" ht="15.75" thickBot="1">
      <c r="A74" s="56" t="s">
        <v>117</v>
      </c>
      <c r="B74" s="57" t="s">
        <v>36</v>
      </c>
      <c r="C74" s="82">
        <v>11565.565686274511</v>
      </c>
      <c r="D74" s="82">
        <v>11714.620588235295</v>
      </c>
      <c r="E74" s="83">
        <v>11796.877</v>
      </c>
      <c r="F74" s="83">
        <v>11948.913</v>
      </c>
      <c r="G74" s="1006">
        <v>-1.2723835214132033</v>
      </c>
      <c r="H74" s="84">
        <v>299.5</v>
      </c>
      <c r="I74" s="84">
        <v>0.23427041499330276</v>
      </c>
      <c r="J74" s="84">
        <v>-5.8823529411764701</v>
      </c>
      <c r="K74" s="84">
        <v>1.7796233130654011</v>
      </c>
      <c r="L74" s="1007">
        <v>0.11556693091974735</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335</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51" t="s">
        <v>10</v>
      </c>
      <c r="I78" s="1352"/>
      <c r="J78" s="991" t="s">
        <v>11</v>
      </c>
      <c r="K78" s="961" t="s">
        <v>12</v>
      </c>
      <c r="L78" s="962"/>
    </row>
    <row r="79" spans="1:12" ht="15.75" customHeight="1">
      <c r="A79" s="29" t="s">
        <v>13</v>
      </c>
      <c r="B79" s="30" t="s">
        <v>14</v>
      </c>
      <c r="C79" s="963" t="s">
        <v>40</v>
      </c>
      <c r="D79" s="963" t="s">
        <v>40</v>
      </c>
      <c r="E79" s="964" t="s">
        <v>41</v>
      </c>
      <c r="F79" s="965" t="s">
        <v>41</v>
      </c>
      <c r="G79" s="992"/>
      <c r="H79" s="1349" t="s">
        <v>15</v>
      </c>
      <c r="I79" s="1350"/>
      <c r="J79" s="993" t="s">
        <v>16</v>
      </c>
      <c r="K79" s="966" t="s">
        <v>17</v>
      </c>
      <c r="L79" s="967"/>
    </row>
    <row r="80" spans="1:12" ht="26.25" thickBot="1">
      <c r="A80" s="31" t="s">
        <v>18</v>
      </c>
      <c r="B80" s="32" t="s">
        <v>19</v>
      </c>
      <c r="C80" s="882" t="s">
        <v>487</v>
      </c>
      <c r="D80" s="1317" t="s">
        <v>478</v>
      </c>
      <c r="E80" s="957" t="s">
        <v>487</v>
      </c>
      <c r="F80" s="1318" t="s">
        <v>478</v>
      </c>
      <c r="G80" s="990" t="s">
        <v>20</v>
      </c>
      <c r="H80" s="66" t="s">
        <v>487</v>
      </c>
      <c r="I80" s="895" t="s">
        <v>20</v>
      </c>
      <c r="J80" s="994" t="s">
        <v>20</v>
      </c>
      <c r="K80" s="958" t="s">
        <v>487</v>
      </c>
      <c r="L80" s="995" t="s">
        <v>21</v>
      </c>
    </row>
    <row r="81" spans="1:12" ht="15" thickBot="1">
      <c r="A81" s="33" t="s">
        <v>22</v>
      </c>
      <c r="B81" s="34" t="s">
        <v>23</v>
      </c>
      <c r="C81" s="67">
        <v>11386.391004138641</v>
      </c>
      <c r="D81" s="67">
        <v>11675.678540297693</v>
      </c>
      <c r="E81" s="68">
        <v>11614.118824221414</v>
      </c>
      <c r="F81" s="1319">
        <v>11909.192111103646</v>
      </c>
      <c r="G81" s="996">
        <v>-2.4780218008037918</v>
      </c>
      <c r="H81" s="69">
        <v>321.05190067443283</v>
      </c>
      <c r="I81" s="69">
        <v>-0.52058920433972866</v>
      </c>
      <c r="J81" s="70">
        <v>-21.435452793834298</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10545.235300832661</v>
      </c>
      <c r="D83" s="72">
        <v>11121.044198596868</v>
      </c>
      <c r="E83" s="73">
        <v>10756.140006849315</v>
      </c>
      <c r="F83" s="73">
        <v>11343.465082568806</v>
      </c>
      <c r="G83" s="1000">
        <v>-6.1324525919769988</v>
      </c>
      <c r="H83" s="74">
        <v>208.57142857142858</v>
      </c>
      <c r="I83" s="74">
        <v>-16.574765580805352</v>
      </c>
      <c r="J83" s="74">
        <v>-30</v>
      </c>
      <c r="K83" s="74">
        <v>0.1072961373390558</v>
      </c>
      <c r="L83" s="1001">
        <v>-1.3127754761136867E-2</v>
      </c>
    </row>
    <row r="84" spans="1:12" ht="15">
      <c r="A84" s="46" t="s">
        <v>109</v>
      </c>
      <c r="B84" s="75" t="s">
        <v>23</v>
      </c>
      <c r="C84" s="76">
        <v>11836.592858786802</v>
      </c>
      <c r="D84" s="76">
        <v>12119.128217781508</v>
      </c>
      <c r="E84" s="77">
        <v>12073.324715962539</v>
      </c>
      <c r="F84" s="77">
        <v>12361.510782137138</v>
      </c>
      <c r="G84" s="1002">
        <v>-2.3313175165533941</v>
      </c>
      <c r="H84" s="78">
        <v>353.47371491068174</v>
      </c>
      <c r="I84" s="78">
        <v>0.55452246496080859</v>
      </c>
      <c r="J84" s="78">
        <v>-21.246052253804194</v>
      </c>
      <c r="K84" s="78">
        <v>42.044757817290005</v>
      </c>
      <c r="L84" s="1003">
        <v>0.10111619879289435</v>
      </c>
    </row>
    <row r="85" spans="1:12" ht="15">
      <c r="A85" s="39" t="s">
        <v>110</v>
      </c>
      <c r="B85" s="40" t="s">
        <v>23</v>
      </c>
      <c r="C85" s="79">
        <v>11616.607361419412</v>
      </c>
      <c r="D85" s="79">
        <v>12095.911887254902</v>
      </c>
      <c r="E85" s="80">
        <v>11848.9395086478</v>
      </c>
      <c r="F85" s="80">
        <v>12337.830125</v>
      </c>
      <c r="G85" s="1004">
        <v>-3.9625332120724153</v>
      </c>
      <c r="H85" s="81">
        <v>379.69054726368165</v>
      </c>
      <c r="I85" s="81">
        <v>-1.0863653841201915</v>
      </c>
      <c r="J85" s="81">
        <v>-29.638273045507585</v>
      </c>
      <c r="K85" s="81">
        <v>9.2427958307786628</v>
      </c>
      <c r="L85" s="1005">
        <v>-1.0775317222078495</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9536.0541028150856</v>
      </c>
      <c r="D87" s="79">
        <v>9920.6219048150942</v>
      </c>
      <c r="E87" s="80">
        <v>9726.775184871387</v>
      </c>
      <c r="F87" s="80">
        <v>10119.034342911396</v>
      </c>
      <c r="G87" s="1004">
        <v>-3.8764485300397813</v>
      </c>
      <c r="H87" s="81">
        <v>277.42818489289738</v>
      </c>
      <c r="I87" s="81">
        <v>-0.87123520185702286</v>
      </c>
      <c r="J87" s="81">
        <v>-17.296037296037294</v>
      </c>
      <c r="K87" s="81">
        <v>27.191906805640709</v>
      </c>
      <c r="L87" s="1005">
        <v>1.3609819501493803</v>
      </c>
    </row>
    <row r="88" spans="1:12" ht="15.75" thickBot="1">
      <c r="A88" s="41" t="s">
        <v>112</v>
      </c>
      <c r="B88" s="42" t="s">
        <v>23</v>
      </c>
      <c r="C88" s="82">
        <v>12436.95603840582</v>
      </c>
      <c r="D88" s="82">
        <v>12388.882510843756</v>
      </c>
      <c r="E88" s="83">
        <v>12685.695159173936</v>
      </c>
      <c r="F88" s="83">
        <v>12636.66016106063</v>
      </c>
      <c r="G88" s="1006">
        <v>0.38803764197446139</v>
      </c>
      <c r="H88" s="84">
        <v>288.04094488188974</v>
      </c>
      <c r="I88" s="84">
        <v>-0.5266324227669098</v>
      </c>
      <c r="J88" s="84">
        <v>-22.775013819789937</v>
      </c>
      <c r="K88" s="84">
        <v>21.413243408951562</v>
      </c>
      <c r="L88" s="1007">
        <v>-0.37143867197329428</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v>11436.274509803921</v>
      </c>
      <c r="D93" s="90" t="s">
        <v>254</v>
      </c>
      <c r="E93" s="91">
        <v>11665</v>
      </c>
      <c r="F93" s="91" t="s">
        <v>254</v>
      </c>
      <c r="G93" s="1011" t="s">
        <v>100</v>
      </c>
      <c r="H93" s="92">
        <v>150</v>
      </c>
      <c r="I93" s="92" t="s">
        <v>100</v>
      </c>
      <c r="J93" s="93" t="s">
        <v>100</v>
      </c>
      <c r="K93" s="93">
        <v>1.5328019619865112E-2</v>
      </c>
      <c r="L93" s="1012" t="s">
        <v>100</v>
      </c>
    </row>
    <row r="94" spans="1:12" ht="15">
      <c r="A94" s="46" t="s">
        <v>113</v>
      </c>
      <c r="B94" s="47" t="s">
        <v>29</v>
      </c>
      <c r="C94" s="79" t="s">
        <v>100</v>
      </c>
      <c r="D94" s="79" t="s">
        <v>100</v>
      </c>
      <c r="E94" s="80" t="s">
        <v>100</v>
      </c>
      <c r="F94" s="80" t="s">
        <v>100</v>
      </c>
      <c r="G94" s="1004" t="s">
        <v>100</v>
      </c>
      <c r="H94" s="81" t="s">
        <v>100</v>
      </c>
      <c r="I94" s="81" t="s">
        <v>100</v>
      </c>
      <c r="J94" s="89" t="s">
        <v>100</v>
      </c>
      <c r="K94" s="89" t="s">
        <v>100</v>
      </c>
      <c r="L94" s="1010" t="s">
        <v>100</v>
      </c>
    </row>
    <row r="95" spans="1:12" ht="15">
      <c r="A95" s="46" t="s">
        <v>113</v>
      </c>
      <c r="B95" s="47" t="s">
        <v>30</v>
      </c>
      <c r="C95" s="79" t="s">
        <v>254</v>
      </c>
      <c r="D95" s="79" t="s">
        <v>254</v>
      </c>
      <c r="E95" s="80" t="s">
        <v>254</v>
      </c>
      <c r="F95" s="80" t="s">
        <v>254</v>
      </c>
      <c r="G95" s="1004" t="s">
        <v>100</v>
      </c>
      <c r="H95" s="81" t="s">
        <v>254</v>
      </c>
      <c r="I95" s="81" t="s">
        <v>100</v>
      </c>
      <c r="J95" s="89" t="s">
        <v>100</v>
      </c>
      <c r="K95" s="89">
        <v>1.5328019619865112E-2</v>
      </c>
      <c r="L95" s="1010" t="s">
        <v>100</v>
      </c>
    </row>
    <row r="96" spans="1:12" ht="14.25">
      <c r="A96" s="44" t="s">
        <v>113</v>
      </c>
      <c r="B96" s="48" t="s">
        <v>31</v>
      </c>
      <c r="C96" s="90">
        <v>10443.20791049244</v>
      </c>
      <c r="D96" s="90">
        <v>11308.033402435865</v>
      </c>
      <c r="E96" s="91">
        <v>10652.072068702289</v>
      </c>
      <c r="F96" s="91">
        <v>11534.194070484584</v>
      </c>
      <c r="G96" s="1011">
        <v>-7.6478858981539037</v>
      </c>
      <c r="H96" s="92">
        <v>218.33333333333334</v>
      </c>
      <c r="I96" s="92">
        <v>-13.439936566671081</v>
      </c>
      <c r="J96" s="93">
        <v>-33.333333333333329</v>
      </c>
      <c r="K96" s="93">
        <v>9.1968117719190681E-2</v>
      </c>
      <c r="L96" s="1012">
        <v>-1.6413385170982717E-2</v>
      </c>
    </row>
    <row r="97" spans="1:12" ht="15">
      <c r="A97" s="46" t="s">
        <v>113</v>
      </c>
      <c r="B97" s="47" t="s">
        <v>32</v>
      </c>
      <c r="C97" s="79">
        <v>9811.5666666666675</v>
      </c>
      <c r="D97" s="79" t="s">
        <v>254</v>
      </c>
      <c r="E97" s="80">
        <v>10007.798000000001</v>
      </c>
      <c r="F97" s="80" t="s">
        <v>254</v>
      </c>
      <c r="G97" s="1004" t="s">
        <v>100</v>
      </c>
      <c r="H97" s="81">
        <v>205</v>
      </c>
      <c r="I97" s="81" t="s">
        <v>100</v>
      </c>
      <c r="J97" s="89" t="s">
        <v>100</v>
      </c>
      <c r="K97" s="89">
        <v>6.131207847946045E-2</v>
      </c>
      <c r="L97" s="1010" t="s">
        <v>100</v>
      </c>
    </row>
    <row r="98" spans="1:12" ht="15.75" thickBot="1">
      <c r="A98" s="49" t="s">
        <v>113</v>
      </c>
      <c r="B98" s="50" t="s">
        <v>33</v>
      </c>
      <c r="C98" s="94" t="s">
        <v>254</v>
      </c>
      <c r="D98" s="94" t="s">
        <v>254</v>
      </c>
      <c r="E98" s="95" t="s">
        <v>254</v>
      </c>
      <c r="F98" s="95" t="s">
        <v>254</v>
      </c>
      <c r="G98" s="1013" t="s">
        <v>100</v>
      </c>
      <c r="H98" s="89" t="s">
        <v>254</v>
      </c>
      <c r="I98" s="89" t="s">
        <v>100</v>
      </c>
      <c r="J98" s="89" t="s">
        <v>100</v>
      </c>
      <c r="K98" s="89">
        <v>3.0656039239730225E-2</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12492.022936191084</v>
      </c>
      <c r="D100" s="85">
        <v>12638.874045908933</v>
      </c>
      <c r="E100" s="86">
        <v>12741.863394914906</v>
      </c>
      <c r="F100" s="86">
        <v>12891.651526827112</v>
      </c>
      <c r="G100" s="1008">
        <v>-1.1619002545988919</v>
      </c>
      <c r="H100" s="87">
        <v>420.39913793103449</v>
      </c>
      <c r="I100" s="87">
        <v>1.1828925990725079</v>
      </c>
      <c r="J100" s="88">
        <v>6.4220183486238538</v>
      </c>
      <c r="K100" s="88">
        <v>1.7780502759043533</v>
      </c>
      <c r="L100" s="1009">
        <v>0.46542985201225306</v>
      </c>
    </row>
    <row r="101" spans="1:12" ht="15">
      <c r="A101" s="46" t="s">
        <v>114</v>
      </c>
      <c r="B101" s="47" t="s">
        <v>26</v>
      </c>
      <c r="C101" s="79">
        <v>12902.479411764705</v>
      </c>
      <c r="D101" s="79">
        <v>12808.935294117646</v>
      </c>
      <c r="E101" s="80">
        <v>13160.529</v>
      </c>
      <c r="F101" s="80">
        <v>13065.114</v>
      </c>
      <c r="G101" s="1004">
        <v>0.73030361617970474</v>
      </c>
      <c r="H101" s="81">
        <v>394.7</v>
      </c>
      <c r="I101" s="81">
        <v>-3.9191820837390514</v>
      </c>
      <c r="J101" s="89">
        <v>-18.055555555555554</v>
      </c>
      <c r="K101" s="89">
        <v>0.9043531575720416</v>
      </c>
      <c r="L101" s="1010">
        <v>3.7301134450654416E-2</v>
      </c>
    </row>
    <row r="102" spans="1:12" ht="15">
      <c r="A102" s="46" t="s">
        <v>114</v>
      </c>
      <c r="B102" s="47" t="s">
        <v>27</v>
      </c>
      <c r="C102" s="79">
        <v>12116.845098039215</v>
      </c>
      <c r="D102" s="79">
        <v>12318.669607843136</v>
      </c>
      <c r="E102" s="80">
        <v>12359.182000000001</v>
      </c>
      <c r="F102" s="80">
        <v>12565.043</v>
      </c>
      <c r="G102" s="1004">
        <v>-1.6383628770709258</v>
      </c>
      <c r="H102" s="81">
        <v>447</v>
      </c>
      <c r="I102" s="81">
        <v>5.2755534620819544</v>
      </c>
      <c r="J102" s="89">
        <v>54.054054054054056</v>
      </c>
      <c r="K102" s="89">
        <v>0.87369711833231145</v>
      </c>
      <c r="L102" s="1010">
        <v>0.42812871756159854</v>
      </c>
    </row>
    <row r="103" spans="1:12" ht="14.25">
      <c r="A103" s="44" t="s">
        <v>114</v>
      </c>
      <c r="B103" s="48" t="s">
        <v>28</v>
      </c>
      <c r="C103" s="90">
        <v>12153.311277781628</v>
      </c>
      <c r="D103" s="90">
        <v>12363.757280376318</v>
      </c>
      <c r="E103" s="91">
        <v>12396.37750333726</v>
      </c>
      <c r="F103" s="91">
        <v>12611.032425983843</v>
      </c>
      <c r="G103" s="1011">
        <v>-1.7021201389055738</v>
      </c>
      <c r="H103" s="92">
        <v>382.08912499999997</v>
      </c>
      <c r="I103" s="92">
        <v>1.2233706280582037</v>
      </c>
      <c r="J103" s="93">
        <v>-17.864476386036962</v>
      </c>
      <c r="K103" s="93">
        <v>12.262415695892091</v>
      </c>
      <c r="L103" s="1012">
        <v>0.5331286053333244</v>
      </c>
    </row>
    <row r="104" spans="1:12" ht="15">
      <c r="A104" s="46" t="s">
        <v>114</v>
      </c>
      <c r="B104" s="47" t="s">
        <v>29</v>
      </c>
      <c r="C104" s="79">
        <v>12509.811764705883</v>
      </c>
      <c r="D104" s="79">
        <v>12513.812745098039</v>
      </c>
      <c r="E104" s="80">
        <v>12760.008</v>
      </c>
      <c r="F104" s="80">
        <v>12764.089</v>
      </c>
      <c r="G104" s="1004">
        <v>-3.1972512883607522E-2</v>
      </c>
      <c r="H104" s="81">
        <v>368.3</v>
      </c>
      <c r="I104" s="81">
        <v>0.76607387140903183</v>
      </c>
      <c r="J104" s="89">
        <v>-19.454545454545453</v>
      </c>
      <c r="K104" s="89">
        <v>6.7903126916002448</v>
      </c>
      <c r="L104" s="1010">
        <v>0.16699862608964722</v>
      </c>
    </row>
    <row r="105" spans="1:12" ht="15">
      <c r="A105" s="46" t="s">
        <v>114</v>
      </c>
      <c r="B105" s="47" t="s">
        <v>30</v>
      </c>
      <c r="C105" s="79">
        <v>11745.174509803921</v>
      </c>
      <c r="D105" s="79">
        <v>12182.736274509803</v>
      </c>
      <c r="E105" s="80">
        <v>11980.078</v>
      </c>
      <c r="F105" s="80">
        <v>12426.391</v>
      </c>
      <c r="G105" s="1004">
        <v>-3.5916542461926402</v>
      </c>
      <c r="H105" s="81">
        <v>399.2</v>
      </c>
      <c r="I105" s="81">
        <v>1.5776081424936357</v>
      </c>
      <c r="J105" s="89">
        <v>-15.80188679245283</v>
      </c>
      <c r="K105" s="89">
        <v>5.4721030042918457</v>
      </c>
      <c r="L105" s="1010">
        <v>0.3661299792436763</v>
      </c>
    </row>
    <row r="106" spans="1:12" ht="14.25">
      <c r="A106" s="44" t="s">
        <v>114</v>
      </c>
      <c r="B106" s="48" t="s">
        <v>31</v>
      </c>
      <c r="C106" s="90">
        <v>11627.252834308927</v>
      </c>
      <c r="D106" s="90">
        <v>11979.272958641961</v>
      </c>
      <c r="E106" s="91">
        <v>11859.797890995105</v>
      </c>
      <c r="F106" s="91">
        <v>12218.858417814801</v>
      </c>
      <c r="G106" s="1011">
        <v>-2.9385767028464325</v>
      </c>
      <c r="H106" s="92">
        <v>336.69447181171324</v>
      </c>
      <c r="I106" s="92">
        <v>-0.41262097411685394</v>
      </c>
      <c r="J106" s="93">
        <v>-23.875</v>
      </c>
      <c r="K106" s="93">
        <v>28.004291845493562</v>
      </c>
      <c r="L106" s="1012">
        <v>-0.89744225855268311</v>
      </c>
    </row>
    <row r="107" spans="1:12" ht="15">
      <c r="A107" s="46" t="s">
        <v>114</v>
      </c>
      <c r="B107" s="47" t="s">
        <v>32</v>
      </c>
      <c r="C107" s="79">
        <v>11676.516666666666</v>
      </c>
      <c r="D107" s="79">
        <v>12019.327450980392</v>
      </c>
      <c r="E107" s="80">
        <v>11910.047</v>
      </c>
      <c r="F107" s="80">
        <v>12259.714</v>
      </c>
      <c r="G107" s="1004">
        <v>-2.8521627829164653</v>
      </c>
      <c r="H107" s="81">
        <v>328</v>
      </c>
      <c r="I107" s="81">
        <v>0.33649434077700302</v>
      </c>
      <c r="J107" s="89">
        <v>-20.625798212005108</v>
      </c>
      <c r="K107" s="89">
        <v>19.052728387492333</v>
      </c>
      <c r="L107" s="1010">
        <v>0.19434688460216165</v>
      </c>
    </row>
    <row r="108" spans="1:12" ht="15.75" thickBot="1">
      <c r="A108" s="49" t="s">
        <v>114</v>
      </c>
      <c r="B108" s="50" t="s">
        <v>33</v>
      </c>
      <c r="C108" s="94">
        <v>11530.430392156863</v>
      </c>
      <c r="D108" s="94">
        <v>11910.811764705883</v>
      </c>
      <c r="E108" s="95">
        <v>11761.039000000001</v>
      </c>
      <c r="F108" s="95">
        <v>12149.028</v>
      </c>
      <c r="G108" s="1013">
        <v>-3.1935805893278011</v>
      </c>
      <c r="H108" s="89">
        <v>355.2</v>
      </c>
      <c r="I108" s="89">
        <v>-1.0860484544695166</v>
      </c>
      <c r="J108" s="89">
        <v>-29.97601918465228</v>
      </c>
      <c r="K108" s="89">
        <v>8.9515634580012264</v>
      </c>
      <c r="L108" s="1010">
        <v>-1.091789143154843</v>
      </c>
    </row>
    <row r="109" spans="1:12" ht="15.75" thickBot="1">
      <c r="A109" s="51"/>
      <c r="B109" s="52"/>
      <c r="C109" s="96"/>
      <c r="D109" s="96"/>
      <c r="E109" s="96"/>
      <c r="F109" s="96"/>
      <c r="G109" s="1014"/>
      <c r="H109" s="97"/>
      <c r="I109" s="97"/>
      <c r="J109" s="97"/>
      <c r="K109" s="97"/>
      <c r="L109" s="1015"/>
    </row>
    <row r="110" spans="1:12" ht="15">
      <c r="A110" s="46" t="s">
        <v>115</v>
      </c>
      <c r="B110" s="53" t="s">
        <v>30</v>
      </c>
      <c r="C110" s="98">
        <v>11984.14705882353</v>
      </c>
      <c r="D110" s="98">
        <v>12412.036274509805</v>
      </c>
      <c r="E110" s="99">
        <v>12223.83</v>
      </c>
      <c r="F110" s="99">
        <v>12660.277</v>
      </c>
      <c r="G110" s="1016">
        <v>-3.4473732288795902</v>
      </c>
      <c r="H110" s="100">
        <v>405.8</v>
      </c>
      <c r="I110" s="100">
        <v>0</v>
      </c>
      <c r="J110" s="100">
        <v>-27.960526315789476</v>
      </c>
      <c r="K110" s="100">
        <v>3.3568362967504601</v>
      </c>
      <c r="L110" s="1017">
        <v>-0.3040500230953973</v>
      </c>
    </row>
    <row r="111" spans="1:12" ht="15.75" thickBot="1">
      <c r="A111" s="49" t="s">
        <v>115</v>
      </c>
      <c r="B111" s="50" t="s">
        <v>33</v>
      </c>
      <c r="C111" s="94">
        <v>11383.491176470588</v>
      </c>
      <c r="D111" s="94">
        <v>11906.23725490196</v>
      </c>
      <c r="E111" s="95">
        <v>11611.161</v>
      </c>
      <c r="F111" s="95">
        <v>12144.361999999999</v>
      </c>
      <c r="G111" s="1013">
        <v>-4.3905229438977456</v>
      </c>
      <c r="H111" s="89">
        <v>364.8</v>
      </c>
      <c r="I111" s="89">
        <v>-1.8827326519634213</v>
      </c>
      <c r="J111" s="89">
        <v>-30.560578661844485</v>
      </c>
      <c r="K111" s="89">
        <v>5.8859595340282036</v>
      </c>
      <c r="L111" s="1010">
        <v>-0.7734816991124509</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10777.714221842798</v>
      </c>
      <c r="D124" s="85">
        <v>11303.415443379599</v>
      </c>
      <c r="E124" s="86">
        <v>10993.268506279654</v>
      </c>
      <c r="F124" s="86">
        <v>11529.483752247192</v>
      </c>
      <c r="G124" s="1008">
        <v>-4.6508174822920871</v>
      </c>
      <c r="H124" s="87">
        <v>347.84466019417476</v>
      </c>
      <c r="I124" s="87">
        <v>-0.98117594381153583</v>
      </c>
      <c r="J124" s="88">
        <v>-32.236842105263158</v>
      </c>
      <c r="K124" s="88">
        <v>1.5787860208461064</v>
      </c>
      <c r="L124" s="1009">
        <v>-0.2516571390768223</v>
      </c>
    </row>
    <row r="125" spans="1:12" ht="15">
      <c r="A125" s="46" t="s">
        <v>24</v>
      </c>
      <c r="B125" s="47" t="s">
        <v>29</v>
      </c>
      <c r="C125" s="79">
        <v>10603.333333333332</v>
      </c>
      <c r="D125" s="79">
        <v>11835.96862745098</v>
      </c>
      <c r="E125" s="80">
        <v>10815.4</v>
      </c>
      <c r="F125" s="80">
        <v>12072.688</v>
      </c>
      <c r="G125" s="1004">
        <v>-10.414317010428833</v>
      </c>
      <c r="H125" s="81">
        <v>318.3</v>
      </c>
      <c r="I125" s="81">
        <v>-0.43791054113230443</v>
      </c>
      <c r="J125" s="89">
        <v>-60</v>
      </c>
      <c r="K125" s="89">
        <v>0.18393623543838136</v>
      </c>
      <c r="L125" s="1010">
        <v>-0.17733544086219669</v>
      </c>
    </row>
    <row r="126" spans="1:12" ht="15">
      <c r="A126" s="46" t="s">
        <v>24</v>
      </c>
      <c r="B126" s="47" t="s">
        <v>30</v>
      </c>
      <c r="C126" s="79">
        <v>10682.071568627451</v>
      </c>
      <c r="D126" s="79">
        <v>11308.489215686273</v>
      </c>
      <c r="E126" s="80">
        <v>10895.713</v>
      </c>
      <c r="F126" s="80">
        <v>11534.659</v>
      </c>
      <c r="G126" s="1004">
        <v>-5.539357513733175</v>
      </c>
      <c r="H126" s="81">
        <v>346.1</v>
      </c>
      <c r="I126" s="81">
        <v>-1.6761363636363571</v>
      </c>
      <c r="J126" s="89">
        <v>-33.333333333333329</v>
      </c>
      <c r="K126" s="89">
        <v>0.95033721643163704</v>
      </c>
      <c r="L126" s="1010">
        <v>-0.1696049801001549</v>
      </c>
    </row>
    <row r="127" spans="1:12" ht="15">
      <c r="A127" s="46" t="s">
        <v>24</v>
      </c>
      <c r="B127" s="47" t="s">
        <v>35</v>
      </c>
      <c r="C127" s="79">
        <v>11035.403921568626</v>
      </c>
      <c r="D127" s="79">
        <v>10827.055882352941</v>
      </c>
      <c r="E127" s="80">
        <v>11256.111999999999</v>
      </c>
      <c r="F127" s="80">
        <v>11043.597</v>
      </c>
      <c r="G127" s="1004">
        <v>1.9243277348856485</v>
      </c>
      <c r="H127" s="81">
        <v>363.8</v>
      </c>
      <c r="I127" s="81">
        <v>-4.6895467644747129</v>
      </c>
      <c r="J127" s="89">
        <v>0</v>
      </c>
      <c r="K127" s="89">
        <v>0.44451256897608832</v>
      </c>
      <c r="L127" s="1010">
        <v>9.5283281885529536E-2</v>
      </c>
    </row>
    <row r="128" spans="1:12" ht="14.25">
      <c r="A128" s="44" t="s">
        <v>24</v>
      </c>
      <c r="B128" s="48" t="s">
        <v>31</v>
      </c>
      <c r="C128" s="90">
        <v>9877.2306564919454</v>
      </c>
      <c r="D128" s="90">
        <v>10190.897839265701</v>
      </c>
      <c r="E128" s="91">
        <v>10074.775269621785</v>
      </c>
      <c r="F128" s="91">
        <v>10394.715796051016</v>
      </c>
      <c r="G128" s="1011">
        <v>-3.0779150936553483</v>
      </c>
      <c r="H128" s="92">
        <v>292.46212389380531</v>
      </c>
      <c r="I128" s="92">
        <v>-0.42711871760734016</v>
      </c>
      <c r="J128" s="93">
        <v>-18.587896253602306</v>
      </c>
      <c r="K128" s="93">
        <v>17.32066217044758</v>
      </c>
      <c r="L128" s="1012">
        <v>0.60582594694083625</v>
      </c>
    </row>
    <row r="129" spans="1:12" ht="15">
      <c r="A129" s="46" t="s">
        <v>24</v>
      </c>
      <c r="B129" s="47" t="s">
        <v>32</v>
      </c>
      <c r="C129" s="79">
        <v>9373.2147058823521</v>
      </c>
      <c r="D129" s="79">
        <v>9850.4617647058822</v>
      </c>
      <c r="E129" s="80">
        <v>9560.6790000000001</v>
      </c>
      <c r="F129" s="80">
        <v>10047.471</v>
      </c>
      <c r="G129" s="1004">
        <v>-4.8449206770539526</v>
      </c>
      <c r="H129" s="81">
        <v>268.8</v>
      </c>
      <c r="I129" s="81">
        <v>0.11173184357542323</v>
      </c>
      <c r="J129" s="89">
        <v>-17.054263565891471</v>
      </c>
      <c r="K129" s="89">
        <v>6.5603923973022686</v>
      </c>
      <c r="L129" s="1010">
        <v>0.3465195649323265</v>
      </c>
    </row>
    <row r="130" spans="1:12" ht="15">
      <c r="A130" s="46" t="s">
        <v>24</v>
      </c>
      <c r="B130" s="47" t="s">
        <v>33</v>
      </c>
      <c r="C130" s="79">
        <v>10143.219607843137</v>
      </c>
      <c r="D130" s="79">
        <v>10365.125490196078</v>
      </c>
      <c r="E130" s="80">
        <v>10346.084000000001</v>
      </c>
      <c r="F130" s="80">
        <v>10572.428</v>
      </c>
      <c r="G130" s="1004">
        <v>-2.140889491042163</v>
      </c>
      <c r="H130" s="81">
        <v>303.39999999999998</v>
      </c>
      <c r="I130" s="81">
        <v>-0.7523716061498239</v>
      </c>
      <c r="J130" s="89">
        <v>-19.899874843554443</v>
      </c>
      <c r="K130" s="89">
        <v>9.8099325567136724</v>
      </c>
      <c r="L130" s="1010">
        <v>0.18806357790827732</v>
      </c>
    </row>
    <row r="131" spans="1:12" ht="15">
      <c r="A131" s="46" t="s">
        <v>24</v>
      </c>
      <c r="B131" s="47" t="s">
        <v>36</v>
      </c>
      <c r="C131" s="79">
        <v>10175.191176470587</v>
      </c>
      <c r="D131" s="79">
        <v>10376.140196078431</v>
      </c>
      <c r="E131" s="80">
        <v>10378.695</v>
      </c>
      <c r="F131" s="80">
        <v>10583.663</v>
      </c>
      <c r="G131" s="1004">
        <v>-1.9366451860759433</v>
      </c>
      <c r="H131" s="81">
        <v>342.9</v>
      </c>
      <c r="I131" s="81">
        <v>0.61619718309858151</v>
      </c>
      <c r="J131" s="89">
        <v>-15.068493150684931</v>
      </c>
      <c r="K131" s="89">
        <v>0.95033721643163704</v>
      </c>
      <c r="L131" s="1010">
        <v>7.1242804100230428E-2</v>
      </c>
    </row>
    <row r="132" spans="1:12" ht="14.25">
      <c r="A132" s="44" t="s">
        <v>24</v>
      </c>
      <c r="B132" s="48" t="s">
        <v>37</v>
      </c>
      <c r="C132" s="90">
        <v>8286.5703280438102</v>
      </c>
      <c r="D132" s="90">
        <v>8598.8329697087465</v>
      </c>
      <c r="E132" s="91">
        <v>8452.3017346046872</v>
      </c>
      <c r="F132" s="91">
        <v>8770.8096291029215</v>
      </c>
      <c r="G132" s="1011">
        <v>-3.6314537422106974</v>
      </c>
      <c r="H132" s="92">
        <v>232.61996303142328</v>
      </c>
      <c r="I132" s="92">
        <v>1.0747577424730523</v>
      </c>
      <c r="J132" s="93">
        <v>-10.578512396694215</v>
      </c>
      <c r="K132" s="93">
        <v>8.2924586143470265</v>
      </c>
      <c r="L132" s="1012">
        <v>1.0068131422853694</v>
      </c>
    </row>
    <row r="133" spans="1:12" ht="15">
      <c r="A133" s="46" t="s">
        <v>24</v>
      </c>
      <c r="B133" s="47" t="s">
        <v>102</v>
      </c>
      <c r="C133" s="101">
        <v>7512.2833333333338</v>
      </c>
      <c r="D133" s="101">
        <v>7851.3901960784306</v>
      </c>
      <c r="E133" s="102">
        <v>7662.5290000000005</v>
      </c>
      <c r="F133" s="102">
        <v>8008.4179999999997</v>
      </c>
      <c r="G133" s="1018">
        <v>-4.3190677609485322</v>
      </c>
      <c r="H133" s="103">
        <v>212.7</v>
      </c>
      <c r="I133" s="103">
        <v>-0.65390004670714885</v>
      </c>
      <c r="J133" s="104">
        <v>-22.756410256410255</v>
      </c>
      <c r="K133" s="104">
        <v>3.6940527283874927</v>
      </c>
      <c r="L133" s="1019">
        <v>-6.3172705138518914E-2</v>
      </c>
    </row>
    <row r="134" spans="1:12" ht="15">
      <c r="A134" s="46" t="s">
        <v>24</v>
      </c>
      <c r="B134" s="47" t="s">
        <v>38</v>
      </c>
      <c r="C134" s="79">
        <v>8414.644117647058</v>
      </c>
      <c r="D134" s="79">
        <v>9047.0049019607832</v>
      </c>
      <c r="E134" s="80">
        <v>8582.9369999999999</v>
      </c>
      <c r="F134" s="80">
        <v>9227.9449999999997</v>
      </c>
      <c r="G134" s="1004">
        <v>-6.9897252313489062</v>
      </c>
      <c r="H134" s="81">
        <v>236.2</v>
      </c>
      <c r="I134" s="81">
        <v>1.0265183917878431</v>
      </c>
      <c r="J134" s="89">
        <v>1.8779342723004695</v>
      </c>
      <c r="K134" s="89">
        <v>3.3261802575107295</v>
      </c>
      <c r="L134" s="1010">
        <v>0.7611513557766254</v>
      </c>
    </row>
    <row r="135" spans="1:12" ht="15.75" thickBot="1">
      <c r="A135" s="46" t="s">
        <v>24</v>
      </c>
      <c r="B135" s="47" t="s">
        <v>39</v>
      </c>
      <c r="C135" s="79">
        <v>9706.798039215686</v>
      </c>
      <c r="D135" s="79">
        <v>9818.0352941176479</v>
      </c>
      <c r="E135" s="80">
        <v>9900.9339999999993</v>
      </c>
      <c r="F135" s="80">
        <v>10014.396000000001</v>
      </c>
      <c r="G135" s="1004">
        <v>-1.1329889491088763</v>
      </c>
      <c r="H135" s="81">
        <v>281.10000000000002</v>
      </c>
      <c r="I135" s="81">
        <v>-0.67137809187278352</v>
      </c>
      <c r="J135" s="89">
        <v>3.75</v>
      </c>
      <c r="K135" s="89">
        <v>1.2722256284488043</v>
      </c>
      <c r="L135" s="1010">
        <v>0.30883449164726295</v>
      </c>
    </row>
    <row r="136" spans="1:12" ht="15.75" thickBot="1">
      <c r="A136" s="51"/>
      <c r="B136" s="52"/>
      <c r="C136" s="96"/>
      <c r="D136" s="96"/>
      <c r="E136" s="96"/>
      <c r="F136" s="96"/>
      <c r="G136" s="1014"/>
      <c r="H136" s="97"/>
      <c r="I136" s="97"/>
      <c r="J136" s="97"/>
      <c r="K136" s="97"/>
      <c r="L136" s="1015"/>
    </row>
    <row r="137" spans="1:12" ht="14.25">
      <c r="A137" s="44" t="s">
        <v>117</v>
      </c>
      <c r="B137" s="48" t="s">
        <v>25</v>
      </c>
      <c r="C137" s="90">
        <v>14135.217024027837</v>
      </c>
      <c r="D137" s="90">
        <v>13443.766704008471</v>
      </c>
      <c r="E137" s="91">
        <v>14417.921364508395</v>
      </c>
      <c r="F137" s="91">
        <v>13712.642038088641</v>
      </c>
      <c r="G137" s="1011">
        <v>5.1432781841803257</v>
      </c>
      <c r="H137" s="92">
        <v>347.47499999999997</v>
      </c>
      <c r="I137" s="92">
        <v>3.4842970284000407</v>
      </c>
      <c r="J137" s="93">
        <v>-44.186046511627907</v>
      </c>
      <c r="K137" s="93">
        <v>0.73574494175352545</v>
      </c>
      <c r="L137" s="1012">
        <v>-0.29990053030813157</v>
      </c>
    </row>
    <row r="138" spans="1:12" ht="15">
      <c r="A138" s="46" t="s">
        <v>117</v>
      </c>
      <c r="B138" s="47" t="s">
        <v>26</v>
      </c>
      <c r="C138" s="79">
        <v>13933.688235294117</v>
      </c>
      <c r="D138" s="79">
        <v>13503.326470588236</v>
      </c>
      <c r="E138" s="80">
        <v>14212.361999999999</v>
      </c>
      <c r="F138" s="80">
        <v>13773.393</v>
      </c>
      <c r="G138" s="1004">
        <v>3.1870796106667334</v>
      </c>
      <c r="H138" s="81">
        <v>332.7</v>
      </c>
      <c r="I138" s="81">
        <v>5.5520304568527923</v>
      </c>
      <c r="J138" s="89">
        <v>-47.619047619047613</v>
      </c>
      <c r="K138" s="89">
        <v>0.16860821581851623</v>
      </c>
      <c r="L138" s="1010">
        <v>-8.4281957591888418E-2</v>
      </c>
    </row>
    <row r="139" spans="1:12" ht="15">
      <c r="A139" s="46" t="s">
        <v>117</v>
      </c>
      <c r="B139" s="47" t="s">
        <v>27</v>
      </c>
      <c r="C139" s="79">
        <v>14106.571568627451</v>
      </c>
      <c r="D139" s="79">
        <v>13564.937254901961</v>
      </c>
      <c r="E139" s="80">
        <v>14388.703</v>
      </c>
      <c r="F139" s="80">
        <v>13836.236000000001</v>
      </c>
      <c r="G139" s="1004">
        <v>3.9928995140007641</v>
      </c>
      <c r="H139" s="81">
        <v>351.9</v>
      </c>
      <c r="I139" s="81">
        <v>5.201793721973087</v>
      </c>
      <c r="J139" s="89">
        <v>-43.636363636363633</v>
      </c>
      <c r="K139" s="89">
        <v>0.47516860821581852</v>
      </c>
      <c r="L139" s="1010">
        <v>-0.18716279833524119</v>
      </c>
    </row>
    <row r="140" spans="1:12" ht="15">
      <c r="A140" s="46" t="s">
        <v>117</v>
      </c>
      <c r="B140" s="47" t="s">
        <v>34</v>
      </c>
      <c r="C140" s="79">
        <v>14632.90294117647</v>
      </c>
      <c r="D140" s="79">
        <v>12764.019607843136</v>
      </c>
      <c r="E140" s="80">
        <v>14925.561</v>
      </c>
      <c r="F140" s="80">
        <v>13019.3</v>
      </c>
      <c r="G140" s="1004">
        <v>14.641808699392445</v>
      </c>
      <c r="H140" s="81">
        <v>351.7</v>
      </c>
      <c r="I140" s="81">
        <v>-8.8860103626943037</v>
      </c>
      <c r="J140" s="89">
        <v>-40</v>
      </c>
      <c r="K140" s="89">
        <v>9.1968117719190681E-2</v>
      </c>
      <c r="L140" s="1010">
        <v>-2.8455774381001983E-2</v>
      </c>
    </row>
    <row r="141" spans="1:12" ht="14.25">
      <c r="A141" s="44" t="s">
        <v>117</v>
      </c>
      <c r="B141" s="48" t="s">
        <v>28</v>
      </c>
      <c r="C141" s="90">
        <v>12732.727736963783</v>
      </c>
      <c r="D141" s="90">
        <v>12987.131994635263</v>
      </c>
      <c r="E141" s="91">
        <v>12987.382291703059</v>
      </c>
      <c r="F141" s="91">
        <v>13246.874634527969</v>
      </c>
      <c r="G141" s="1011">
        <v>-1.9588948335673293</v>
      </c>
      <c r="H141" s="92">
        <v>311.38661087866109</v>
      </c>
      <c r="I141" s="92">
        <v>-0.47033240619821937</v>
      </c>
      <c r="J141" s="93">
        <v>-28.443113772455092</v>
      </c>
      <c r="K141" s="93">
        <v>7.3267933782955232</v>
      </c>
      <c r="L141" s="1012">
        <v>-0.71752261399734785</v>
      </c>
    </row>
    <row r="142" spans="1:12" ht="15">
      <c r="A142" s="46" t="s">
        <v>117</v>
      </c>
      <c r="B142" s="47" t="s">
        <v>29</v>
      </c>
      <c r="C142" s="79">
        <v>12956.339215686274</v>
      </c>
      <c r="D142" s="79">
        <v>13891.109803921569</v>
      </c>
      <c r="E142" s="80">
        <v>13215.466</v>
      </c>
      <c r="F142" s="80">
        <v>14168.932000000001</v>
      </c>
      <c r="G142" s="1004">
        <v>-6.7292721850877699</v>
      </c>
      <c r="H142" s="81">
        <v>287.39999999999998</v>
      </c>
      <c r="I142" s="81">
        <v>-0.55363321799308751</v>
      </c>
      <c r="J142" s="89">
        <v>-11.627906976744185</v>
      </c>
      <c r="K142" s="89">
        <v>1.1649294911097487</v>
      </c>
      <c r="L142" s="1010">
        <v>0.12928401904809173</v>
      </c>
    </row>
    <row r="143" spans="1:12" ht="15">
      <c r="A143" s="46" t="s">
        <v>117</v>
      </c>
      <c r="B143" s="47" t="s">
        <v>30</v>
      </c>
      <c r="C143" s="79">
        <v>12788.183333333332</v>
      </c>
      <c r="D143" s="79">
        <v>12936.125490196078</v>
      </c>
      <c r="E143" s="80">
        <v>13043.947</v>
      </c>
      <c r="F143" s="80">
        <v>13194.848</v>
      </c>
      <c r="G143" s="1004">
        <v>-1.1436357584414754</v>
      </c>
      <c r="H143" s="81">
        <v>312.3</v>
      </c>
      <c r="I143" s="81">
        <v>0.22464698331193469</v>
      </c>
      <c r="J143" s="89">
        <v>-26.180257510729614</v>
      </c>
      <c r="K143" s="89">
        <v>5.2728387492335997</v>
      </c>
      <c r="L143" s="1010">
        <v>-0.33891462263537875</v>
      </c>
    </row>
    <row r="144" spans="1:12" ht="15">
      <c r="A144" s="46" t="s">
        <v>117</v>
      </c>
      <c r="B144" s="47" t="s">
        <v>35</v>
      </c>
      <c r="C144" s="79">
        <v>12178.725490196077</v>
      </c>
      <c r="D144" s="79">
        <v>12600.35588235294</v>
      </c>
      <c r="E144" s="80">
        <v>12422.3</v>
      </c>
      <c r="F144" s="80">
        <v>12852.362999999999</v>
      </c>
      <c r="G144" s="1004">
        <v>-3.3461784420499177</v>
      </c>
      <c r="H144" s="81">
        <v>337.4</v>
      </c>
      <c r="I144" s="81">
        <v>0.53635280095350246</v>
      </c>
      <c r="J144" s="89">
        <v>-50</v>
      </c>
      <c r="K144" s="89">
        <v>0.88902513795217664</v>
      </c>
      <c r="L144" s="1010">
        <v>-0.50789201041005849</v>
      </c>
    </row>
    <row r="145" spans="1:12" ht="14.25">
      <c r="A145" s="44" t="s">
        <v>117</v>
      </c>
      <c r="B145" s="48" t="s">
        <v>31</v>
      </c>
      <c r="C145" s="90">
        <v>12131.490317851365</v>
      </c>
      <c r="D145" s="90">
        <v>11845.142904884442</v>
      </c>
      <c r="E145" s="91">
        <v>12374.120124208392</v>
      </c>
      <c r="F145" s="91">
        <v>12082.04576298213</v>
      </c>
      <c r="G145" s="1011">
        <v>2.417424722236531</v>
      </c>
      <c r="H145" s="92">
        <v>271.95361653272101</v>
      </c>
      <c r="I145" s="92">
        <v>0.33300791653226419</v>
      </c>
      <c r="J145" s="93">
        <v>-17.440758293838861</v>
      </c>
      <c r="K145" s="93">
        <v>13.350705088902515</v>
      </c>
      <c r="L145" s="1012">
        <v>0.64598447233218792</v>
      </c>
    </row>
    <row r="146" spans="1:12" ht="15">
      <c r="A146" s="46" t="s">
        <v>117</v>
      </c>
      <c r="B146" s="47" t="s">
        <v>32</v>
      </c>
      <c r="C146" s="79">
        <v>11179.139215686275</v>
      </c>
      <c r="D146" s="79">
        <v>11166.530392156863</v>
      </c>
      <c r="E146" s="80">
        <v>11402.722</v>
      </c>
      <c r="F146" s="80">
        <v>11389.861000000001</v>
      </c>
      <c r="G146" s="1004">
        <v>0.112916215571015</v>
      </c>
      <c r="H146" s="81">
        <v>242.8</v>
      </c>
      <c r="I146" s="81">
        <v>0.57995028997514741</v>
      </c>
      <c r="J146" s="89">
        <v>-12.260536398467432</v>
      </c>
      <c r="K146" s="89">
        <v>3.5101164929491104</v>
      </c>
      <c r="L146" s="1010">
        <v>0.36705290913408151</v>
      </c>
    </row>
    <row r="147" spans="1:12" ht="15">
      <c r="A147" s="46" t="s">
        <v>117</v>
      </c>
      <c r="B147" s="47" t="s">
        <v>33</v>
      </c>
      <c r="C147" s="79">
        <v>12439.469607843137</v>
      </c>
      <c r="D147" s="79">
        <v>12067.026470588235</v>
      </c>
      <c r="E147" s="80">
        <v>12688.259</v>
      </c>
      <c r="F147" s="80">
        <v>12308.367</v>
      </c>
      <c r="G147" s="1004">
        <v>3.0864533044879132</v>
      </c>
      <c r="H147" s="81">
        <v>279.2</v>
      </c>
      <c r="I147" s="81">
        <v>0.39554117224018909</v>
      </c>
      <c r="J147" s="81">
        <v>-17.079889807162534</v>
      </c>
      <c r="K147" s="81">
        <v>9.2274678111587995</v>
      </c>
      <c r="L147" s="1005">
        <v>0.48469324468481112</v>
      </c>
    </row>
    <row r="148" spans="1:12" ht="15.75" thickBot="1">
      <c r="A148" s="56" t="s">
        <v>117</v>
      </c>
      <c r="B148" s="57" t="s">
        <v>36</v>
      </c>
      <c r="C148" s="82">
        <v>12222.562745098037</v>
      </c>
      <c r="D148" s="82">
        <v>11747.749019607843</v>
      </c>
      <c r="E148" s="83">
        <v>12467.013999999999</v>
      </c>
      <c r="F148" s="83">
        <v>11982.704</v>
      </c>
      <c r="G148" s="1006">
        <v>4.0417421643729119</v>
      </c>
      <c r="H148" s="84">
        <v>329.8</v>
      </c>
      <c r="I148" s="84">
        <v>6.5245478036175673</v>
      </c>
      <c r="J148" s="84">
        <v>-41.17647058823529</v>
      </c>
      <c r="K148" s="84">
        <v>0.61312078479460452</v>
      </c>
      <c r="L148" s="1007">
        <v>-0.20576168148670571</v>
      </c>
    </row>
    <row r="149" spans="1:12">
      <c r="G149" s="65"/>
      <c r="H149" s="65"/>
      <c r="I149" s="65"/>
      <c r="J149" s="65"/>
      <c r="K149" s="65"/>
      <c r="L149" s="65"/>
    </row>
    <row r="150" spans="1:12" ht="13.5" thickBot="1">
      <c r="G150" s="65"/>
      <c r="H150" s="65"/>
      <c r="I150" s="65"/>
      <c r="J150" s="65"/>
      <c r="K150" s="65"/>
      <c r="L150" s="1107"/>
    </row>
    <row r="151" spans="1:12" ht="21" thickBot="1">
      <c r="A151" s="968" t="s">
        <v>336</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51" t="s">
        <v>10</v>
      </c>
      <c r="I152" s="1352"/>
      <c r="J152" s="991" t="s">
        <v>11</v>
      </c>
      <c r="K152" s="961" t="s">
        <v>12</v>
      </c>
      <c r="L152" s="962"/>
    </row>
    <row r="153" spans="1:12" ht="15.75" customHeight="1">
      <c r="A153" s="29" t="s">
        <v>13</v>
      </c>
      <c r="B153" s="30" t="s">
        <v>14</v>
      </c>
      <c r="C153" s="963" t="s">
        <v>40</v>
      </c>
      <c r="D153" s="963" t="s">
        <v>40</v>
      </c>
      <c r="E153" s="964" t="s">
        <v>41</v>
      </c>
      <c r="F153" s="965" t="s">
        <v>41</v>
      </c>
      <c r="G153" s="992"/>
      <c r="H153" s="1349" t="s">
        <v>15</v>
      </c>
      <c r="I153" s="1350"/>
      <c r="J153" s="993" t="s">
        <v>16</v>
      </c>
      <c r="K153" s="966" t="s">
        <v>17</v>
      </c>
      <c r="L153" s="967"/>
    </row>
    <row r="154" spans="1:12" ht="26.25" thickBot="1">
      <c r="A154" s="31" t="s">
        <v>18</v>
      </c>
      <c r="B154" s="32" t="s">
        <v>19</v>
      </c>
      <c r="C154" s="882" t="s">
        <v>487</v>
      </c>
      <c r="D154" s="1317" t="s">
        <v>478</v>
      </c>
      <c r="E154" s="957" t="s">
        <v>487</v>
      </c>
      <c r="F154" s="1318" t="s">
        <v>478</v>
      </c>
      <c r="G154" s="990" t="s">
        <v>20</v>
      </c>
      <c r="H154" s="66" t="s">
        <v>487</v>
      </c>
      <c r="I154" s="895" t="s">
        <v>20</v>
      </c>
      <c r="J154" s="994" t="s">
        <v>20</v>
      </c>
      <c r="K154" s="958" t="s">
        <v>487</v>
      </c>
      <c r="L154" s="995" t="s">
        <v>21</v>
      </c>
    </row>
    <row r="155" spans="1:12" ht="15" thickBot="1">
      <c r="A155" s="33" t="s">
        <v>22</v>
      </c>
      <c r="B155" s="34" t="s">
        <v>23</v>
      </c>
      <c r="C155" s="67">
        <v>10993.716958544148</v>
      </c>
      <c r="D155" s="67">
        <v>11309.509227727734</v>
      </c>
      <c r="E155" s="68">
        <v>11213.591297715031</v>
      </c>
      <c r="F155" s="1319">
        <v>11535.699412282289</v>
      </c>
      <c r="G155" s="996">
        <v>-2.7922720855945928</v>
      </c>
      <c r="H155" s="69">
        <v>318.3064244426094</v>
      </c>
      <c r="I155" s="69">
        <v>-0.52226833773079506</v>
      </c>
      <c r="J155" s="70">
        <v>3.0638297872340425</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t="s">
        <v>254</v>
      </c>
      <c r="D157" s="72">
        <v>10674.501922186197</v>
      </c>
      <c r="E157" s="73" t="s">
        <v>254</v>
      </c>
      <c r="F157" s="73">
        <v>10887.991960629921</v>
      </c>
      <c r="G157" s="1502" t="s">
        <v>100</v>
      </c>
      <c r="H157" s="74" t="s">
        <v>254</v>
      </c>
      <c r="I157" s="1503" t="s">
        <v>100</v>
      </c>
      <c r="J157" s="1503" t="s">
        <v>100</v>
      </c>
      <c r="K157" s="74">
        <v>4.9545829892650696E-2</v>
      </c>
      <c r="L157" s="1320" t="s">
        <v>100</v>
      </c>
    </row>
    <row r="158" spans="1:12" ht="15">
      <c r="A158" s="46" t="s">
        <v>109</v>
      </c>
      <c r="B158" s="75" t="s">
        <v>23</v>
      </c>
      <c r="C158" s="76">
        <v>11460.358251162546</v>
      </c>
      <c r="D158" s="76">
        <v>12079.330104736224</v>
      </c>
      <c r="E158" s="77">
        <v>11689.565416185798</v>
      </c>
      <c r="F158" s="77">
        <v>12320.916706830949</v>
      </c>
      <c r="G158" s="1002">
        <v>-5.1242233485363755</v>
      </c>
      <c r="H158" s="78">
        <v>354.25929856945089</v>
      </c>
      <c r="I158" s="78">
        <v>-0.5604980908881062</v>
      </c>
      <c r="J158" s="78">
        <v>7.5968222442899709</v>
      </c>
      <c r="K158" s="78">
        <v>35.788604459124691</v>
      </c>
      <c r="L158" s="1003">
        <v>1.5077533952949054</v>
      </c>
    </row>
    <row r="159" spans="1:12" ht="15">
      <c r="A159" s="39" t="s">
        <v>110</v>
      </c>
      <c r="B159" s="40" t="s">
        <v>23</v>
      </c>
      <c r="C159" s="79">
        <v>11338.900911732771</v>
      </c>
      <c r="D159" s="79">
        <v>11847.449943864805</v>
      </c>
      <c r="E159" s="80">
        <v>11565.678929967427</v>
      </c>
      <c r="F159" s="80">
        <v>12084.398942742102</v>
      </c>
      <c r="G159" s="1004">
        <v>-4.2924767316310604</v>
      </c>
      <c r="H159" s="81">
        <v>392.26</v>
      </c>
      <c r="I159" s="81">
        <v>1.7138505546335892</v>
      </c>
      <c r="J159" s="81">
        <v>-5.2631578947368416</v>
      </c>
      <c r="K159" s="81">
        <v>5.9454995871180838</v>
      </c>
      <c r="L159" s="1005">
        <v>-0.52258551926489449</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9708.9947324038058</v>
      </c>
      <c r="D161" s="79">
        <v>9819.6187052129608</v>
      </c>
      <c r="E161" s="80">
        <v>9903.1746270518815</v>
      </c>
      <c r="F161" s="80">
        <v>10016.011079317221</v>
      </c>
      <c r="G161" s="1004">
        <v>-1.126560777257358</v>
      </c>
      <c r="H161" s="81">
        <v>288.56434146341462</v>
      </c>
      <c r="I161" s="81">
        <v>-1.5846677285132758</v>
      </c>
      <c r="J161" s="81">
        <v>-4.1159962581852199</v>
      </c>
      <c r="K161" s="81">
        <v>33.856317093311311</v>
      </c>
      <c r="L161" s="1005">
        <v>-2.5351722683908164</v>
      </c>
    </row>
    <row r="162" spans="1:12" ht="15.75" thickBot="1">
      <c r="A162" s="41" t="s">
        <v>112</v>
      </c>
      <c r="B162" s="42" t="s">
        <v>23</v>
      </c>
      <c r="C162" s="82">
        <v>11821.979587278365</v>
      </c>
      <c r="D162" s="82">
        <v>12092.660689198034</v>
      </c>
      <c r="E162" s="83">
        <v>12058.419179023933</v>
      </c>
      <c r="F162" s="83">
        <v>12334.513902981995</v>
      </c>
      <c r="G162" s="1006">
        <v>-2.2383916069145875</v>
      </c>
      <c r="H162" s="84">
        <v>288.93220338983053</v>
      </c>
      <c r="I162" s="84">
        <v>-0.27738058022194489</v>
      </c>
      <c r="J162" s="84">
        <v>10.239162929745889</v>
      </c>
      <c r="K162" s="84">
        <v>24.360033030553264</v>
      </c>
      <c r="L162" s="1007">
        <v>1.5855649454468796</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100</v>
      </c>
      <c r="E164" s="86" t="s">
        <v>100</v>
      </c>
      <c r="F164" s="86" t="s">
        <v>100</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100</v>
      </c>
      <c r="D167" s="90" t="s">
        <v>254</v>
      </c>
      <c r="E167" s="91" t="s">
        <v>100</v>
      </c>
      <c r="F167" s="91" t="s">
        <v>254</v>
      </c>
      <c r="G167" s="1011" t="s">
        <v>100</v>
      </c>
      <c r="H167" s="92" t="s">
        <v>100</v>
      </c>
      <c r="I167" s="92" t="s">
        <v>100</v>
      </c>
      <c r="J167" s="93" t="s">
        <v>100</v>
      </c>
      <c r="K167" s="93" t="s">
        <v>100</v>
      </c>
      <c r="L167" s="1012" t="s">
        <v>100</v>
      </c>
    </row>
    <row r="168" spans="1:12" ht="15">
      <c r="A168" s="46" t="s">
        <v>113</v>
      </c>
      <c r="B168" s="47" t="s">
        <v>29</v>
      </c>
      <c r="C168" s="79" t="s">
        <v>100</v>
      </c>
      <c r="D168" s="79" t="s">
        <v>254</v>
      </c>
      <c r="E168" s="80" t="s">
        <v>100</v>
      </c>
      <c r="F168" s="80" t="s">
        <v>254</v>
      </c>
      <c r="G168" s="1004" t="s">
        <v>100</v>
      </c>
      <c r="H168" s="81" t="s">
        <v>100</v>
      </c>
      <c r="I168" s="81" t="s">
        <v>100</v>
      </c>
      <c r="J168" s="89" t="s">
        <v>100</v>
      </c>
      <c r="K168" s="89" t="s">
        <v>100</v>
      </c>
      <c r="L168" s="1010" t="s">
        <v>100</v>
      </c>
    </row>
    <row r="169" spans="1:12" ht="15">
      <c r="A169" s="46" t="s">
        <v>113</v>
      </c>
      <c r="B169" s="47" t="s">
        <v>30</v>
      </c>
      <c r="C169" s="79" t="s">
        <v>100</v>
      </c>
      <c r="D169" s="79" t="s">
        <v>100</v>
      </c>
      <c r="E169" s="80" t="s">
        <v>100</v>
      </c>
      <c r="F169" s="80" t="s">
        <v>100</v>
      </c>
      <c r="G169" s="1004" t="s">
        <v>100</v>
      </c>
      <c r="H169" s="81" t="s">
        <v>100</v>
      </c>
      <c r="I169" s="81" t="s">
        <v>100</v>
      </c>
      <c r="J169" s="89" t="s">
        <v>100</v>
      </c>
      <c r="K169" s="89" t="s">
        <v>100</v>
      </c>
      <c r="L169" s="1010" t="s">
        <v>100</v>
      </c>
    </row>
    <row r="170" spans="1:12" ht="14.25">
      <c r="A170" s="44" t="s">
        <v>113</v>
      </c>
      <c r="B170" s="48" t="s">
        <v>31</v>
      </c>
      <c r="C170" s="90" t="s">
        <v>254</v>
      </c>
      <c r="D170" s="90">
        <v>11513.941849065208</v>
      </c>
      <c r="E170" s="91" t="s">
        <v>254</v>
      </c>
      <c r="F170" s="91">
        <v>11744.220686046512</v>
      </c>
      <c r="G170" s="1011" t="s">
        <v>100</v>
      </c>
      <c r="H170" s="92" t="s">
        <v>254</v>
      </c>
      <c r="I170" s="92" t="s">
        <v>100</v>
      </c>
      <c r="J170" s="93" t="s">
        <v>100</v>
      </c>
      <c r="K170" s="93">
        <v>4.9545829892650696E-2</v>
      </c>
      <c r="L170" s="1012" t="s">
        <v>100</v>
      </c>
    </row>
    <row r="171" spans="1:12" ht="15">
      <c r="A171" s="46" t="s">
        <v>113</v>
      </c>
      <c r="B171" s="47" t="s">
        <v>32</v>
      </c>
      <c r="C171" s="79" t="s">
        <v>254</v>
      </c>
      <c r="D171" s="79" t="s">
        <v>254</v>
      </c>
      <c r="E171" s="80" t="s">
        <v>254</v>
      </c>
      <c r="F171" s="80" t="s">
        <v>254</v>
      </c>
      <c r="G171" s="1004" t="s">
        <v>100</v>
      </c>
      <c r="H171" s="81" t="s">
        <v>254</v>
      </c>
      <c r="I171" s="81" t="s">
        <v>100</v>
      </c>
      <c r="J171" s="89" t="s">
        <v>100</v>
      </c>
      <c r="K171" s="89">
        <v>3.3030553261767133E-2</v>
      </c>
      <c r="L171" s="1010" t="s">
        <v>100</v>
      </c>
    </row>
    <row r="172" spans="1:12" ht="15.75" thickBot="1">
      <c r="A172" s="49" t="s">
        <v>113</v>
      </c>
      <c r="B172" s="50" t="s">
        <v>33</v>
      </c>
      <c r="C172" s="94" t="s">
        <v>254</v>
      </c>
      <c r="D172" s="94" t="s">
        <v>254</v>
      </c>
      <c r="E172" s="95" t="s">
        <v>254</v>
      </c>
      <c r="F172" s="95" t="s">
        <v>254</v>
      </c>
      <c r="G172" s="1013" t="s">
        <v>100</v>
      </c>
      <c r="H172" s="89" t="s">
        <v>254</v>
      </c>
      <c r="I172" s="89" t="s">
        <v>100</v>
      </c>
      <c r="J172" s="89" t="s">
        <v>100</v>
      </c>
      <c r="K172" s="89">
        <v>1.6515276630883566E-2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12049.523648108838</v>
      </c>
      <c r="D174" s="85">
        <v>12439.414302140392</v>
      </c>
      <c r="E174" s="86">
        <v>12290.514121071015</v>
      </c>
      <c r="F174" s="86">
        <v>12688.2025881832</v>
      </c>
      <c r="G174" s="1008">
        <v>-3.1343168139714308</v>
      </c>
      <c r="H174" s="87">
        <v>424.22592592592594</v>
      </c>
      <c r="I174" s="87">
        <v>3.0465299118050382</v>
      </c>
      <c r="J174" s="88">
        <v>-15.625</v>
      </c>
      <c r="K174" s="88">
        <v>2.6754748142031377</v>
      </c>
      <c r="L174" s="1009">
        <v>-0.59261029217984085</v>
      </c>
    </row>
    <row r="175" spans="1:12" ht="15">
      <c r="A175" s="46" t="s">
        <v>114</v>
      </c>
      <c r="B175" s="47" t="s">
        <v>26</v>
      </c>
      <c r="C175" s="79">
        <v>12124.172549019608</v>
      </c>
      <c r="D175" s="79">
        <v>12510.867647058822</v>
      </c>
      <c r="E175" s="80">
        <v>12366.656000000001</v>
      </c>
      <c r="F175" s="80">
        <v>12761.084999999999</v>
      </c>
      <c r="G175" s="1004">
        <v>-3.090873542492651</v>
      </c>
      <c r="H175" s="81">
        <v>409.5</v>
      </c>
      <c r="I175" s="81">
        <v>4.0132080264160557</v>
      </c>
      <c r="J175" s="89">
        <v>-34.45378151260504</v>
      </c>
      <c r="K175" s="89">
        <v>1.2881915772089183</v>
      </c>
      <c r="L175" s="1010">
        <v>-0.73734033768469853</v>
      </c>
    </row>
    <row r="176" spans="1:12" ht="15">
      <c r="A176" s="46" t="s">
        <v>114</v>
      </c>
      <c r="B176" s="47" t="s">
        <v>27</v>
      </c>
      <c r="C176" s="79">
        <v>11984.698039215686</v>
      </c>
      <c r="D176" s="79">
        <v>12335.419607843138</v>
      </c>
      <c r="E176" s="80">
        <v>12224.392</v>
      </c>
      <c r="F176" s="80">
        <v>12582.128000000001</v>
      </c>
      <c r="G176" s="1004">
        <v>-2.8432074447184195</v>
      </c>
      <c r="H176" s="81">
        <v>437.9</v>
      </c>
      <c r="I176" s="81">
        <v>-0.70294784580499381</v>
      </c>
      <c r="J176" s="89">
        <v>15.068493150684931</v>
      </c>
      <c r="K176" s="89">
        <v>1.3872832369942196</v>
      </c>
      <c r="L176" s="1010">
        <v>0.14473004550485791</v>
      </c>
    </row>
    <row r="177" spans="1:12" ht="14.25">
      <c r="A177" s="44" t="s">
        <v>114</v>
      </c>
      <c r="B177" s="48" t="s">
        <v>28</v>
      </c>
      <c r="C177" s="90">
        <v>11690.926782662567</v>
      </c>
      <c r="D177" s="90">
        <v>12086.228229748802</v>
      </c>
      <c r="E177" s="91">
        <v>11924.74531831582</v>
      </c>
      <c r="F177" s="91">
        <v>12327.952794343779</v>
      </c>
      <c r="G177" s="1011">
        <v>-3.2706766707685317</v>
      </c>
      <c r="H177" s="92">
        <v>379.04842406876787</v>
      </c>
      <c r="I177" s="92">
        <v>1.9306760802687162E-2</v>
      </c>
      <c r="J177" s="93">
        <v>2.1961932650073206</v>
      </c>
      <c r="K177" s="93">
        <v>11.527663088356729</v>
      </c>
      <c r="L177" s="1012">
        <v>-9.7868826536888776E-2</v>
      </c>
    </row>
    <row r="178" spans="1:12" ht="15">
      <c r="A178" s="46" t="s">
        <v>114</v>
      </c>
      <c r="B178" s="47" t="s">
        <v>29</v>
      </c>
      <c r="C178" s="79">
        <v>11771.989215686275</v>
      </c>
      <c r="D178" s="79">
        <v>12126.731372549018</v>
      </c>
      <c r="E178" s="80">
        <v>12007.429</v>
      </c>
      <c r="F178" s="80">
        <v>12369.266</v>
      </c>
      <c r="G178" s="1004">
        <v>-2.9252907973682478</v>
      </c>
      <c r="H178" s="81">
        <v>363.5</v>
      </c>
      <c r="I178" s="81">
        <v>-0.73730202075368345</v>
      </c>
      <c r="J178" s="89">
        <v>1.9021739130434785</v>
      </c>
      <c r="K178" s="89">
        <v>6.1932287365813377</v>
      </c>
      <c r="L178" s="1010">
        <v>-7.0601050652705055E-2</v>
      </c>
    </row>
    <row r="179" spans="1:12" ht="15">
      <c r="A179" s="46" t="s">
        <v>114</v>
      </c>
      <c r="B179" s="47" t="s">
        <v>30</v>
      </c>
      <c r="C179" s="79">
        <v>11604.783333333335</v>
      </c>
      <c r="D179" s="79">
        <v>12042.235294117647</v>
      </c>
      <c r="E179" s="80">
        <v>11836.879000000001</v>
      </c>
      <c r="F179" s="80">
        <v>12283.08</v>
      </c>
      <c r="G179" s="1004">
        <v>-3.6326475118618382</v>
      </c>
      <c r="H179" s="81">
        <v>397.1</v>
      </c>
      <c r="I179" s="81">
        <v>0.81238893120082389</v>
      </c>
      <c r="J179" s="89">
        <v>2.5396825396825395</v>
      </c>
      <c r="K179" s="89">
        <v>5.3344343517753927</v>
      </c>
      <c r="L179" s="1010">
        <v>-2.7267775884181944E-2</v>
      </c>
    </row>
    <row r="180" spans="1:12" ht="14.25">
      <c r="A180" s="44" t="s">
        <v>114</v>
      </c>
      <c r="B180" s="48" t="s">
        <v>31</v>
      </c>
      <c r="C180" s="90">
        <v>11226.728113406914</v>
      </c>
      <c r="D180" s="90">
        <v>11999.650187297259</v>
      </c>
      <c r="E180" s="91">
        <v>11451.262675675052</v>
      </c>
      <c r="F180" s="91">
        <v>12239.643191043204</v>
      </c>
      <c r="G180" s="1011">
        <v>-6.4412050503651699</v>
      </c>
      <c r="H180" s="92">
        <v>332.34850803366487</v>
      </c>
      <c r="I180" s="92">
        <v>-0.28224527434950653</v>
      </c>
      <c r="J180" s="93">
        <v>14.749780509218613</v>
      </c>
      <c r="K180" s="93">
        <v>21.585466556564821</v>
      </c>
      <c r="L180" s="1012">
        <v>2.1982325140116288</v>
      </c>
    </row>
    <row r="181" spans="1:12" ht="15">
      <c r="A181" s="46" t="s">
        <v>114</v>
      </c>
      <c r="B181" s="47" t="s">
        <v>32</v>
      </c>
      <c r="C181" s="79">
        <v>11196.749019607842</v>
      </c>
      <c r="D181" s="79">
        <v>12216.303921568626</v>
      </c>
      <c r="E181" s="80">
        <v>11420.683999999999</v>
      </c>
      <c r="F181" s="80">
        <v>12460.63</v>
      </c>
      <c r="G181" s="1004">
        <v>-8.3458541020799117</v>
      </c>
      <c r="H181" s="81">
        <v>321</v>
      </c>
      <c r="I181" s="81">
        <v>-0.80346106304079801</v>
      </c>
      <c r="J181" s="89">
        <v>27.089337175792505</v>
      </c>
      <c r="K181" s="89">
        <v>14.566473988439308</v>
      </c>
      <c r="L181" s="1010">
        <v>2.7537080309924988</v>
      </c>
    </row>
    <row r="182" spans="1:12" ht="15.75" thickBot="1">
      <c r="A182" s="49" t="s">
        <v>114</v>
      </c>
      <c r="B182" s="50" t="s">
        <v>33</v>
      </c>
      <c r="C182" s="94">
        <v>11282.85294117647</v>
      </c>
      <c r="D182" s="94">
        <v>11685.780392156861</v>
      </c>
      <c r="E182" s="95">
        <v>11508.51</v>
      </c>
      <c r="F182" s="95">
        <v>11919.495999999999</v>
      </c>
      <c r="G182" s="1013">
        <v>-3.4480149160669127</v>
      </c>
      <c r="H182" s="89">
        <v>355.9</v>
      </c>
      <c r="I182" s="89">
        <v>2.1526980482204365</v>
      </c>
      <c r="J182" s="89">
        <v>-4.4943820224719104</v>
      </c>
      <c r="K182" s="89">
        <v>7.0189925681255163</v>
      </c>
      <c r="L182" s="1010">
        <v>-0.5554755169808665</v>
      </c>
    </row>
    <row r="183" spans="1:12" ht="15.75" thickBot="1">
      <c r="A183" s="51"/>
      <c r="B183" s="52"/>
      <c r="C183" s="96"/>
      <c r="D183" s="96"/>
      <c r="E183" s="96"/>
      <c r="F183" s="96"/>
      <c r="G183" s="1014"/>
      <c r="H183" s="97"/>
      <c r="I183" s="97"/>
      <c r="J183" s="97"/>
      <c r="K183" s="97"/>
      <c r="L183" s="1015"/>
    </row>
    <row r="184" spans="1:12" ht="15">
      <c r="A184" s="46" t="s">
        <v>115</v>
      </c>
      <c r="B184" s="53" t="s">
        <v>30</v>
      </c>
      <c r="C184" s="98">
        <v>11490.232352941177</v>
      </c>
      <c r="D184" s="98">
        <v>11986.682352941176</v>
      </c>
      <c r="E184" s="99">
        <v>11720.037</v>
      </c>
      <c r="F184" s="99">
        <v>12226.415999999999</v>
      </c>
      <c r="G184" s="1016">
        <v>-4.1416797858014895</v>
      </c>
      <c r="H184" s="100">
        <v>411.3</v>
      </c>
      <c r="I184" s="100">
        <v>1.9078295341922666</v>
      </c>
      <c r="J184" s="100">
        <v>-11.864406779661017</v>
      </c>
      <c r="K184" s="100">
        <v>2.5763831544178366</v>
      </c>
      <c r="L184" s="1017">
        <v>-0.43638280302897181</v>
      </c>
    </row>
    <row r="185" spans="1:12" ht="15.75" thickBot="1">
      <c r="A185" s="49" t="s">
        <v>115</v>
      </c>
      <c r="B185" s="50" t="s">
        <v>33</v>
      </c>
      <c r="C185" s="94">
        <v>11212.866666666667</v>
      </c>
      <c r="D185" s="94">
        <v>11715.021568627451</v>
      </c>
      <c r="E185" s="95">
        <v>11437.124</v>
      </c>
      <c r="F185" s="95">
        <v>11949.322</v>
      </c>
      <c r="G185" s="1013">
        <v>-4.286418928203628</v>
      </c>
      <c r="H185" s="89">
        <v>377.7</v>
      </c>
      <c r="I185" s="89">
        <v>2.081081081081078</v>
      </c>
      <c r="J185" s="89">
        <v>0.49261083743842365</v>
      </c>
      <c r="K185" s="89">
        <v>3.3691164327002476</v>
      </c>
      <c r="L185" s="1010">
        <v>-8.6202716235922683E-2</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10481.036297201441</v>
      </c>
      <c r="D198" s="85">
        <v>10494.38903325492</v>
      </c>
      <c r="E198" s="86">
        <v>10690.65702314547</v>
      </c>
      <c r="F198" s="86">
        <v>10704.276813920018</v>
      </c>
      <c r="G198" s="1008">
        <v>-0.12723690737179708</v>
      </c>
      <c r="H198" s="87">
        <v>363.06470588235294</v>
      </c>
      <c r="I198" s="87">
        <v>1.1475130575266479</v>
      </c>
      <c r="J198" s="88">
        <v>-12.177121771217712</v>
      </c>
      <c r="K198" s="88">
        <v>3.9306358381502893</v>
      </c>
      <c r="L198" s="1009">
        <v>-0.68213011929651923</v>
      </c>
    </row>
    <row r="199" spans="1:12" ht="15">
      <c r="A199" s="46" t="s">
        <v>24</v>
      </c>
      <c r="B199" s="47" t="s">
        <v>29</v>
      </c>
      <c r="C199" s="79">
        <v>10041.20882352941</v>
      </c>
      <c r="D199" s="79">
        <v>10386.482352941175</v>
      </c>
      <c r="E199" s="80">
        <v>10242.032999999999</v>
      </c>
      <c r="F199" s="80">
        <v>10594.212</v>
      </c>
      <c r="G199" s="1004">
        <v>-3.3242585668476341</v>
      </c>
      <c r="H199" s="81">
        <v>339.1</v>
      </c>
      <c r="I199" s="81">
        <v>4.499229583975354</v>
      </c>
      <c r="J199" s="89">
        <v>-41.379310344827587</v>
      </c>
      <c r="K199" s="89">
        <v>0.56151940545004131</v>
      </c>
      <c r="L199" s="1010">
        <v>-0.42571463710315027</v>
      </c>
    </row>
    <row r="200" spans="1:12" ht="15">
      <c r="A200" s="46" t="s">
        <v>24</v>
      </c>
      <c r="B200" s="47" t="s">
        <v>30</v>
      </c>
      <c r="C200" s="79">
        <v>10654.343137254902</v>
      </c>
      <c r="D200" s="79">
        <v>10573.946078431372</v>
      </c>
      <c r="E200" s="80">
        <v>10867.43</v>
      </c>
      <c r="F200" s="80">
        <v>10785.424999999999</v>
      </c>
      <c r="G200" s="1004">
        <v>0.76033165127939817</v>
      </c>
      <c r="H200" s="81">
        <v>351.4</v>
      </c>
      <c r="I200" s="81">
        <v>-1.541047912580555</v>
      </c>
      <c r="J200" s="89">
        <v>6.4220183486238538</v>
      </c>
      <c r="K200" s="89">
        <v>1.9157720891824936</v>
      </c>
      <c r="L200" s="1010">
        <v>6.0452940246323639E-2</v>
      </c>
    </row>
    <row r="201" spans="1:12" ht="15">
      <c r="A201" s="46" t="s">
        <v>24</v>
      </c>
      <c r="B201" s="47" t="s">
        <v>35</v>
      </c>
      <c r="C201" s="79">
        <v>10422.63137254902</v>
      </c>
      <c r="D201" s="79">
        <v>10467.48725490196</v>
      </c>
      <c r="E201" s="80">
        <v>10631.084000000001</v>
      </c>
      <c r="F201" s="80">
        <v>10676.837</v>
      </c>
      <c r="G201" s="1004">
        <v>-0.42852578905155891</v>
      </c>
      <c r="H201" s="81">
        <v>387.7</v>
      </c>
      <c r="I201" s="81">
        <v>1.9458322377070674</v>
      </c>
      <c r="J201" s="89">
        <v>-15.384615384615385</v>
      </c>
      <c r="K201" s="89">
        <v>1.453344343517754</v>
      </c>
      <c r="L201" s="1010">
        <v>-0.31686842243969293</v>
      </c>
    </row>
    <row r="202" spans="1:12" ht="14.25">
      <c r="A202" s="44" t="s">
        <v>24</v>
      </c>
      <c r="B202" s="48" t="s">
        <v>31</v>
      </c>
      <c r="C202" s="90">
        <v>10112.215256412192</v>
      </c>
      <c r="D202" s="90">
        <v>10208.408204236655</v>
      </c>
      <c r="E202" s="91">
        <v>10314.459561540436</v>
      </c>
      <c r="F202" s="91">
        <v>10412.576368321388</v>
      </c>
      <c r="G202" s="1011">
        <v>-0.94229135336243008</v>
      </c>
      <c r="H202" s="92">
        <v>301.5106037151703</v>
      </c>
      <c r="I202" s="92">
        <v>-0.77765974457304254</v>
      </c>
      <c r="J202" s="93">
        <v>-5.8994901675163876</v>
      </c>
      <c r="K202" s="93">
        <v>21.337737407101571</v>
      </c>
      <c r="L202" s="1012">
        <v>-2.0324753588558764</v>
      </c>
    </row>
    <row r="203" spans="1:12" ht="15">
      <c r="A203" s="46" t="s">
        <v>24</v>
      </c>
      <c r="B203" s="47" t="s">
        <v>32</v>
      </c>
      <c r="C203" s="79">
        <v>9638.7039215686273</v>
      </c>
      <c r="D203" s="79">
        <v>9572.5764705882357</v>
      </c>
      <c r="E203" s="80">
        <v>9831.4779999999992</v>
      </c>
      <c r="F203" s="80">
        <v>9764.0280000000002</v>
      </c>
      <c r="G203" s="1004">
        <v>0.69080096861662932</v>
      </c>
      <c r="H203" s="81">
        <v>271.89999999999998</v>
      </c>
      <c r="I203" s="81">
        <v>-1.4140681653372131</v>
      </c>
      <c r="J203" s="89">
        <v>-5.3789731051344738</v>
      </c>
      <c r="K203" s="89">
        <v>6.3914120561519407</v>
      </c>
      <c r="L203" s="1010">
        <v>-0.57029007150763356</v>
      </c>
    </row>
    <row r="204" spans="1:12" ht="15">
      <c r="A204" s="46" t="s">
        <v>24</v>
      </c>
      <c r="B204" s="47" t="s">
        <v>33</v>
      </c>
      <c r="C204" s="79">
        <v>10276.628431372548</v>
      </c>
      <c r="D204" s="79">
        <v>10393.248039215685</v>
      </c>
      <c r="E204" s="80">
        <v>10482.161</v>
      </c>
      <c r="F204" s="80">
        <v>10601.112999999999</v>
      </c>
      <c r="G204" s="1004">
        <v>-1.122070861804787</v>
      </c>
      <c r="H204" s="81">
        <v>304</v>
      </c>
      <c r="I204" s="81">
        <v>-0.22973416475221159</v>
      </c>
      <c r="J204" s="89">
        <v>-5.5389221556886223</v>
      </c>
      <c r="K204" s="89">
        <v>10.421139554087532</v>
      </c>
      <c r="L204" s="1010">
        <v>-0.94907321186991567</v>
      </c>
    </row>
    <row r="205" spans="1:12" ht="15">
      <c r="A205" s="46" t="s">
        <v>24</v>
      </c>
      <c r="B205" s="47" t="s">
        <v>36</v>
      </c>
      <c r="C205" s="79">
        <v>10309.898039215686</v>
      </c>
      <c r="D205" s="79">
        <v>10546.387254901962</v>
      </c>
      <c r="E205" s="80">
        <v>10516.096</v>
      </c>
      <c r="F205" s="80">
        <v>10757.315000000001</v>
      </c>
      <c r="G205" s="1004">
        <v>-2.2423718186183166</v>
      </c>
      <c r="H205" s="81">
        <v>337.6</v>
      </c>
      <c r="I205" s="81">
        <v>-0.93896713615023131</v>
      </c>
      <c r="J205" s="89">
        <v>-7.4324324324324325</v>
      </c>
      <c r="K205" s="89">
        <v>4.5251857968620977</v>
      </c>
      <c r="L205" s="1010">
        <v>-0.51311207547832804</v>
      </c>
    </row>
    <row r="206" spans="1:12" ht="14.25">
      <c r="A206" s="44" t="s">
        <v>24</v>
      </c>
      <c r="B206" s="48" t="s">
        <v>37</v>
      </c>
      <c r="C206" s="90">
        <v>7773.6331538237155</v>
      </c>
      <c r="D206" s="90">
        <v>7792.4454610957291</v>
      </c>
      <c r="E206" s="91">
        <v>7929.1058169001899</v>
      </c>
      <c r="F206" s="91">
        <v>7948.2943703176443</v>
      </c>
      <c r="G206" s="1011">
        <v>-0.24141724656188768</v>
      </c>
      <c r="H206" s="92">
        <v>222.29961538461538</v>
      </c>
      <c r="I206" s="92">
        <v>-2.2917083734830985</v>
      </c>
      <c r="J206" s="93">
        <v>5.2631578947368416</v>
      </c>
      <c r="K206" s="93">
        <v>8.5879438480594548</v>
      </c>
      <c r="L206" s="1012">
        <v>0.17943320976158184</v>
      </c>
    </row>
    <row r="207" spans="1:12" ht="15">
      <c r="A207" s="46" t="s">
        <v>24</v>
      </c>
      <c r="B207" s="47" t="s">
        <v>102</v>
      </c>
      <c r="C207" s="101">
        <v>7420.5784313725489</v>
      </c>
      <c r="D207" s="101">
        <v>7607.9215686274511</v>
      </c>
      <c r="E207" s="102">
        <v>7568.99</v>
      </c>
      <c r="F207" s="102">
        <v>7760.08</v>
      </c>
      <c r="G207" s="1018">
        <v>-2.4624746136637787</v>
      </c>
      <c r="H207" s="103">
        <v>211</v>
      </c>
      <c r="I207" s="103">
        <v>-1.2172284644194731</v>
      </c>
      <c r="J207" s="104">
        <v>16.967509025270758</v>
      </c>
      <c r="K207" s="104">
        <v>5.3509496284062754</v>
      </c>
      <c r="L207" s="1019">
        <v>0.63605601138499868</v>
      </c>
    </row>
    <row r="208" spans="1:12" ht="15">
      <c r="A208" s="46" t="s">
        <v>24</v>
      </c>
      <c r="B208" s="47" t="s">
        <v>38</v>
      </c>
      <c r="C208" s="79">
        <v>8214.1960784313724</v>
      </c>
      <c r="D208" s="79">
        <v>7888.2784313725488</v>
      </c>
      <c r="E208" s="80">
        <v>8378.48</v>
      </c>
      <c r="F208" s="80">
        <v>8046.0439999999999</v>
      </c>
      <c r="G208" s="1004">
        <v>4.1316701723231901</v>
      </c>
      <c r="H208" s="81">
        <v>239.4</v>
      </c>
      <c r="I208" s="81">
        <v>-0.12515644555693908</v>
      </c>
      <c r="J208" s="89">
        <v>-14.285714285714285</v>
      </c>
      <c r="K208" s="89">
        <v>2.6754748142031377</v>
      </c>
      <c r="L208" s="1010">
        <v>-0.54154646239260718</v>
      </c>
    </row>
    <row r="209" spans="1:12" ht="15.75" thickBot="1">
      <c r="A209" s="46" t="s">
        <v>24</v>
      </c>
      <c r="B209" s="47" t="s">
        <v>39</v>
      </c>
      <c r="C209" s="79">
        <v>8608.2421568627451</v>
      </c>
      <c r="D209" s="79">
        <v>8622.5264705882364</v>
      </c>
      <c r="E209" s="80">
        <v>8780.4069999999992</v>
      </c>
      <c r="F209" s="80">
        <v>8794.9770000000008</v>
      </c>
      <c r="G209" s="1004">
        <v>-0.16566274135795381</v>
      </c>
      <c r="H209" s="81">
        <v>248.5</v>
      </c>
      <c r="I209" s="81">
        <v>-12.159773771650753</v>
      </c>
      <c r="J209" s="89">
        <v>21.428571428571427</v>
      </c>
      <c r="K209" s="89">
        <v>0.56151940545004131</v>
      </c>
      <c r="L209" s="1010">
        <v>8.4923660769190223E-2</v>
      </c>
    </row>
    <row r="210" spans="1:12" ht="15.75" thickBot="1">
      <c r="A210" s="51"/>
      <c r="B210" s="52"/>
      <c r="C210" s="96"/>
      <c r="D210" s="96"/>
      <c r="E210" s="96"/>
      <c r="F210" s="96"/>
      <c r="G210" s="1014"/>
      <c r="H210" s="97"/>
      <c r="I210" s="97"/>
      <c r="J210" s="97"/>
      <c r="K210" s="97"/>
      <c r="L210" s="1015"/>
    </row>
    <row r="211" spans="1:12" ht="14.25">
      <c r="A211" s="44" t="s">
        <v>117</v>
      </c>
      <c r="B211" s="48" t="s">
        <v>25</v>
      </c>
      <c r="C211" s="90">
        <v>12995.153682110802</v>
      </c>
      <c r="D211" s="90">
        <v>13044.888685079766</v>
      </c>
      <c r="E211" s="91">
        <v>13255.056755753018</v>
      </c>
      <c r="F211" s="91">
        <v>13305.786458781362</v>
      </c>
      <c r="G211" s="1011">
        <v>-0.38126046277305548</v>
      </c>
      <c r="H211" s="92">
        <v>337.62000000000006</v>
      </c>
      <c r="I211" s="92">
        <v>-2.3295358541767777</v>
      </c>
      <c r="J211" s="93">
        <v>15.044247787610621</v>
      </c>
      <c r="K211" s="93">
        <v>2.1469859620148637</v>
      </c>
      <c r="L211" s="1012">
        <v>0.22358170669571487</v>
      </c>
    </row>
    <row r="212" spans="1:12" ht="15">
      <c r="A212" s="46" t="s">
        <v>117</v>
      </c>
      <c r="B212" s="47" t="s">
        <v>26</v>
      </c>
      <c r="C212" s="79">
        <v>12641.088235294117</v>
      </c>
      <c r="D212" s="79">
        <v>12243.649019607843</v>
      </c>
      <c r="E212" s="80">
        <v>12893.91</v>
      </c>
      <c r="F212" s="80">
        <v>12488.522000000001</v>
      </c>
      <c r="G212" s="1004">
        <v>3.2460846848009637</v>
      </c>
      <c r="H212" s="81">
        <v>315.8</v>
      </c>
      <c r="I212" s="81">
        <v>-2.7110289587184258</v>
      </c>
      <c r="J212" s="89">
        <v>46.153846153846153</v>
      </c>
      <c r="K212" s="89">
        <v>0.31379025598678778</v>
      </c>
      <c r="L212" s="1010">
        <v>9.2513660242106915E-2</v>
      </c>
    </row>
    <row r="213" spans="1:12" ht="15">
      <c r="A213" s="46" t="s">
        <v>117</v>
      </c>
      <c r="B213" s="47" t="s">
        <v>27</v>
      </c>
      <c r="C213" s="79">
        <v>12651.41274509804</v>
      </c>
      <c r="D213" s="79">
        <v>12904.732352941175</v>
      </c>
      <c r="E213" s="80">
        <v>12904.441000000001</v>
      </c>
      <c r="F213" s="80">
        <v>13162.826999999999</v>
      </c>
      <c r="G213" s="1004">
        <v>-1.9629977663612734</v>
      </c>
      <c r="H213" s="81">
        <v>329.8</v>
      </c>
      <c r="I213" s="81">
        <v>-1.8744421303183607</v>
      </c>
      <c r="J213" s="89">
        <v>26.086956521739129</v>
      </c>
      <c r="K213" s="89">
        <v>0.95788604459124682</v>
      </c>
      <c r="L213" s="1010">
        <v>0.17490732118699148</v>
      </c>
    </row>
    <row r="214" spans="1:12" ht="15">
      <c r="A214" s="46" t="s">
        <v>117</v>
      </c>
      <c r="B214" s="47" t="s">
        <v>34</v>
      </c>
      <c r="C214" s="79">
        <v>13458.914705882353</v>
      </c>
      <c r="D214" s="79">
        <v>13331.165686274509</v>
      </c>
      <c r="E214" s="80">
        <v>13728.093000000001</v>
      </c>
      <c r="F214" s="80">
        <v>13597.789000000001</v>
      </c>
      <c r="G214" s="1004">
        <v>0.95827343695361122</v>
      </c>
      <c r="H214" s="81">
        <v>354</v>
      </c>
      <c r="I214" s="81">
        <v>-1.3652828085817714</v>
      </c>
      <c r="J214" s="89">
        <v>-1.8518518518518516</v>
      </c>
      <c r="K214" s="89">
        <v>0.87530966143682909</v>
      </c>
      <c r="L214" s="1010">
        <v>-4.3839274733383671E-2</v>
      </c>
    </row>
    <row r="215" spans="1:12" ht="14.25">
      <c r="A215" s="44" t="s">
        <v>117</v>
      </c>
      <c r="B215" s="48" t="s">
        <v>28</v>
      </c>
      <c r="C215" s="90">
        <v>12207.495494118533</v>
      </c>
      <c r="D215" s="90">
        <v>12483.908791944534</v>
      </c>
      <c r="E215" s="91">
        <v>12451.645404000905</v>
      </c>
      <c r="F215" s="91">
        <v>12733.586967783425</v>
      </c>
      <c r="G215" s="1011">
        <v>-2.2141566590454511</v>
      </c>
      <c r="H215" s="92">
        <v>307.39651567944253</v>
      </c>
      <c r="I215" s="92">
        <v>0.90647508529973719</v>
      </c>
      <c r="J215" s="93">
        <v>7.08955223880597</v>
      </c>
      <c r="K215" s="93">
        <v>9.4797687861271669</v>
      </c>
      <c r="L215" s="1012">
        <v>0.35636453080801722</v>
      </c>
    </row>
    <row r="216" spans="1:12" ht="15">
      <c r="A216" s="46" t="s">
        <v>117</v>
      </c>
      <c r="B216" s="47" t="s">
        <v>29</v>
      </c>
      <c r="C216" s="79">
        <v>11635.826470588234</v>
      </c>
      <c r="D216" s="79">
        <v>12174.812745098039</v>
      </c>
      <c r="E216" s="80">
        <v>11868.543</v>
      </c>
      <c r="F216" s="80">
        <v>12418.308999999999</v>
      </c>
      <c r="G216" s="1004">
        <v>-4.4270600771811983</v>
      </c>
      <c r="H216" s="81">
        <v>286.8</v>
      </c>
      <c r="I216" s="81">
        <v>5.1705170517051791</v>
      </c>
      <c r="J216" s="89">
        <v>18.75</v>
      </c>
      <c r="K216" s="89">
        <v>1.2551610239471511</v>
      </c>
      <c r="L216" s="1010">
        <v>0.16579932181949153</v>
      </c>
    </row>
    <row r="217" spans="1:12" ht="15">
      <c r="A217" s="46" t="s">
        <v>117</v>
      </c>
      <c r="B217" s="47" t="s">
        <v>30</v>
      </c>
      <c r="C217" s="79">
        <v>12269.871568627452</v>
      </c>
      <c r="D217" s="79">
        <v>12585.043137254903</v>
      </c>
      <c r="E217" s="80">
        <v>12515.269</v>
      </c>
      <c r="F217" s="80">
        <v>12836.744000000001</v>
      </c>
      <c r="G217" s="1004">
        <v>-2.5043344324697943</v>
      </c>
      <c r="H217" s="81">
        <v>307</v>
      </c>
      <c r="I217" s="81">
        <v>2.0611702127659535</v>
      </c>
      <c r="J217" s="89">
        <v>11.038961038961039</v>
      </c>
      <c r="K217" s="89">
        <v>5.64822460776218</v>
      </c>
      <c r="L217" s="1010">
        <v>0.40567141627281877</v>
      </c>
    </row>
    <row r="218" spans="1:12" ht="15">
      <c r="A218" s="46" t="s">
        <v>117</v>
      </c>
      <c r="B218" s="47" t="s">
        <v>35</v>
      </c>
      <c r="C218" s="79">
        <v>12326.574509803921</v>
      </c>
      <c r="D218" s="79">
        <v>12409.155882352941</v>
      </c>
      <c r="E218" s="80">
        <v>12573.106</v>
      </c>
      <c r="F218" s="80">
        <v>12657.339</v>
      </c>
      <c r="G218" s="1004">
        <v>-0.66548742986183884</v>
      </c>
      <c r="H218" s="81">
        <v>318.3</v>
      </c>
      <c r="I218" s="81">
        <v>-1.8501387604070305</v>
      </c>
      <c r="J218" s="89">
        <v>-4.8780487804878048</v>
      </c>
      <c r="K218" s="89">
        <v>2.5763831544178366</v>
      </c>
      <c r="L218" s="1010">
        <v>-0.21510620728429108</v>
      </c>
    </row>
    <row r="219" spans="1:12" ht="14.25">
      <c r="A219" s="44" t="s">
        <v>117</v>
      </c>
      <c r="B219" s="48" t="s">
        <v>31</v>
      </c>
      <c r="C219" s="90">
        <v>11241.368715560064</v>
      </c>
      <c r="D219" s="90">
        <v>11547.292409618029</v>
      </c>
      <c r="E219" s="91">
        <v>11466.196089871266</v>
      </c>
      <c r="F219" s="91">
        <v>11778.23825781039</v>
      </c>
      <c r="G219" s="1011">
        <v>-2.6493110523740873</v>
      </c>
      <c r="H219" s="92">
        <v>266.97639429312579</v>
      </c>
      <c r="I219" s="92">
        <v>-0.7416660004555834</v>
      </c>
      <c r="J219" s="93">
        <v>11.901306240928882</v>
      </c>
      <c r="K219" s="93">
        <v>12.733278282411231</v>
      </c>
      <c r="L219" s="1012">
        <v>1.005618707943146</v>
      </c>
    </row>
    <row r="220" spans="1:12" ht="15">
      <c r="A220" s="46" t="s">
        <v>117</v>
      </c>
      <c r="B220" s="47" t="s">
        <v>32</v>
      </c>
      <c r="C220" s="79">
        <v>10797.848039215687</v>
      </c>
      <c r="D220" s="79">
        <v>11116.757843137255</v>
      </c>
      <c r="E220" s="80">
        <v>11013.805</v>
      </c>
      <c r="F220" s="80">
        <v>11339.093000000001</v>
      </c>
      <c r="G220" s="1004">
        <v>-2.8687303296657012</v>
      </c>
      <c r="H220" s="81">
        <v>236.3</v>
      </c>
      <c r="I220" s="81">
        <v>-2.9967159277504036</v>
      </c>
      <c r="J220" s="89">
        <v>19.767441860465116</v>
      </c>
      <c r="K220" s="89">
        <v>3.4021469859620153</v>
      </c>
      <c r="L220" s="1010">
        <v>0.47448741149393037</v>
      </c>
    </row>
    <row r="221" spans="1:12" ht="15">
      <c r="A221" s="46" t="s">
        <v>117</v>
      </c>
      <c r="B221" s="47" t="s">
        <v>33</v>
      </c>
      <c r="C221" s="79">
        <v>11347.103921568627</v>
      </c>
      <c r="D221" s="79">
        <v>11634.635294117646</v>
      </c>
      <c r="E221" s="80">
        <v>11574.046</v>
      </c>
      <c r="F221" s="80">
        <v>11867.328</v>
      </c>
      <c r="G221" s="1004">
        <v>-2.4713397994898201</v>
      </c>
      <c r="H221" s="81">
        <v>271.39999999999998</v>
      </c>
      <c r="I221" s="81">
        <v>0.36982248520710059</v>
      </c>
      <c r="J221" s="81">
        <v>8.0924855491329488</v>
      </c>
      <c r="K221" s="81">
        <v>6.1767134599504541</v>
      </c>
      <c r="L221" s="1005">
        <v>0.28735175782279487</v>
      </c>
    </row>
    <row r="222" spans="1:12" ht="15.75" thickBot="1">
      <c r="A222" s="56" t="s">
        <v>117</v>
      </c>
      <c r="B222" s="57" t="s">
        <v>36</v>
      </c>
      <c r="C222" s="82">
        <v>11436.435294117648</v>
      </c>
      <c r="D222" s="82">
        <v>11745.158823529411</v>
      </c>
      <c r="E222" s="83">
        <v>11665.164000000001</v>
      </c>
      <c r="F222" s="83">
        <v>11980.062</v>
      </c>
      <c r="G222" s="1006">
        <v>-2.6285172814631443</v>
      </c>
      <c r="H222" s="84">
        <v>291.39999999999998</v>
      </c>
      <c r="I222" s="84">
        <v>-6.8587105624158248E-2</v>
      </c>
      <c r="J222" s="84">
        <v>11.695906432748536</v>
      </c>
      <c r="K222" s="84">
        <v>3.1544178364987614</v>
      </c>
      <c r="L222" s="1007">
        <v>0.24377953862642077</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324</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51" t="s">
        <v>10</v>
      </c>
      <c r="I227" s="1352"/>
      <c r="J227" s="991" t="s">
        <v>11</v>
      </c>
      <c r="K227" s="961" t="s">
        <v>12</v>
      </c>
      <c r="L227" s="962"/>
    </row>
    <row r="228" spans="1:12" ht="15.75" customHeight="1">
      <c r="A228" s="29" t="s">
        <v>13</v>
      </c>
      <c r="B228" s="30" t="s">
        <v>14</v>
      </c>
      <c r="C228" s="963" t="s">
        <v>40</v>
      </c>
      <c r="D228" s="963" t="s">
        <v>40</v>
      </c>
      <c r="E228" s="964" t="s">
        <v>41</v>
      </c>
      <c r="F228" s="965" t="s">
        <v>41</v>
      </c>
      <c r="G228" s="992"/>
      <c r="H228" s="1349" t="s">
        <v>15</v>
      </c>
      <c r="I228" s="1350"/>
      <c r="J228" s="993" t="s">
        <v>16</v>
      </c>
      <c r="K228" s="966" t="s">
        <v>17</v>
      </c>
      <c r="L228" s="967"/>
    </row>
    <row r="229" spans="1:12" ht="26.25" thickBot="1">
      <c r="A229" s="31" t="s">
        <v>18</v>
      </c>
      <c r="B229" s="32" t="s">
        <v>19</v>
      </c>
      <c r="C229" s="882" t="s">
        <v>487</v>
      </c>
      <c r="D229" s="1317" t="s">
        <v>478</v>
      </c>
      <c r="E229" s="957" t="s">
        <v>487</v>
      </c>
      <c r="F229" s="1318" t="s">
        <v>478</v>
      </c>
      <c r="G229" s="990" t="s">
        <v>20</v>
      </c>
      <c r="H229" s="66" t="s">
        <v>487</v>
      </c>
      <c r="I229" s="895" t="s">
        <v>20</v>
      </c>
      <c r="J229" s="994" t="s">
        <v>20</v>
      </c>
      <c r="K229" s="958" t="s">
        <v>487</v>
      </c>
      <c r="L229" s="995" t="s">
        <v>21</v>
      </c>
    </row>
    <row r="230" spans="1:12" ht="15" thickBot="1">
      <c r="A230" s="33" t="s">
        <v>22</v>
      </c>
      <c r="B230" s="34" t="s">
        <v>23</v>
      </c>
      <c r="C230" s="67">
        <v>10532.465128911983</v>
      </c>
      <c r="D230" s="67">
        <v>10771.852874833949</v>
      </c>
      <c r="E230" s="68">
        <v>10743.114431490223</v>
      </c>
      <c r="F230" s="1319">
        <v>10987.289932330628</v>
      </c>
      <c r="G230" s="996">
        <v>-2.2279275102093505</v>
      </c>
      <c r="H230" s="69">
        <v>320.30561555075593</v>
      </c>
      <c r="I230" s="69">
        <v>-1.0250452836057153</v>
      </c>
      <c r="J230" s="70">
        <v>-19.687771032090197</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254</v>
      </c>
      <c r="E232" s="73" t="s">
        <v>100</v>
      </c>
      <c r="F232" s="73" t="s">
        <v>254</v>
      </c>
      <c r="G232" s="1000" t="s">
        <v>100</v>
      </c>
      <c r="H232" s="74" t="s">
        <v>100</v>
      </c>
      <c r="I232" s="74" t="s">
        <v>100</v>
      </c>
      <c r="J232" s="74" t="s">
        <v>100</v>
      </c>
      <c r="K232" s="74" t="s">
        <v>100</v>
      </c>
      <c r="L232" s="1001" t="s">
        <v>100</v>
      </c>
    </row>
    <row r="233" spans="1:12" ht="15">
      <c r="A233" s="46" t="s">
        <v>109</v>
      </c>
      <c r="B233" s="75" t="s">
        <v>23</v>
      </c>
      <c r="C233" s="76">
        <v>11464.618130454586</v>
      </c>
      <c r="D233" s="76">
        <v>11786.365080865293</v>
      </c>
      <c r="E233" s="77">
        <v>11693.910493063679</v>
      </c>
      <c r="F233" s="77">
        <v>12022.092382482599</v>
      </c>
      <c r="G233" s="1002">
        <v>-2.729823386627058</v>
      </c>
      <c r="H233" s="78">
        <v>373.94187499999998</v>
      </c>
      <c r="I233" s="78">
        <v>1.5091370219775695</v>
      </c>
      <c r="J233" s="78">
        <v>-31.623931623931622</v>
      </c>
      <c r="K233" s="78">
        <v>17.278617710583152</v>
      </c>
      <c r="L233" s="1003">
        <v>-3.0162652035538819</v>
      </c>
    </row>
    <row r="234" spans="1:12" ht="15">
      <c r="A234" s="39" t="s">
        <v>110</v>
      </c>
      <c r="B234" s="40" t="s">
        <v>23</v>
      </c>
      <c r="C234" s="79">
        <v>11463.095746556111</v>
      </c>
      <c r="D234" s="79">
        <v>11817.358150730413</v>
      </c>
      <c r="E234" s="80">
        <v>11692.357661487235</v>
      </c>
      <c r="F234" s="80">
        <v>12053.705313745022</v>
      </c>
      <c r="G234" s="1004">
        <v>-2.9978138908517815</v>
      </c>
      <c r="H234" s="81">
        <v>403.44626865671643</v>
      </c>
      <c r="I234" s="81">
        <v>-1.5590260697835245</v>
      </c>
      <c r="J234" s="81">
        <v>-31.632653061224492</v>
      </c>
      <c r="K234" s="81">
        <v>7.2354211663066952</v>
      </c>
      <c r="L234" s="1005">
        <v>-1.2641451823489849</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9807.3118175985182</v>
      </c>
      <c r="D236" s="79">
        <v>9576.1229978882529</v>
      </c>
      <c r="E236" s="80">
        <v>10003.45805395049</v>
      </c>
      <c r="F236" s="80">
        <v>9767.645457846018</v>
      </c>
      <c r="G236" s="1004">
        <v>2.4142214940352011</v>
      </c>
      <c r="H236" s="81">
        <v>297.84710144927533</v>
      </c>
      <c r="I236" s="81">
        <v>-0.11640515122067273</v>
      </c>
      <c r="J236" s="81">
        <v>-8.7603305785123968</v>
      </c>
      <c r="K236" s="81">
        <v>59.611231101511876</v>
      </c>
      <c r="L236" s="1005">
        <v>7.1394184388926192</v>
      </c>
    </row>
    <row r="237" spans="1:12" ht="15.75" thickBot="1">
      <c r="A237" s="41" t="s">
        <v>112</v>
      </c>
      <c r="B237" s="42" t="s">
        <v>23</v>
      </c>
      <c r="C237" s="82">
        <v>11377.309519731123</v>
      </c>
      <c r="D237" s="82">
        <v>12056.206580752545</v>
      </c>
      <c r="E237" s="83">
        <v>11604.855710125747</v>
      </c>
      <c r="F237" s="83">
        <v>12297.330712367597</v>
      </c>
      <c r="G237" s="1006">
        <v>-5.8396229831822879</v>
      </c>
      <c r="H237" s="84">
        <v>308.36598639455786</v>
      </c>
      <c r="I237" s="84">
        <v>0.22176724247258556</v>
      </c>
      <c r="J237" s="84">
        <v>-31.308411214953267</v>
      </c>
      <c r="K237" s="84">
        <v>15.874730021598271</v>
      </c>
      <c r="L237" s="1007">
        <v>-2.685547515262094</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254</v>
      </c>
      <c r="E242" s="91" t="s">
        <v>100</v>
      </c>
      <c r="F242" s="91" t="s">
        <v>254</v>
      </c>
      <c r="G242" s="1011" t="s">
        <v>100</v>
      </c>
      <c r="H242" s="92" t="s">
        <v>100</v>
      </c>
      <c r="I242" s="92" t="s">
        <v>100</v>
      </c>
      <c r="J242" s="93" t="s">
        <v>100</v>
      </c>
      <c r="K242" s="93" t="s">
        <v>100</v>
      </c>
      <c r="L242" s="1012" t="s">
        <v>100</v>
      </c>
    </row>
    <row r="243" spans="1:12" ht="15">
      <c r="A243" s="46" t="s">
        <v>113</v>
      </c>
      <c r="B243" s="47" t="s">
        <v>29</v>
      </c>
      <c r="C243" s="79" t="s">
        <v>100</v>
      </c>
      <c r="D243" s="79" t="s">
        <v>254</v>
      </c>
      <c r="E243" s="80" t="s">
        <v>100</v>
      </c>
      <c r="F243" s="80" t="s">
        <v>254</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254</v>
      </c>
      <c r="E245" s="91" t="s">
        <v>100</v>
      </c>
      <c r="F245" s="91" t="s">
        <v>254</v>
      </c>
      <c r="G245" s="1011" t="s">
        <v>100</v>
      </c>
      <c r="H245" s="92" t="s">
        <v>100</v>
      </c>
      <c r="I245" s="92" t="s">
        <v>100</v>
      </c>
      <c r="J245" s="93" t="s">
        <v>100</v>
      </c>
      <c r="K245" s="93" t="s">
        <v>100</v>
      </c>
      <c r="L245" s="1012" t="s">
        <v>100</v>
      </c>
    </row>
    <row r="246" spans="1:12" ht="15">
      <c r="A246" s="46" t="s">
        <v>113</v>
      </c>
      <c r="B246" s="47" t="s">
        <v>32</v>
      </c>
      <c r="C246" s="79" t="s">
        <v>100</v>
      </c>
      <c r="D246" s="79" t="s">
        <v>254</v>
      </c>
      <c r="E246" s="80" t="s">
        <v>100</v>
      </c>
      <c r="F246" s="80" t="s">
        <v>254</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11965.620283224402</v>
      </c>
      <c r="D249" s="85">
        <v>12384.401490371931</v>
      </c>
      <c r="E249" s="86">
        <v>12204.93268888889</v>
      </c>
      <c r="F249" s="86">
        <v>12632.08952017937</v>
      </c>
      <c r="G249" s="1008">
        <v>-3.3815215654394342</v>
      </c>
      <c r="H249" s="87">
        <v>405.02000000000004</v>
      </c>
      <c r="I249" s="87">
        <v>-0.10941458711687939</v>
      </c>
      <c r="J249" s="88">
        <v>-54.54545454545454</v>
      </c>
      <c r="K249" s="88">
        <v>1.079913606911447</v>
      </c>
      <c r="L249" s="1009">
        <v>-0.82815230809288964</v>
      </c>
    </row>
    <row r="250" spans="1:12" ht="15">
      <c r="A250" s="46" t="s">
        <v>114</v>
      </c>
      <c r="B250" s="47" t="s">
        <v>26</v>
      </c>
      <c r="C250" s="79">
        <v>11867.099019607844</v>
      </c>
      <c r="D250" s="79">
        <v>12477.549019607843</v>
      </c>
      <c r="E250" s="80">
        <v>12104.441000000001</v>
      </c>
      <c r="F250" s="80">
        <v>12727.1</v>
      </c>
      <c r="G250" s="1004">
        <v>-4.8923871109679311</v>
      </c>
      <c r="H250" s="81">
        <v>398.6</v>
      </c>
      <c r="I250" s="81">
        <v>0.42831947593853503</v>
      </c>
      <c r="J250" s="89">
        <v>-56.25</v>
      </c>
      <c r="K250" s="89">
        <v>0.75593952483801297</v>
      </c>
      <c r="L250" s="1010">
        <v>-0.63174477698332265</v>
      </c>
    </row>
    <row r="251" spans="1:12" ht="15">
      <c r="A251" s="46" t="s">
        <v>114</v>
      </c>
      <c r="B251" s="47" t="s">
        <v>27</v>
      </c>
      <c r="C251" s="79" t="s">
        <v>254</v>
      </c>
      <c r="D251" s="79" t="s">
        <v>254</v>
      </c>
      <c r="E251" s="80" t="s">
        <v>254</v>
      </c>
      <c r="F251" s="80" t="s">
        <v>254</v>
      </c>
      <c r="G251" s="1004" t="s">
        <v>100</v>
      </c>
      <c r="H251" s="81" t="s">
        <v>254</v>
      </c>
      <c r="I251" s="81" t="s">
        <v>100</v>
      </c>
      <c r="J251" s="89" t="s">
        <v>100</v>
      </c>
      <c r="K251" s="89">
        <v>0.32397408207343414</v>
      </c>
      <c r="L251" s="1010" t="s">
        <v>100</v>
      </c>
    </row>
    <row r="252" spans="1:12" ht="14.25">
      <c r="A252" s="44" t="s">
        <v>114</v>
      </c>
      <c r="B252" s="48" t="s">
        <v>28</v>
      </c>
      <c r="C252" s="90">
        <v>11809.171865417615</v>
      </c>
      <c r="D252" s="90">
        <v>11956.375434593467</v>
      </c>
      <c r="E252" s="91">
        <v>12045.355302725968</v>
      </c>
      <c r="F252" s="91">
        <v>12195.502943285337</v>
      </c>
      <c r="G252" s="1011">
        <v>-1.2311721891063003</v>
      </c>
      <c r="H252" s="92">
        <v>394.55849056603773</v>
      </c>
      <c r="I252" s="92">
        <v>0.86710453328616466</v>
      </c>
      <c r="J252" s="93">
        <v>-39.080459770114942</v>
      </c>
      <c r="K252" s="93">
        <v>5.7235421166306688</v>
      </c>
      <c r="L252" s="1012">
        <v>-1.8219912745228433</v>
      </c>
    </row>
    <row r="253" spans="1:12" ht="15">
      <c r="A253" s="46" t="s">
        <v>114</v>
      </c>
      <c r="B253" s="47" t="s">
        <v>29</v>
      </c>
      <c r="C253" s="79">
        <v>11564.037254901959</v>
      </c>
      <c r="D253" s="79">
        <v>11987.382352941175</v>
      </c>
      <c r="E253" s="80">
        <v>11795.317999999999</v>
      </c>
      <c r="F253" s="80">
        <v>12227.13</v>
      </c>
      <c r="G253" s="1004">
        <v>-3.5315891791450644</v>
      </c>
      <c r="H253" s="81">
        <v>381.7</v>
      </c>
      <c r="I253" s="81">
        <v>-0.31339775398276021</v>
      </c>
      <c r="J253" s="89">
        <v>-57.142857142857139</v>
      </c>
      <c r="K253" s="89">
        <v>2.5917926565874732</v>
      </c>
      <c r="L253" s="1010">
        <v>-2.2651023997872022</v>
      </c>
    </row>
    <row r="254" spans="1:12" ht="15">
      <c r="A254" s="46" t="s">
        <v>114</v>
      </c>
      <c r="B254" s="47" t="s">
        <v>30</v>
      </c>
      <c r="C254" s="79" t="s">
        <v>254</v>
      </c>
      <c r="D254" s="79">
        <v>11903.572549019607</v>
      </c>
      <c r="E254" s="80" t="s">
        <v>254</v>
      </c>
      <c r="F254" s="80">
        <v>12141.644</v>
      </c>
      <c r="G254" s="1504" t="s">
        <v>100</v>
      </c>
      <c r="H254" s="81" t="s">
        <v>254</v>
      </c>
      <c r="I254" s="1505" t="s">
        <v>100</v>
      </c>
      <c r="J254" s="1506" t="s">
        <v>100</v>
      </c>
      <c r="K254" s="89">
        <v>3.1317494600431961</v>
      </c>
      <c r="L254" s="1507" t="s">
        <v>100</v>
      </c>
    </row>
    <row r="255" spans="1:12" ht="14.25">
      <c r="A255" s="44" t="s">
        <v>114</v>
      </c>
      <c r="B255" s="48" t="s">
        <v>31</v>
      </c>
      <c r="C255" s="90">
        <v>11199.815224896955</v>
      </c>
      <c r="D255" s="90">
        <v>11529.256708375835</v>
      </c>
      <c r="E255" s="91">
        <v>11423.811529394894</v>
      </c>
      <c r="F255" s="91">
        <v>11759.841842543352</v>
      </c>
      <c r="G255" s="1011">
        <v>-2.8574390510321965</v>
      </c>
      <c r="H255" s="92">
        <v>359.47319587628868</v>
      </c>
      <c r="I255" s="92">
        <v>3.8944676843270609</v>
      </c>
      <c r="J255" s="93">
        <v>-22.400000000000002</v>
      </c>
      <c r="K255" s="93">
        <v>10.475161987041037</v>
      </c>
      <c r="L255" s="1012">
        <v>-0.3661216209381486</v>
      </c>
    </row>
    <row r="256" spans="1:12" ht="15">
      <c r="A256" s="46" t="s">
        <v>114</v>
      </c>
      <c r="B256" s="47" t="s">
        <v>32</v>
      </c>
      <c r="C256" s="79">
        <v>11138.802941176471</v>
      </c>
      <c r="D256" s="79">
        <v>11498.087254901962</v>
      </c>
      <c r="E256" s="80">
        <v>11361.579</v>
      </c>
      <c r="F256" s="80">
        <v>11728.049000000001</v>
      </c>
      <c r="G256" s="1004">
        <v>-3.1247311466724015</v>
      </c>
      <c r="H256" s="81">
        <v>348</v>
      </c>
      <c r="I256" s="81">
        <v>2.3830538393645257</v>
      </c>
      <c r="J256" s="89">
        <v>-28.260869565217391</v>
      </c>
      <c r="K256" s="89">
        <v>7.1274298056155514</v>
      </c>
      <c r="L256" s="1010">
        <v>-0.85175492985712875</v>
      </c>
    </row>
    <row r="257" spans="1:13" ht="15.75" thickBot="1">
      <c r="A257" s="49" t="s">
        <v>114</v>
      </c>
      <c r="B257" s="50" t="s">
        <v>33</v>
      </c>
      <c r="C257" s="94">
        <v>11317.584313725491</v>
      </c>
      <c r="D257" s="94" t="s">
        <v>254</v>
      </c>
      <c r="E257" s="95">
        <v>11543.936</v>
      </c>
      <c r="F257" s="95" t="s">
        <v>254</v>
      </c>
      <c r="G257" s="1013">
        <v>-2.5238146263556804</v>
      </c>
      <c r="H257" s="89">
        <v>383.9</v>
      </c>
      <c r="I257" s="89">
        <v>5.7575757575757516</v>
      </c>
      <c r="J257" s="89">
        <v>-6.0606060606060606</v>
      </c>
      <c r="K257" s="89">
        <v>3.3477321814254863</v>
      </c>
      <c r="L257" s="1010">
        <v>0.48563330891898193</v>
      </c>
    </row>
    <row r="258" spans="1:13" ht="15.75" thickBot="1">
      <c r="A258" s="51"/>
      <c r="B258" s="52"/>
      <c r="C258" s="96"/>
      <c r="D258" s="96"/>
      <c r="E258" s="96"/>
      <c r="F258" s="96"/>
      <c r="G258" s="1014"/>
      <c r="H258" s="97"/>
      <c r="I258" s="97"/>
      <c r="J258" s="97"/>
      <c r="K258" s="97"/>
      <c r="L258" s="1015"/>
    </row>
    <row r="259" spans="1:13" ht="15">
      <c r="A259" s="46" t="s">
        <v>115</v>
      </c>
      <c r="B259" s="53" t="s">
        <v>30</v>
      </c>
      <c r="C259" s="98">
        <v>11601.844117647059</v>
      </c>
      <c r="D259" s="98">
        <v>11968.416666666666</v>
      </c>
      <c r="E259" s="99">
        <v>11833.880999999999</v>
      </c>
      <c r="F259" s="99">
        <v>12207.785</v>
      </c>
      <c r="G259" s="1016">
        <v>-3.0628324466723527</v>
      </c>
      <c r="H259" s="100">
        <v>422.2</v>
      </c>
      <c r="I259" s="100">
        <v>-4.4796380090497765</v>
      </c>
      <c r="J259" s="100">
        <v>-21.951219512195124</v>
      </c>
      <c r="K259" s="100">
        <v>3.455723542116631</v>
      </c>
      <c r="L259" s="1017">
        <v>-0.10021748130054142</v>
      </c>
    </row>
    <row r="260" spans="1:13" ht="15.75" thickBot="1">
      <c r="A260" s="49" t="s">
        <v>115</v>
      </c>
      <c r="B260" s="50" t="s">
        <v>33</v>
      </c>
      <c r="C260" s="94">
        <v>11324.45</v>
      </c>
      <c r="D260" s="94">
        <v>11693.166666666668</v>
      </c>
      <c r="E260" s="95">
        <v>11550.939</v>
      </c>
      <c r="F260" s="95">
        <v>11927.03</v>
      </c>
      <c r="G260" s="1013">
        <v>-3.1532661525962484</v>
      </c>
      <c r="H260" s="89">
        <v>386.3</v>
      </c>
      <c r="I260" s="89">
        <v>-0.10343935867597033</v>
      </c>
      <c r="J260" s="89">
        <v>-38.596491228070171</v>
      </c>
      <c r="K260" s="89">
        <v>3.7796976241900646</v>
      </c>
      <c r="L260" s="1010">
        <v>-1.1639277010484435</v>
      </c>
      <c r="M260" s="106" t="s">
        <v>100</v>
      </c>
    </row>
    <row r="261" spans="1:13" ht="15.75" thickBot="1">
      <c r="A261" s="51"/>
      <c r="B261" s="52"/>
      <c r="C261" s="96"/>
      <c r="D261" s="96"/>
      <c r="E261" s="96"/>
      <c r="F261" s="96"/>
      <c r="G261" s="1014"/>
      <c r="H261" s="97"/>
      <c r="I261" s="97"/>
      <c r="J261" s="97"/>
      <c r="K261" s="97"/>
      <c r="L261" s="1015"/>
    </row>
    <row r="262" spans="1:13"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3"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3"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3"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3"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3"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3"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3"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3"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3"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3" ht="15.75" thickBot="1">
      <c r="A272" s="51"/>
      <c r="B272" s="52"/>
      <c r="C272" s="96"/>
      <c r="D272" s="96"/>
      <c r="E272" s="96"/>
      <c r="F272" s="96"/>
      <c r="G272" s="1014"/>
      <c r="H272" s="97"/>
      <c r="I272" s="97"/>
      <c r="J272" s="97"/>
      <c r="K272" s="97"/>
      <c r="L272" s="1015"/>
    </row>
    <row r="273" spans="1:12" ht="14.25">
      <c r="A273" s="44" t="s">
        <v>24</v>
      </c>
      <c r="B273" s="45" t="s">
        <v>28</v>
      </c>
      <c r="C273" s="85">
        <v>9880.7875853149744</v>
      </c>
      <c r="D273" s="85">
        <v>10189.644266043888</v>
      </c>
      <c r="E273" s="86">
        <v>10078.403337021275</v>
      </c>
      <c r="F273" s="86">
        <v>10393.437151364766</v>
      </c>
      <c r="G273" s="1008">
        <v>-3.0310840365463108</v>
      </c>
      <c r="H273" s="87">
        <v>345.5735294117647</v>
      </c>
      <c r="I273" s="87">
        <v>-2.8260222310440684</v>
      </c>
      <c r="J273" s="88">
        <v>0</v>
      </c>
      <c r="K273" s="88">
        <v>3.6717062634989204</v>
      </c>
      <c r="L273" s="1009">
        <v>0.72287712212858191</v>
      </c>
    </row>
    <row r="274" spans="1:12" ht="15">
      <c r="A274" s="46" t="s">
        <v>24</v>
      </c>
      <c r="B274" s="47" t="s">
        <v>29</v>
      </c>
      <c r="C274" s="79">
        <v>9633.3519607843136</v>
      </c>
      <c r="D274" s="79" t="s">
        <v>254</v>
      </c>
      <c r="E274" s="80">
        <v>9826.0190000000002</v>
      </c>
      <c r="F274" s="80" t="s">
        <v>254</v>
      </c>
      <c r="G274" s="1004">
        <v>-5.4433118064757622</v>
      </c>
      <c r="H274" s="81">
        <v>318</v>
      </c>
      <c r="I274" s="81">
        <v>17.777777777777779</v>
      </c>
      <c r="J274" s="89">
        <v>400</v>
      </c>
      <c r="K274" s="89">
        <v>0.5399568034557235</v>
      </c>
      <c r="L274" s="1010">
        <v>0.45322653459189</v>
      </c>
    </row>
    <row r="275" spans="1:12" ht="15">
      <c r="A275" s="46" t="s">
        <v>24</v>
      </c>
      <c r="B275" s="47" t="s">
        <v>30</v>
      </c>
      <c r="C275" s="79">
        <v>9979.5931372549021</v>
      </c>
      <c r="D275" s="79">
        <v>10100.828431372549</v>
      </c>
      <c r="E275" s="80">
        <v>10179.184999999999</v>
      </c>
      <c r="F275" s="80">
        <v>10302.844999999999</v>
      </c>
      <c r="G275" s="1004">
        <v>-1.2002509986319299</v>
      </c>
      <c r="H275" s="81">
        <v>340.5</v>
      </c>
      <c r="I275" s="81">
        <v>0.44247787610619471</v>
      </c>
      <c r="J275" s="89">
        <v>0</v>
      </c>
      <c r="K275" s="89">
        <v>2.0518358531317493</v>
      </c>
      <c r="L275" s="1010">
        <v>0.4039607447189133</v>
      </c>
    </row>
    <row r="276" spans="1:12" ht="15">
      <c r="A276" s="46" t="s">
        <v>24</v>
      </c>
      <c r="B276" s="47" t="s">
        <v>35</v>
      </c>
      <c r="C276" s="79">
        <v>9814.1617647058811</v>
      </c>
      <c r="D276" s="79">
        <v>10296.046078431373</v>
      </c>
      <c r="E276" s="80">
        <v>10010.445</v>
      </c>
      <c r="F276" s="80">
        <v>10501.967000000001</v>
      </c>
      <c r="G276" s="1004">
        <v>-4.6802851313473068</v>
      </c>
      <c r="H276" s="81">
        <v>369</v>
      </c>
      <c r="I276" s="81">
        <v>-3.981264637002345</v>
      </c>
      <c r="J276" s="89">
        <v>-28.571428571428569</v>
      </c>
      <c r="K276" s="89">
        <v>1.079913606911447</v>
      </c>
      <c r="L276" s="1010">
        <v>-0.13431015718222183</v>
      </c>
    </row>
    <row r="277" spans="1:12" ht="14.25">
      <c r="A277" s="44" t="s">
        <v>24</v>
      </c>
      <c r="B277" s="48" t="s">
        <v>31</v>
      </c>
      <c r="C277" s="90">
        <v>10104.828989524096</v>
      </c>
      <c r="D277" s="90">
        <v>9946.0725793464862</v>
      </c>
      <c r="E277" s="91">
        <v>10306.925569314579</v>
      </c>
      <c r="F277" s="91">
        <v>10144.994030933416</v>
      </c>
      <c r="G277" s="1011">
        <v>1.596171844827234</v>
      </c>
      <c r="H277" s="92">
        <v>312.9620865139949</v>
      </c>
      <c r="I277" s="92">
        <v>-2.2224914650044676</v>
      </c>
      <c r="J277" s="93">
        <v>-2.722772277227723</v>
      </c>
      <c r="K277" s="93">
        <v>42.440604751619873</v>
      </c>
      <c r="L277" s="1012">
        <v>7.4015761306311489</v>
      </c>
    </row>
    <row r="278" spans="1:12" ht="15">
      <c r="A278" s="46" t="s">
        <v>24</v>
      </c>
      <c r="B278" s="47" t="s">
        <v>32</v>
      </c>
      <c r="C278" s="79">
        <v>9912.2774509803912</v>
      </c>
      <c r="D278" s="79">
        <v>9777.0431372549028</v>
      </c>
      <c r="E278" s="80">
        <v>10110.522999999999</v>
      </c>
      <c r="F278" s="80">
        <v>9972.5840000000007</v>
      </c>
      <c r="G278" s="1004">
        <v>1.3831821321334419</v>
      </c>
      <c r="H278" s="81">
        <v>290.60000000000002</v>
      </c>
      <c r="I278" s="81">
        <v>-1.4581213970837419</v>
      </c>
      <c r="J278" s="89">
        <v>10.062893081761008</v>
      </c>
      <c r="K278" s="89">
        <v>18.898488120950326</v>
      </c>
      <c r="L278" s="1010">
        <v>5.1083753716008022</v>
      </c>
    </row>
    <row r="279" spans="1:12" ht="15">
      <c r="A279" s="46" t="s">
        <v>24</v>
      </c>
      <c r="B279" s="47" t="s">
        <v>33</v>
      </c>
      <c r="C279" s="79">
        <v>10298.104901960784</v>
      </c>
      <c r="D279" s="79">
        <v>9945.8794117647067</v>
      </c>
      <c r="E279" s="80">
        <v>10504.066999999999</v>
      </c>
      <c r="F279" s="80">
        <v>10144.797</v>
      </c>
      <c r="G279" s="1004">
        <v>3.5414212822592566</v>
      </c>
      <c r="H279" s="81">
        <v>327.39999999999998</v>
      </c>
      <c r="I279" s="81">
        <v>-0.66747572815535361</v>
      </c>
      <c r="J279" s="89">
        <v>-5.7291666666666661</v>
      </c>
      <c r="K279" s="89">
        <v>19.546436285097194</v>
      </c>
      <c r="L279" s="1010">
        <v>2.8942246632411646</v>
      </c>
    </row>
    <row r="280" spans="1:12" ht="15">
      <c r="A280" s="46" t="s">
        <v>24</v>
      </c>
      <c r="B280" s="47" t="s">
        <v>36</v>
      </c>
      <c r="C280" s="79">
        <v>9975.7696078431363</v>
      </c>
      <c r="D280" s="79">
        <v>10360.806862745098</v>
      </c>
      <c r="E280" s="80">
        <v>10175.285</v>
      </c>
      <c r="F280" s="80">
        <v>10568.022999999999</v>
      </c>
      <c r="G280" s="1004">
        <v>-3.7162863858263688</v>
      </c>
      <c r="H280" s="81">
        <v>348.1</v>
      </c>
      <c r="I280" s="81">
        <v>-3.6001107726391575</v>
      </c>
      <c r="J280" s="89">
        <v>-30.188679245283019</v>
      </c>
      <c r="K280" s="89">
        <v>3.995680345572354</v>
      </c>
      <c r="L280" s="1010">
        <v>-0.60102390421082053</v>
      </c>
    </row>
    <row r="281" spans="1:12" ht="14.25">
      <c r="A281" s="44" t="s">
        <v>24</v>
      </c>
      <c r="B281" s="48" t="s">
        <v>37</v>
      </c>
      <c r="C281" s="90">
        <v>8544.926335771921</v>
      </c>
      <c r="D281" s="90">
        <v>8159.6745869585975</v>
      </c>
      <c r="E281" s="91">
        <v>8715.8248624873595</v>
      </c>
      <c r="F281" s="91">
        <v>8322.8680786977693</v>
      </c>
      <c r="G281" s="1011">
        <v>4.7214106972974372</v>
      </c>
      <c r="H281" s="92">
        <v>237.34399999999999</v>
      </c>
      <c r="I281" s="92">
        <v>1.6170662236544966</v>
      </c>
      <c r="J281" s="93">
        <v>-25.149700598802394</v>
      </c>
      <c r="K281" s="93">
        <v>13.498920086393088</v>
      </c>
      <c r="L281" s="1012">
        <v>-0.98503481386710234</v>
      </c>
    </row>
    <row r="282" spans="1:12" ht="15">
      <c r="A282" s="46" t="s">
        <v>24</v>
      </c>
      <c r="B282" s="47" t="s">
        <v>102</v>
      </c>
      <c r="C282" s="101">
        <v>8663.8245098039224</v>
      </c>
      <c r="D282" s="101">
        <v>7975.6480392156864</v>
      </c>
      <c r="E282" s="102">
        <v>8837.1010000000006</v>
      </c>
      <c r="F282" s="102">
        <v>8135.1610000000001</v>
      </c>
      <c r="G282" s="1018">
        <v>8.6284709054928417</v>
      </c>
      <c r="H282" s="103">
        <v>227.4</v>
      </c>
      <c r="I282" s="103">
        <v>0.84257206208425972</v>
      </c>
      <c r="J282" s="104">
        <v>-24.390243902439025</v>
      </c>
      <c r="K282" s="104">
        <v>10.043196544276457</v>
      </c>
      <c r="L282" s="1019">
        <v>-0.62462652597506185</v>
      </c>
    </row>
    <row r="283" spans="1:12" ht="15">
      <c r="A283" s="46" t="s">
        <v>24</v>
      </c>
      <c r="B283" s="47" t="s">
        <v>38</v>
      </c>
      <c r="C283" s="79">
        <v>7935.197058823529</v>
      </c>
      <c r="D283" s="79">
        <v>8417.9911764705885</v>
      </c>
      <c r="E283" s="80">
        <v>8093.9009999999998</v>
      </c>
      <c r="F283" s="80">
        <v>8586.3510000000006</v>
      </c>
      <c r="G283" s="1004">
        <v>-5.7352651900673601</v>
      </c>
      <c r="H283" s="81">
        <v>250.9</v>
      </c>
      <c r="I283" s="81">
        <v>0.4805766920304434</v>
      </c>
      <c r="J283" s="89">
        <v>-38.888888888888893</v>
      </c>
      <c r="K283" s="89">
        <v>2.3758099352051838</v>
      </c>
      <c r="L283" s="1010">
        <v>-0.74647974389282146</v>
      </c>
    </row>
    <row r="284" spans="1:12" ht="15.75" thickBot="1">
      <c r="A284" s="46" t="s">
        <v>24</v>
      </c>
      <c r="B284" s="47" t="s">
        <v>39</v>
      </c>
      <c r="C284" s="79">
        <v>8828.596078431372</v>
      </c>
      <c r="D284" s="79">
        <v>9380.126470588235</v>
      </c>
      <c r="E284" s="80">
        <v>9005.1679999999997</v>
      </c>
      <c r="F284" s="80">
        <v>9567.7289999999994</v>
      </c>
      <c r="G284" s="1004">
        <v>-5.8797756500001173</v>
      </c>
      <c r="H284" s="81">
        <v>300</v>
      </c>
      <c r="I284" s="81">
        <v>5.2631578947368416</v>
      </c>
      <c r="J284" s="89">
        <v>25</v>
      </c>
      <c r="K284" s="89">
        <v>1.079913606911447</v>
      </c>
      <c r="L284" s="1010">
        <v>0.38607145600077919</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12015.362713059079</v>
      </c>
      <c r="D286" s="90">
        <v>12577.102117308628</v>
      </c>
      <c r="E286" s="91">
        <v>12255.669967320262</v>
      </c>
      <c r="F286" s="91">
        <v>12828.644159654801</v>
      </c>
      <c r="G286" s="1011">
        <v>-4.4663659323913851</v>
      </c>
      <c r="H286" s="92">
        <v>382.5</v>
      </c>
      <c r="I286" s="92">
        <v>7.278081615481713</v>
      </c>
      <c r="J286" s="93">
        <v>-69.230769230769226</v>
      </c>
      <c r="K286" s="93">
        <v>0.86393088552915775</v>
      </c>
      <c r="L286" s="1012">
        <v>-1.3910561049305126</v>
      </c>
    </row>
    <row r="287" spans="1:12" ht="15">
      <c r="A287" s="46" t="s">
        <v>117</v>
      </c>
      <c r="B287" s="47" t="s">
        <v>26</v>
      </c>
      <c r="C287" s="79" t="s">
        <v>254</v>
      </c>
      <c r="D287" s="79" t="s">
        <v>254</v>
      </c>
      <c r="E287" s="80" t="s">
        <v>254</v>
      </c>
      <c r="F287" s="80" t="s">
        <v>254</v>
      </c>
      <c r="G287" s="1004" t="s">
        <v>100</v>
      </c>
      <c r="H287" s="81" t="s">
        <v>254</v>
      </c>
      <c r="I287" s="81" t="s">
        <v>100</v>
      </c>
      <c r="J287" s="89" t="s">
        <v>100</v>
      </c>
      <c r="K287" s="89">
        <v>0.21598272138228944</v>
      </c>
      <c r="L287" s="1010" t="s">
        <v>100</v>
      </c>
    </row>
    <row r="288" spans="1:12" ht="15">
      <c r="A288" s="46" t="s">
        <v>117</v>
      </c>
      <c r="B288" s="47" t="s">
        <v>27</v>
      </c>
      <c r="C288" s="79">
        <v>12046.990196078432</v>
      </c>
      <c r="D288" s="79">
        <v>12518.216666666667</v>
      </c>
      <c r="E288" s="80">
        <v>12287.93</v>
      </c>
      <c r="F288" s="80">
        <v>12768.581</v>
      </c>
      <c r="G288" s="1004">
        <v>-3.7643258871130616</v>
      </c>
      <c r="H288" s="81">
        <v>374</v>
      </c>
      <c r="I288" s="81">
        <v>5.1152332771219751</v>
      </c>
      <c r="J288" s="89">
        <v>-73.68421052631578</v>
      </c>
      <c r="K288" s="89">
        <v>0.5399568034557235</v>
      </c>
      <c r="L288" s="1010">
        <v>-1.1079183049571126</v>
      </c>
    </row>
    <row r="289" spans="1:12" ht="15">
      <c r="A289" s="46" t="s">
        <v>117</v>
      </c>
      <c r="B289" s="47" t="s">
        <v>34</v>
      </c>
      <c r="C289" s="79" t="s">
        <v>254</v>
      </c>
      <c r="D289" s="79" t="s">
        <v>254</v>
      </c>
      <c r="E289" s="80" t="s">
        <v>254</v>
      </c>
      <c r="F289" s="80" t="s">
        <v>254</v>
      </c>
      <c r="G289" s="1004" t="s">
        <v>100</v>
      </c>
      <c r="H289" s="81" t="s">
        <v>254</v>
      </c>
      <c r="I289" s="81" t="s">
        <v>100</v>
      </c>
      <c r="J289" s="89" t="s">
        <v>100</v>
      </c>
      <c r="K289" s="89">
        <v>0.10799136069114472</v>
      </c>
      <c r="L289" s="1010" t="s">
        <v>100</v>
      </c>
    </row>
    <row r="290" spans="1:12" ht="14.25">
      <c r="A290" s="44" t="s">
        <v>117</v>
      </c>
      <c r="B290" s="48" t="s">
        <v>28</v>
      </c>
      <c r="C290" s="90">
        <v>11707.957330403429</v>
      </c>
      <c r="D290" s="90">
        <v>13114.459104036909</v>
      </c>
      <c r="E290" s="91">
        <v>11942.116477011497</v>
      </c>
      <c r="F290" s="91">
        <v>13376.748286117647</v>
      </c>
      <c r="G290" s="1011">
        <v>-10.724817260671687</v>
      </c>
      <c r="H290" s="92">
        <v>326.23750000000001</v>
      </c>
      <c r="I290" s="92">
        <v>1.321714947201986</v>
      </c>
      <c r="J290" s="93">
        <v>-27.27272727272727</v>
      </c>
      <c r="K290" s="93">
        <v>5.1835853131749463</v>
      </c>
      <c r="L290" s="1012">
        <v>-0.54061243183806251</v>
      </c>
    </row>
    <row r="291" spans="1:12" ht="15">
      <c r="A291" s="46" t="s">
        <v>117</v>
      </c>
      <c r="B291" s="47" t="s">
        <v>29</v>
      </c>
      <c r="C291" s="79" t="s">
        <v>254</v>
      </c>
      <c r="D291" s="79">
        <v>10811.694117647059</v>
      </c>
      <c r="E291" s="80" t="s">
        <v>254</v>
      </c>
      <c r="F291" s="80">
        <v>11027.928</v>
      </c>
      <c r="G291" s="1004" t="s">
        <v>100</v>
      </c>
      <c r="H291" s="81" t="s">
        <v>254</v>
      </c>
      <c r="I291" s="81" t="s">
        <v>100</v>
      </c>
      <c r="J291" s="89" t="s">
        <v>100</v>
      </c>
      <c r="K291" s="89">
        <v>0.32397408207343414</v>
      </c>
      <c r="L291" s="1010" t="s">
        <v>100</v>
      </c>
    </row>
    <row r="292" spans="1:12" ht="15">
      <c r="A292" s="46" t="s">
        <v>117</v>
      </c>
      <c r="B292" s="47" t="s">
        <v>30</v>
      </c>
      <c r="C292" s="79">
        <v>11659.48431372549</v>
      </c>
      <c r="D292" s="79">
        <v>13707.857843137253</v>
      </c>
      <c r="E292" s="80">
        <v>11892.674000000001</v>
      </c>
      <c r="F292" s="80">
        <v>13982.014999999999</v>
      </c>
      <c r="G292" s="1004">
        <v>-14.943060782011738</v>
      </c>
      <c r="H292" s="81">
        <v>328.4</v>
      </c>
      <c r="I292" s="81">
        <v>4.3865225683407356</v>
      </c>
      <c r="J292" s="89">
        <v>-20.833333333333336</v>
      </c>
      <c r="K292" s="89">
        <v>4.1036717062634986</v>
      </c>
      <c r="L292" s="1010">
        <v>-5.9381199200508661E-2</v>
      </c>
    </row>
    <row r="293" spans="1:12" ht="15">
      <c r="A293" s="46" t="s">
        <v>117</v>
      </c>
      <c r="B293" s="47" t="s">
        <v>35</v>
      </c>
      <c r="C293" s="79" t="s">
        <v>254</v>
      </c>
      <c r="D293" s="79">
        <v>11999.293137254903</v>
      </c>
      <c r="E293" s="80" t="s">
        <v>254</v>
      </c>
      <c r="F293" s="80">
        <v>12239.279</v>
      </c>
      <c r="G293" s="1504" t="s">
        <v>100</v>
      </c>
      <c r="H293" s="81" t="s">
        <v>254</v>
      </c>
      <c r="I293" s="81" t="s">
        <v>100</v>
      </c>
      <c r="J293" s="89" t="s">
        <v>100</v>
      </c>
      <c r="K293" s="89">
        <v>0.75593952483801297</v>
      </c>
      <c r="L293" s="1010" t="s">
        <v>100</v>
      </c>
    </row>
    <row r="294" spans="1:12" ht="14.25">
      <c r="A294" s="44" t="s">
        <v>117</v>
      </c>
      <c r="B294" s="48" t="s">
        <v>31</v>
      </c>
      <c r="C294" s="90">
        <v>11109.350576224477</v>
      </c>
      <c r="D294" s="90">
        <v>11308.01244918126</v>
      </c>
      <c r="E294" s="91">
        <v>11331.537587748966</v>
      </c>
      <c r="F294" s="91">
        <v>11534.172698164886</v>
      </c>
      <c r="G294" s="1011">
        <v>-1.9697509289265815</v>
      </c>
      <c r="H294" s="92">
        <v>292.42197802197802</v>
      </c>
      <c r="I294" s="92">
        <v>0.99730862062700509</v>
      </c>
      <c r="J294" s="93">
        <v>-25.409836065573771</v>
      </c>
      <c r="K294" s="93">
        <v>9.8272138228941674</v>
      </c>
      <c r="L294" s="1012">
        <v>-0.75387897849351759</v>
      </c>
    </row>
    <row r="295" spans="1:12" ht="15">
      <c r="A295" s="46" t="s">
        <v>117</v>
      </c>
      <c r="B295" s="47" t="s">
        <v>32</v>
      </c>
      <c r="C295" s="79">
        <v>9665.275490196078</v>
      </c>
      <c r="D295" s="79">
        <v>10682.77156862745</v>
      </c>
      <c r="E295" s="80">
        <v>9858.5810000000001</v>
      </c>
      <c r="F295" s="80">
        <v>10896.427</v>
      </c>
      <c r="G295" s="1004">
        <v>-9.524645096966184</v>
      </c>
      <c r="H295" s="81">
        <v>252.2</v>
      </c>
      <c r="I295" s="81">
        <v>2.6872964169381084</v>
      </c>
      <c r="J295" s="89">
        <v>-50</v>
      </c>
      <c r="K295" s="89">
        <v>0.97192224622030232</v>
      </c>
      <c r="L295" s="1010">
        <v>-0.58922259332870031</v>
      </c>
    </row>
    <row r="296" spans="1:12" ht="15">
      <c r="A296" s="46" t="s">
        <v>117</v>
      </c>
      <c r="B296" s="47" t="s">
        <v>33</v>
      </c>
      <c r="C296" s="79">
        <v>11028.445098039214</v>
      </c>
      <c r="D296" s="79">
        <v>11304.86568627451</v>
      </c>
      <c r="E296" s="80">
        <v>11249.013999999999</v>
      </c>
      <c r="F296" s="80">
        <v>11530.963</v>
      </c>
      <c r="G296" s="1004">
        <v>-2.4451470358546854</v>
      </c>
      <c r="H296" s="81">
        <v>291.10000000000002</v>
      </c>
      <c r="I296" s="81">
        <v>-0.78391274710291581</v>
      </c>
      <c r="J296" s="81">
        <v>-32.5</v>
      </c>
      <c r="K296" s="81">
        <v>5.8315334773218144</v>
      </c>
      <c r="L296" s="1005">
        <v>-1.1068880317848633</v>
      </c>
    </row>
    <row r="297" spans="1:12" ht="15.75" thickBot="1">
      <c r="A297" s="56" t="s">
        <v>117</v>
      </c>
      <c r="B297" s="57" t="s">
        <v>36</v>
      </c>
      <c r="C297" s="82">
        <v>11637.179411764706</v>
      </c>
      <c r="D297" s="82">
        <v>11637.179411764706</v>
      </c>
      <c r="E297" s="83">
        <v>11869.923000000001</v>
      </c>
      <c r="F297" s="83">
        <v>11869.923000000001</v>
      </c>
      <c r="G297" s="1006">
        <v>-1.435447978794937</v>
      </c>
      <c r="H297" s="84">
        <v>307.89999999999998</v>
      </c>
      <c r="I297" s="84">
        <v>-0.54909560723515671</v>
      </c>
      <c r="J297" s="84">
        <v>16.666666666666664</v>
      </c>
      <c r="K297" s="84">
        <v>2.5454545454545454</v>
      </c>
      <c r="L297" s="1007">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13" sqref="A13"/>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54" t="s">
        <v>439</v>
      </c>
      <c r="B1" s="1354"/>
      <c r="C1" s="1354"/>
      <c r="D1" s="1354"/>
      <c r="E1" s="1354"/>
      <c r="F1" s="1354"/>
      <c r="G1" s="1354"/>
      <c r="H1" s="1354"/>
    </row>
    <row r="2" spans="1:18" ht="40.5">
      <c r="A2" s="839" t="s">
        <v>127</v>
      </c>
      <c r="B2" s="3" t="s">
        <v>9</v>
      </c>
      <c r="C2" s="3"/>
      <c r="D2" s="840" t="s">
        <v>128</v>
      </c>
      <c r="E2" s="1355" t="s">
        <v>129</v>
      </c>
      <c r="F2" s="1356"/>
      <c r="G2" s="1357"/>
      <c r="H2" s="841" t="s">
        <v>130</v>
      </c>
    </row>
    <row r="3" spans="1:18" ht="41.25" thickBot="1">
      <c r="A3" s="614"/>
      <c r="B3" s="1233" t="s">
        <v>487</v>
      </c>
      <c r="C3" s="1233" t="s">
        <v>478</v>
      </c>
      <c r="D3" s="1234" t="s">
        <v>70</v>
      </c>
      <c r="E3" s="895" t="s">
        <v>487</v>
      </c>
      <c r="F3" s="1235" t="s">
        <v>478</v>
      </c>
      <c r="G3" s="855" t="s">
        <v>131</v>
      </c>
      <c r="H3" s="856" t="s">
        <v>132</v>
      </c>
    </row>
    <row r="4" spans="1:18" ht="15.75">
      <c r="A4" s="656" t="s">
        <v>8</v>
      </c>
      <c r="B4" s="842"/>
      <c r="C4" s="842"/>
      <c r="D4" s="843"/>
      <c r="E4" s="844"/>
      <c r="F4" s="844"/>
      <c r="G4" s="845"/>
      <c r="H4" s="846"/>
    </row>
    <row r="5" spans="1:18" ht="15">
      <c r="A5" s="437" t="s">
        <v>308</v>
      </c>
      <c r="B5" s="128">
        <v>12616.62465680306</v>
      </c>
      <c r="C5" s="128">
        <v>12904.544704051998</v>
      </c>
      <c r="D5" s="818">
        <v>-2.2311523099186226</v>
      </c>
      <c r="E5" s="857">
        <v>100</v>
      </c>
      <c r="F5" s="858">
        <v>100</v>
      </c>
      <c r="G5" s="644" t="s">
        <v>100</v>
      </c>
      <c r="H5" s="647">
        <v>6.6207983565331547</v>
      </c>
    </row>
    <row r="6" spans="1:18">
      <c r="A6" s="633" t="s">
        <v>133</v>
      </c>
      <c r="B6" s="79">
        <v>10915.614</v>
      </c>
      <c r="C6" s="79">
        <v>11283.189</v>
      </c>
      <c r="D6" s="819">
        <v>-3.257722617249438</v>
      </c>
      <c r="E6" s="859">
        <v>13.521414512204236</v>
      </c>
      <c r="F6" s="860">
        <v>4.9109198455707856</v>
      </c>
      <c r="G6" s="642">
        <v>175.33364293044517</v>
      </c>
      <c r="H6" s="643">
        <v>193.56292823656688</v>
      </c>
    </row>
    <row r="7" spans="1:18">
      <c r="A7" s="633" t="s">
        <v>134</v>
      </c>
      <c r="B7" s="79">
        <v>15443.134</v>
      </c>
      <c r="C7" s="79">
        <v>15118.174000000001</v>
      </c>
      <c r="D7" s="819">
        <v>2.1494659341796112</v>
      </c>
      <c r="E7" s="859">
        <v>6.6199370478950899</v>
      </c>
      <c r="F7" s="860">
        <v>7.9782523996741403</v>
      </c>
      <c r="G7" s="642">
        <v>-17.025224118436373</v>
      </c>
      <c r="H7" s="643">
        <v>-11.531631520532743</v>
      </c>
    </row>
    <row r="8" spans="1:18" ht="13.5" thickBot="1">
      <c r="A8" s="634" t="s">
        <v>135</v>
      </c>
      <c r="B8" s="82">
        <v>12670.329</v>
      </c>
      <c r="C8" s="82">
        <v>12793.209000000001</v>
      </c>
      <c r="D8" s="820">
        <v>-0.96050959536423586</v>
      </c>
      <c r="E8" s="861">
        <v>79.858648439900676</v>
      </c>
      <c r="F8" s="862">
        <v>87.110827754755078</v>
      </c>
      <c r="G8" s="645">
        <v>-8.3252329265790159</v>
      </c>
      <c r="H8" s="648">
        <v>-2.2556314548263745</v>
      </c>
    </row>
    <row r="9" spans="1:18" ht="15">
      <c r="A9" s="615" t="s">
        <v>309</v>
      </c>
      <c r="B9" s="129">
        <v>10258.715787366596</v>
      </c>
      <c r="C9" s="129">
        <v>10634.565703893813</v>
      </c>
      <c r="D9" s="821">
        <v>-3.5342291071613823</v>
      </c>
      <c r="E9" s="863">
        <v>100</v>
      </c>
      <c r="F9" s="864">
        <v>100</v>
      </c>
      <c r="G9" s="646" t="s">
        <v>100</v>
      </c>
      <c r="H9" s="649">
        <v>-10.691090757701915</v>
      </c>
    </row>
    <row r="10" spans="1:18">
      <c r="A10" s="633" t="s">
        <v>133</v>
      </c>
      <c r="B10" s="79" t="s">
        <v>254</v>
      </c>
      <c r="C10" s="79" t="s">
        <v>254</v>
      </c>
      <c r="D10" s="819" t="s">
        <v>100</v>
      </c>
      <c r="E10" s="859">
        <v>0.87856884316284778</v>
      </c>
      <c r="F10" s="860">
        <v>1.6290346280060732</v>
      </c>
      <c r="G10" s="642">
        <v>-46.068129672712374</v>
      </c>
      <c r="H10" s="643" t="s">
        <v>100</v>
      </c>
    </row>
    <row r="11" spans="1:18">
      <c r="A11" s="633" t="s">
        <v>134</v>
      </c>
      <c r="B11" s="79" t="s">
        <v>254</v>
      </c>
      <c r="C11" s="79">
        <v>15550.307000000001</v>
      </c>
      <c r="D11" s="819" t="s">
        <v>100</v>
      </c>
      <c r="E11" s="859">
        <v>12.213313443967927</v>
      </c>
      <c r="F11" s="860">
        <v>10.802762403879122</v>
      </c>
      <c r="G11" s="642">
        <v>13.057318002127824</v>
      </c>
      <c r="H11" s="643" t="s">
        <v>100</v>
      </c>
    </row>
    <row r="12" spans="1:18" ht="13.5" thickBot="1">
      <c r="A12" s="635" t="s">
        <v>135</v>
      </c>
      <c r="B12" s="79">
        <v>9721.0069999999996</v>
      </c>
      <c r="C12" s="79">
        <v>10057.183999999999</v>
      </c>
      <c r="D12" s="819">
        <v>-3.3426553595917077</v>
      </c>
      <c r="E12" s="859">
        <v>86.908117712869227</v>
      </c>
      <c r="F12" s="860">
        <v>87.568202968114804</v>
      </c>
      <c r="G12" s="642">
        <v>-0.75379559345979208</v>
      </c>
      <c r="H12" s="643">
        <v>-11.364297380137373</v>
      </c>
      <c r="P12"/>
      <c r="Q12"/>
      <c r="R12"/>
    </row>
    <row r="13" spans="1:18" ht="15.75">
      <c r="A13" s="656" t="s">
        <v>136</v>
      </c>
      <c r="B13" s="657"/>
      <c r="C13" s="657"/>
      <c r="D13" s="822"/>
      <c r="E13" s="865"/>
      <c r="F13" s="865"/>
      <c r="G13" s="658"/>
      <c r="H13" s="659"/>
      <c r="P13"/>
      <c r="Q13"/>
      <c r="R13"/>
    </row>
    <row r="14" spans="1:18" ht="15">
      <c r="A14" s="437" t="s">
        <v>308</v>
      </c>
      <c r="B14" s="128">
        <v>12358.060870155075</v>
      </c>
      <c r="C14" s="128">
        <v>12535.213646226573</v>
      </c>
      <c r="D14" s="818">
        <v>-1.4132409791421914</v>
      </c>
      <c r="E14" s="857">
        <v>100</v>
      </c>
      <c r="F14" s="858">
        <v>100</v>
      </c>
      <c r="G14" s="644" t="s">
        <v>100</v>
      </c>
      <c r="H14" s="647">
        <v>-11.269626878271165</v>
      </c>
      <c r="P14"/>
      <c r="Q14"/>
      <c r="R14"/>
    </row>
    <row r="15" spans="1:18">
      <c r="A15" s="633" t="s">
        <v>133</v>
      </c>
      <c r="B15" s="79">
        <v>11255.171</v>
      </c>
      <c r="C15" s="79">
        <v>11269.768</v>
      </c>
      <c r="D15" s="819">
        <v>-0.12952351814163124</v>
      </c>
      <c r="E15" s="859">
        <v>8.1742935971839028</v>
      </c>
      <c r="F15" s="860">
        <v>1.4891102481850411</v>
      </c>
      <c r="G15" s="642">
        <v>448.93810630521847</v>
      </c>
      <c r="H15" s="643">
        <v>387.07482993197277</v>
      </c>
    </row>
    <row r="16" spans="1:18">
      <c r="A16" s="633" t="s">
        <v>134</v>
      </c>
      <c r="B16" s="79" t="s">
        <v>254</v>
      </c>
      <c r="C16" s="79">
        <v>13883.376</v>
      </c>
      <c r="D16" s="819" t="s">
        <v>100</v>
      </c>
      <c r="E16" s="859">
        <v>1.130244505755875</v>
      </c>
      <c r="F16" s="860">
        <v>1.374303562383927</v>
      </c>
      <c r="G16" s="642">
        <v>-17.758744378476074</v>
      </c>
      <c r="H16" s="643" t="s">
        <v>100</v>
      </c>
    </row>
    <row r="17" spans="1:13" ht="13.5" thickBot="1">
      <c r="A17" s="634" t="s">
        <v>135</v>
      </c>
      <c r="B17" s="82">
        <v>12427.647000000001</v>
      </c>
      <c r="C17" s="82">
        <v>12535.539000000001</v>
      </c>
      <c r="D17" s="820">
        <v>-0.86068895800970202</v>
      </c>
      <c r="E17" s="861">
        <v>90.695461897060227</v>
      </c>
      <c r="F17" s="862">
        <v>97.136586189431029</v>
      </c>
      <c r="G17" s="645">
        <v>-6.6309971814426705</v>
      </c>
      <c r="H17" s="648">
        <v>-17.153335419056567</v>
      </c>
    </row>
    <row r="18" spans="1:13" ht="15">
      <c r="A18" s="615" t="s">
        <v>309</v>
      </c>
      <c r="B18" s="129">
        <v>9500.009</v>
      </c>
      <c r="C18" s="129">
        <v>9920.7669999999998</v>
      </c>
      <c r="D18" s="821">
        <v>-4.2411841745703711</v>
      </c>
      <c r="E18" s="863">
        <v>100</v>
      </c>
      <c r="F18" s="864">
        <v>100</v>
      </c>
      <c r="G18" s="646" t="s">
        <v>100</v>
      </c>
      <c r="H18" s="649">
        <v>-6.8135850328670102</v>
      </c>
    </row>
    <row r="19" spans="1:13">
      <c r="A19" s="633" t="s">
        <v>133</v>
      </c>
      <c r="B19" s="79" t="s">
        <v>100</v>
      </c>
      <c r="C19" s="79" t="s">
        <v>100</v>
      </c>
      <c r="D19" s="819" t="s">
        <v>100</v>
      </c>
      <c r="E19" s="859" t="s">
        <v>100</v>
      </c>
      <c r="F19" s="860" t="s">
        <v>100</v>
      </c>
      <c r="G19" s="642" t="s">
        <v>100</v>
      </c>
      <c r="H19" s="643" t="s">
        <v>100</v>
      </c>
    </row>
    <row r="20" spans="1:13">
      <c r="A20" s="633" t="s">
        <v>134</v>
      </c>
      <c r="B20" s="79" t="s">
        <v>100</v>
      </c>
      <c r="C20" s="79" t="s">
        <v>100</v>
      </c>
      <c r="D20" s="819" t="s">
        <v>100</v>
      </c>
      <c r="E20" s="859" t="s">
        <v>100</v>
      </c>
      <c r="F20" s="860" t="s">
        <v>100</v>
      </c>
      <c r="G20" s="642" t="s">
        <v>100</v>
      </c>
      <c r="H20" s="643" t="s">
        <v>100</v>
      </c>
    </row>
    <row r="21" spans="1:13" ht="13.5" thickBot="1">
      <c r="A21" s="635" t="s">
        <v>135</v>
      </c>
      <c r="B21" s="79">
        <v>9500.009</v>
      </c>
      <c r="C21" s="79">
        <v>9920.7669999999998</v>
      </c>
      <c r="D21" s="819">
        <v>-4.2411841745703711</v>
      </c>
      <c r="E21" s="859">
        <v>100</v>
      </c>
      <c r="F21" s="860">
        <v>100</v>
      </c>
      <c r="G21" s="642">
        <v>0</v>
      </c>
      <c r="H21" s="643">
        <v>-6.8135850328670102</v>
      </c>
    </row>
    <row r="22" spans="1:13" ht="15.75">
      <c r="A22" s="656" t="s">
        <v>137</v>
      </c>
      <c r="B22" s="657"/>
      <c r="C22" s="657"/>
      <c r="D22" s="822"/>
      <c r="E22" s="865"/>
      <c r="F22" s="865"/>
      <c r="G22" s="658"/>
      <c r="H22" s="659"/>
    </row>
    <row r="23" spans="1:13" ht="15">
      <c r="A23" s="437" t="s">
        <v>308</v>
      </c>
      <c r="B23" s="128">
        <v>12715.908690840562</v>
      </c>
      <c r="C23" s="1026">
        <v>13200.775127478284</v>
      </c>
      <c r="D23" s="818">
        <v>-3.6730148946211507</v>
      </c>
      <c r="E23" s="857">
        <v>100</v>
      </c>
      <c r="F23" s="858">
        <v>100</v>
      </c>
      <c r="G23" s="644" t="s">
        <v>100</v>
      </c>
      <c r="H23" s="647">
        <v>25.664643579673935</v>
      </c>
    </row>
    <row r="24" spans="1:13">
      <c r="A24" s="633" t="s">
        <v>133</v>
      </c>
      <c r="B24" s="79">
        <v>10746.561</v>
      </c>
      <c r="C24" s="79">
        <v>11220.225</v>
      </c>
      <c r="D24" s="819">
        <v>-4.2215196219327211</v>
      </c>
      <c r="E24" s="859">
        <v>21.979999242395547</v>
      </c>
      <c r="F24" s="860">
        <v>10.38200642627633</v>
      </c>
      <c r="G24" s="642">
        <v>111.71244112087319</v>
      </c>
      <c r="H24" s="643">
        <v>166.04768454837233</v>
      </c>
    </row>
    <row r="25" spans="1:13">
      <c r="A25" s="633" t="s">
        <v>134</v>
      </c>
      <c r="B25" s="79">
        <v>15501.037</v>
      </c>
      <c r="C25" s="79">
        <v>15325.406999999999</v>
      </c>
      <c r="D25" s="819">
        <v>1.1460054535582711</v>
      </c>
      <c r="E25" s="859">
        <v>13.814917231713322</v>
      </c>
      <c r="F25" s="860">
        <v>17.548494585267168</v>
      </c>
      <c r="G25" s="642">
        <v>-21.275770040629979</v>
      </c>
      <c r="H25" s="643">
        <v>-1.0714770107147786</v>
      </c>
    </row>
    <row r="26" spans="1:13" ht="16.5" thickBot="1">
      <c r="A26" s="634" t="s">
        <v>135</v>
      </c>
      <c r="B26" s="82">
        <v>12790.824000000001</v>
      </c>
      <c r="C26" s="82">
        <v>12968.749</v>
      </c>
      <c r="D26" s="820">
        <v>-1.3719519130179734</v>
      </c>
      <c r="E26" s="861">
        <v>64.205083525891126</v>
      </c>
      <c r="F26" s="862">
        <v>72.069498988456516</v>
      </c>
      <c r="G26" s="645">
        <v>-10.912266038959208</v>
      </c>
      <c r="H26" s="648">
        <v>11.951783355350065</v>
      </c>
      <c r="J26" s="112"/>
      <c r="K26" s="106"/>
      <c r="L26" s="106"/>
      <c r="M26" s="106"/>
    </row>
    <row r="27" spans="1:13" ht="15">
      <c r="A27" s="615" t="s">
        <v>309</v>
      </c>
      <c r="B27" s="129">
        <v>11179.203301770376</v>
      </c>
      <c r="C27" s="129">
        <v>11496.323038887615</v>
      </c>
      <c r="D27" s="821">
        <v>-2.7584449049017237</v>
      </c>
      <c r="E27" s="863">
        <v>100</v>
      </c>
      <c r="F27" s="864">
        <v>100</v>
      </c>
      <c r="G27" s="646" t="s">
        <v>100</v>
      </c>
      <c r="H27" s="649">
        <v>-27.356304275855049</v>
      </c>
      <c r="J27" s="1353"/>
      <c r="K27" s="1353"/>
      <c r="L27" s="1353"/>
      <c r="M27" s="1353"/>
    </row>
    <row r="28" spans="1:13">
      <c r="A28" s="633" t="s">
        <v>133</v>
      </c>
      <c r="B28" s="79" t="s">
        <v>100</v>
      </c>
      <c r="C28" s="79" t="s">
        <v>100</v>
      </c>
      <c r="D28" s="819" t="s">
        <v>100</v>
      </c>
      <c r="E28" s="859" t="s">
        <v>100</v>
      </c>
      <c r="F28" s="860" t="s">
        <v>100</v>
      </c>
      <c r="G28" s="642" t="s">
        <v>100</v>
      </c>
      <c r="H28" s="643" t="s">
        <v>100</v>
      </c>
    </row>
    <row r="29" spans="1:13">
      <c r="A29" s="633" t="s">
        <v>134</v>
      </c>
      <c r="B29" s="79">
        <v>15010</v>
      </c>
      <c r="C29" s="79" t="s">
        <v>254</v>
      </c>
      <c r="D29" s="819" t="s">
        <v>100</v>
      </c>
      <c r="E29" s="859">
        <v>23.99298860648554</v>
      </c>
      <c r="F29" s="860">
        <v>23.431889372755748</v>
      </c>
      <c r="G29" s="642">
        <v>2.3945966319821461</v>
      </c>
      <c r="H29" s="643" t="s">
        <v>100</v>
      </c>
    </row>
    <row r="30" spans="1:13" ht="13.5" thickBot="1">
      <c r="A30" s="635" t="s">
        <v>135</v>
      </c>
      <c r="B30" s="79">
        <v>9969.9429999999993</v>
      </c>
      <c r="C30" s="79">
        <v>10301.008</v>
      </c>
      <c r="D30" s="819">
        <v>-3.2139087747529222</v>
      </c>
      <c r="E30" s="859">
        <v>76.00701139351446</v>
      </c>
      <c r="F30" s="860">
        <v>76.568110627244252</v>
      </c>
      <c r="G30" s="642">
        <v>-0.73281060370078244</v>
      </c>
      <c r="H30" s="643">
        <v>-27.888644981041715</v>
      </c>
    </row>
    <row r="31" spans="1:13" ht="15.75">
      <c r="A31" s="656" t="s">
        <v>138</v>
      </c>
      <c r="B31" s="657"/>
      <c r="C31" s="657"/>
      <c r="D31" s="822"/>
      <c r="E31" s="865"/>
      <c r="F31" s="865"/>
      <c r="G31" s="658"/>
      <c r="H31" s="659"/>
    </row>
    <row r="32" spans="1:13" ht="15">
      <c r="A32" s="437" t="s">
        <v>308</v>
      </c>
      <c r="B32" s="128">
        <v>13171.009397515942</v>
      </c>
      <c r="C32" s="128">
        <v>13711.374723881234</v>
      </c>
      <c r="D32" s="818">
        <v>-3.9410003537000033</v>
      </c>
      <c r="E32" s="857">
        <v>100</v>
      </c>
      <c r="F32" s="858">
        <v>100</v>
      </c>
      <c r="G32" s="644" t="s">
        <v>100</v>
      </c>
      <c r="H32" s="647">
        <v>28.826901685633604</v>
      </c>
    </row>
    <row r="33" spans="1:8">
      <c r="A33" s="633" t="s">
        <v>133</v>
      </c>
      <c r="B33" s="79" t="s">
        <v>254</v>
      </c>
      <c r="C33" s="79" t="s">
        <v>254</v>
      </c>
      <c r="D33" s="819" t="s">
        <v>100</v>
      </c>
      <c r="E33" s="859">
        <v>2.5239107332624866</v>
      </c>
      <c r="F33" s="860">
        <v>2.5840677676050312</v>
      </c>
      <c r="G33" s="642">
        <v>-2.3279975508652941</v>
      </c>
      <c r="H33" s="643" t="s">
        <v>100</v>
      </c>
    </row>
    <row r="34" spans="1:8">
      <c r="A34" s="633" t="s">
        <v>134</v>
      </c>
      <c r="B34" s="79" t="s">
        <v>254</v>
      </c>
      <c r="C34" s="79" t="s">
        <v>254</v>
      </c>
      <c r="D34" s="819" t="s">
        <v>100</v>
      </c>
      <c r="E34" s="859">
        <v>0.55127523910733256</v>
      </c>
      <c r="F34" s="860">
        <v>7.0420124925130487</v>
      </c>
      <c r="G34" s="642">
        <v>-92.171623670173275</v>
      </c>
      <c r="H34" s="643" t="s">
        <v>100</v>
      </c>
    </row>
    <row r="35" spans="1:8" ht="13.5" thickBot="1">
      <c r="A35" s="634" t="s">
        <v>135</v>
      </c>
      <c r="B35" s="82" t="s">
        <v>254</v>
      </c>
      <c r="C35" s="82" t="s">
        <v>254</v>
      </c>
      <c r="D35" s="820" t="s">
        <v>100</v>
      </c>
      <c r="E35" s="861">
        <v>96.924814027630177</v>
      </c>
      <c r="F35" s="862">
        <v>90.373919739881927</v>
      </c>
      <c r="G35" s="645">
        <v>7.2486557035517691</v>
      </c>
      <c r="H35" s="648" t="s">
        <v>100</v>
      </c>
    </row>
    <row r="36" spans="1:8" ht="15">
      <c r="A36" s="615" t="s">
        <v>309</v>
      </c>
      <c r="B36" s="129">
        <v>10655.150322980018</v>
      </c>
      <c r="C36" s="129">
        <v>10637.243459684774</v>
      </c>
      <c r="D36" s="821">
        <v>0.16834120007792527</v>
      </c>
      <c r="E36" s="863">
        <v>100</v>
      </c>
      <c r="F36" s="864">
        <v>100</v>
      </c>
      <c r="G36" s="646" t="s">
        <v>100</v>
      </c>
      <c r="H36" s="649">
        <v>19.942685945030615</v>
      </c>
    </row>
    <row r="37" spans="1:8">
      <c r="A37" s="633" t="s">
        <v>133</v>
      </c>
      <c r="B37" s="79" t="s">
        <v>254</v>
      </c>
      <c r="C37" s="79" t="s">
        <v>254</v>
      </c>
      <c r="D37" s="819" t="s">
        <v>100</v>
      </c>
      <c r="E37" s="859">
        <v>4.3494787141615987</v>
      </c>
      <c r="F37" s="860">
        <v>10.831053797056143</v>
      </c>
      <c r="G37" s="642">
        <v>-59.842515828480344</v>
      </c>
      <c r="H37" s="643" t="s">
        <v>100</v>
      </c>
    </row>
    <row r="38" spans="1:8">
      <c r="A38" s="633" t="s">
        <v>134</v>
      </c>
      <c r="B38" s="79" t="s">
        <v>254</v>
      </c>
      <c r="C38" s="79" t="s">
        <v>254</v>
      </c>
      <c r="D38" s="819" t="s">
        <v>100</v>
      </c>
      <c r="E38" s="859">
        <v>23.300390964378799</v>
      </c>
      <c r="F38" s="860">
        <v>11.899179366940212</v>
      </c>
      <c r="G38" s="642">
        <v>95.815108301626736</v>
      </c>
      <c r="H38" s="643" t="s">
        <v>100</v>
      </c>
    </row>
    <row r="39" spans="1:8" ht="13.5" thickBot="1">
      <c r="A39" s="634" t="s">
        <v>135</v>
      </c>
      <c r="B39" s="82" t="s">
        <v>254</v>
      </c>
      <c r="C39" s="82" t="s">
        <v>254</v>
      </c>
      <c r="D39" s="820" t="s">
        <v>100</v>
      </c>
      <c r="E39" s="861">
        <v>72.350130321459602</v>
      </c>
      <c r="F39" s="862">
        <v>77.269766836003654</v>
      </c>
      <c r="G39" s="645">
        <v>-6.36683235370106</v>
      </c>
      <c r="H39" s="648" t="s">
        <v>100</v>
      </c>
    </row>
    <row r="40" spans="1:8" ht="14.25" customHeight="1">
      <c r="A40" s="112" t="s">
        <v>310</v>
      </c>
      <c r="B40" s="106"/>
      <c r="C40" s="112"/>
      <c r="D40" s="106"/>
    </row>
    <row r="41" spans="1:8" ht="5.25" customHeight="1">
      <c r="A41" s="1358"/>
      <c r="B41" s="1358"/>
      <c r="C41" s="1358"/>
      <c r="D41" s="1358"/>
    </row>
    <row r="42" spans="1:8" ht="15">
      <c r="A42" s="113" t="s">
        <v>61</v>
      </c>
      <c r="B42" s="114"/>
    </row>
    <row r="43" spans="1:8" ht="15">
      <c r="A43" s="111" t="s">
        <v>96</v>
      </c>
      <c r="B43" s="1359" t="s">
        <v>62</v>
      </c>
      <c r="C43" s="1360"/>
      <c r="D43" s="1360"/>
      <c r="E43" s="1360"/>
      <c r="F43" s="1360"/>
      <c r="G43" s="1360"/>
      <c r="H43" s="1361"/>
    </row>
    <row r="44" spans="1:8" ht="15">
      <c r="A44" s="111" t="s">
        <v>63</v>
      </c>
      <c r="B44" s="1359" t="s">
        <v>64</v>
      </c>
      <c r="C44" s="1360"/>
      <c r="D44" s="1360"/>
      <c r="E44" s="1360"/>
      <c r="F44" s="1360"/>
      <c r="G44" s="1360"/>
      <c r="H44" s="1361"/>
    </row>
    <row r="45" spans="1:8" ht="15">
      <c r="A45" s="111" t="s">
        <v>65</v>
      </c>
      <c r="B45" s="1359" t="s">
        <v>66</v>
      </c>
      <c r="C45" s="1360"/>
      <c r="D45" s="1360"/>
      <c r="E45" s="1360"/>
      <c r="F45" s="1360"/>
      <c r="G45" s="1360"/>
      <c r="H45" s="136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6" sqref="A6"/>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488</v>
      </c>
      <c r="B2" s="834"/>
      <c r="C2" s="834"/>
      <c r="D2" s="834"/>
      <c r="E2" s="834"/>
      <c r="F2" s="106"/>
      <c r="G2" s="106"/>
      <c r="H2" s="106"/>
    </row>
    <row r="3" spans="1:8" ht="30.75" customHeight="1">
      <c r="A3" s="1362" t="s">
        <v>139</v>
      </c>
      <c r="B3" s="1364" t="s">
        <v>140</v>
      </c>
      <c r="C3" s="1365"/>
      <c r="D3" s="1366" t="s">
        <v>314</v>
      </c>
      <c r="E3" s="1367"/>
    </row>
    <row r="4" spans="1:8" ht="16.5" thickBot="1">
      <c r="A4" s="1363"/>
      <c r="B4" s="877" t="s">
        <v>141</v>
      </c>
      <c r="C4" s="1133" t="s">
        <v>142</v>
      </c>
      <c r="D4" s="1127" t="s">
        <v>141</v>
      </c>
      <c r="E4" s="878" t="s">
        <v>142</v>
      </c>
      <c r="G4" s="115" t="s">
        <v>143</v>
      </c>
      <c r="H4" s="116"/>
    </row>
    <row r="5" spans="1:8" ht="17.25" customHeight="1" thickBot="1">
      <c r="A5" s="872" t="s">
        <v>144</v>
      </c>
      <c r="B5" s="873">
        <v>17252.795999999998</v>
      </c>
      <c r="C5" s="1134">
        <v>21751.816999999999</v>
      </c>
      <c r="D5" s="1128">
        <v>-0.66804737775054746</v>
      </c>
      <c r="E5" s="874">
        <v>2.8723826427026915</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t="s">
        <v>254</v>
      </c>
      <c r="C7" s="1136">
        <v>22753.665000000001</v>
      </c>
      <c r="D7" s="1130" t="s">
        <v>100</v>
      </c>
      <c r="E7" s="1093">
        <v>6.0226099782937981</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20490.253000000001</v>
      </c>
      <c r="D10" s="1131" t="s">
        <v>100</v>
      </c>
      <c r="E10" s="1093">
        <v>4.1537994597996981</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21868.581999999999</v>
      </c>
      <c r="D12" s="1130" t="s">
        <v>100</v>
      </c>
      <c r="E12" s="1093">
        <v>-2.4377815384520671</v>
      </c>
      <c r="G12" s="121" t="s">
        <v>164</v>
      </c>
      <c r="H12" s="122" t="s">
        <v>165</v>
      </c>
    </row>
    <row r="13" spans="1:8" ht="18" customHeight="1" thickBot="1">
      <c r="A13" s="618" t="s">
        <v>166</v>
      </c>
      <c r="B13" s="1050" t="s">
        <v>254</v>
      </c>
      <c r="C13" s="1137">
        <v>16739.233</v>
      </c>
      <c r="D13" s="1132" t="s">
        <v>100</v>
      </c>
      <c r="E13" s="1094">
        <v>-3.165913950584228</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11" sqref="A11"/>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72" t="s">
        <v>428</v>
      </c>
      <c r="B1" s="1372"/>
      <c r="C1" s="1372"/>
      <c r="D1" s="1372"/>
      <c r="E1" s="1372"/>
      <c r="F1" s="1372"/>
      <c r="G1" s="625"/>
      <c r="H1" s="625"/>
    </row>
    <row r="2" spans="1:8" ht="13.5" customHeight="1" thickBot="1"/>
    <row r="3" spans="1:8" ht="27" customHeight="1">
      <c r="A3" s="1368" t="s">
        <v>73</v>
      </c>
      <c r="B3" s="1368" t="s">
        <v>118</v>
      </c>
      <c r="C3" s="1373" t="s">
        <v>82</v>
      </c>
      <c r="D3" s="1374"/>
      <c r="E3" s="1375"/>
      <c r="F3" s="1370" t="s">
        <v>119</v>
      </c>
      <c r="G3" s="1371"/>
      <c r="H3" s="106"/>
    </row>
    <row r="4" spans="1:8" ht="32.25" customHeight="1" thickBot="1">
      <c r="A4" s="1369"/>
      <c r="B4" s="1369"/>
      <c r="C4" s="1144">
        <v>43954</v>
      </c>
      <c r="D4" s="1145">
        <v>43947</v>
      </c>
      <c r="E4" s="1146">
        <v>43590</v>
      </c>
      <c r="F4" s="868" t="s">
        <v>346</v>
      </c>
      <c r="G4" s="869" t="s">
        <v>120</v>
      </c>
      <c r="H4" s="106"/>
    </row>
    <row r="5" spans="1:8" ht="29.25" customHeight="1">
      <c r="A5" s="916" t="s">
        <v>124</v>
      </c>
      <c r="B5" s="1028" t="s">
        <v>325</v>
      </c>
      <c r="C5" s="870">
        <v>539.31299999999999</v>
      </c>
      <c r="D5" s="1100">
        <v>645.22400000000005</v>
      </c>
      <c r="E5" s="1081">
        <v>713.56</v>
      </c>
      <c r="F5" s="1236">
        <v>-16.414609499956612</v>
      </c>
      <c r="G5" s="1237">
        <v>-24.419390100341943</v>
      </c>
      <c r="H5" s="106"/>
    </row>
    <row r="6" spans="1:8" ht="28.5" customHeight="1" thickBot="1">
      <c r="A6" s="917" t="s">
        <v>125</v>
      </c>
      <c r="B6" s="1027" t="s">
        <v>325</v>
      </c>
      <c r="C6" s="1082">
        <v>935.06299999999999</v>
      </c>
      <c r="D6" s="1101">
        <v>924.97500000000002</v>
      </c>
      <c r="E6" s="1083">
        <v>979.9</v>
      </c>
      <c r="F6" s="1238">
        <v>1.0906240709208319</v>
      </c>
      <c r="G6" s="1239">
        <v>-4.57567098683539</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440</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H18" sqref="H18"/>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9" t="s">
        <v>89</v>
      </c>
      <c r="C1" s="1379"/>
      <c r="D1" s="1379"/>
      <c r="E1" s="1379"/>
      <c r="F1" s="8"/>
      <c r="G1" s="7"/>
    </row>
    <row r="2" spans="2:17" ht="20.25" thickBot="1">
      <c r="B2" s="838"/>
      <c r="C2" s="7"/>
      <c r="D2" s="7"/>
      <c r="E2" s="7"/>
      <c r="F2" s="7"/>
      <c r="H2" s="61"/>
      <c r="I2" s="61"/>
      <c r="J2" s="61"/>
      <c r="K2" s="61"/>
      <c r="L2" s="61"/>
      <c r="M2" s="61"/>
      <c r="N2" s="61"/>
      <c r="O2" s="61"/>
      <c r="P2" s="61"/>
      <c r="Q2" s="61"/>
    </row>
    <row r="3" spans="2:17" ht="25.5" customHeight="1">
      <c r="B3" s="1204"/>
      <c r="C3" s="1070" t="s">
        <v>315</v>
      </c>
      <c r="D3" s="1071"/>
      <c r="E3" s="1072" t="s">
        <v>69</v>
      </c>
      <c r="F3" s="1377"/>
    </row>
    <row r="4" spans="2:17" ht="34.5" customHeight="1" thickBot="1">
      <c r="B4" s="1203" t="s">
        <v>43</v>
      </c>
      <c r="C4" s="1169">
        <v>43952</v>
      </c>
      <c r="D4" s="1169">
        <v>43945</v>
      </c>
      <c r="E4" s="1073" t="s">
        <v>311</v>
      </c>
      <c r="F4" s="1378"/>
      <c r="G4" s="637" t="s">
        <v>42</v>
      </c>
      <c r="H4" s="105"/>
      <c r="I4" s="105"/>
      <c r="J4" s="105"/>
      <c r="K4" s="105"/>
      <c r="L4" s="105"/>
      <c r="M4" s="105"/>
      <c r="N4" s="105"/>
      <c r="O4" s="105"/>
      <c r="P4" s="105"/>
      <c r="Q4" s="105"/>
    </row>
    <row r="5" spans="2:17" ht="29.25" customHeight="1">
      <c r="B5" s="1031" t="s">
        <v>316</v>
      </c>
      <c r="C5" s="1074"/>
      <c r="D5" s="1074"/>
      <c r="E5" s="1075"/>
      <c r="F5" s="10"/>
      <c r="G5" s="1376" t="s">
        <v>345</v>
      </c>
      <c r="H5" s="1376"/>
      <c r="I5" s="1376"/>
      <c r="J5" s="1376"/>
      <c r="K5" s="1376"/>
      <c r="L5" s="1376"/>
      <c r="M5" s="1376"/>
      <c r="N5" s="1376"/>
      <c r="O5" s="1376"/>
      <c r="P5" s="1376"/>
      <c r="Q5" s="1376"/>
    </row>
    <row r="6" spans="2:17" ht="21" customHeight="1">
      <c r="B6" s="619" t="s">
        <v>44</v>
      </c>
      <c r="C6" s="1076" t="s">
        <v>100</v>
      </c>
      <c r="D6" s="1076" t="s">
        <v>100</v>
      </c>
      <c r="E6" s="1023" t="s">
        <v>100</v>
      </c>
      <c r="F6" s="10"/>
      <c r="G6" s="1376"/>
      <c r="H6" s="1376"/>
      <c r="I6" s="1376"/>
      <c r="J6" s="1376"/>
      <c r="K6" s="1376"/>
      <c r="L6" s="1376"/>
      <c r="M6" s="1376"/>
      <c r="N6" s="1376"/>
      <c r="O6" s="1376"/>
      <c r="P6" s="1376"/>
      <c r="Q6" s="1376"/>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353</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353</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353</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I-II_2020</vt:lpstr>
      <vt:lpstr>Eksport I-II_2020</vt:lpstr>
      <vt:lpstr>Import_I-II_2020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2020-05-07T14:38:35Z</dcterms:modified>
</cp:coreProperties>
</file>