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1460"/>
  </bookViews>
  <sheets>
    <sheet name="WNIOSEK 2023 r." sheetId="1" r:id="rId1"/>
  </sheets>
  <definedNames>
    <definedName name="_ftn1" localSheetId="0">'WNIOSEK 2023 r.'!#REF!</definedName>
    <definedName name="_ftn2" localSheetId="0">'WNIOSEK 2023 r.'!#REF!</definedName>
    <definedName name="_ftnref1" localSheetId="0">'WNIOSEK 2023 r.'!#REF!</definedName>
    <definedName name="_ftnref2" localSheetId="0">'WNIOSEK 2023 r.'!#REF!</definedName>
    <definedName name="_xlnm.Print_Area" localSheetId="0">'WNIOSEK 2023 r.'!$A$1:$M$178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4" i="1" l="1"/>
  <c r="E95" i="1" s="1"/>
  <c r="J91" i="1"/>
  <c r="J92" i="1"/>
  <c r="G90" i="1"/>
  <c r="G93" i="1"/>
  <c r="H93" i="1" s="1"/>
  <c r="D90" i="1"/>
  <c r="G96" i="1"/>
  <c r="D96" i="1"/>
  <c r="D93" i="1" s="1"/>
  <c r="D88" i="1" s="1"/>
  <c r="E88" i="1" s="1"/>
  <c r="J97" i="1"/>
  <c r="J98" i="1"/>
  <c r="J99" i="1"/>
  <c r="J100" i="1"/>
  <c r="J101" i="1"/>
  <c r="J94" i="1"/>
  <c r="J95" i="1"/>
  <c r="J89" i="1"/>
  <c r="G88" i="1" l="1"/>
  <c r="H88" i="1" s="1"/>
  <c r="J90" i="1"/>
  <c r="J88" i="1"/>
  <c r="K89" i="1" s="1"/>
  <c r="E89" i="1"/>
  <c r="E91" i="1" s="1"/>
  <c r="E93" i="1"/>
  <c r="J93" i="1"/>
  <c r="J96" i="1"/>
  <c r="K88" i="1"/>
  <c r="H94" i="1"/>
  <c r="H95" i="1" s="1"/>
  <c r="H89" i="1"/>
  <c r="H91" i="1" s="1"/>
  <c r="J63" i="1"/>
  <c r="K63" i="1"/>
  <c r="L63" i="1"/>
  <c r="J53" i="1"/>
  <c r="J77" i="1" s="1"/>
  <c r="K53" i="1"/>
  <c r="L53" i="1"/>
  <c r="I53" i="1"/>
  <c r="K93" i="1" l="1"/>
  <c r="K94" i="1"/>
  <c r="K95" i="1" s="1"/>
  <c r="K91" i="1"/>
  <c r="J78" i="1"/>
  <c r="K73" i="1"/>
  <c r="L77" i="1" s="1"/>
  <c r="J73" i="1"/>
  <c r="H72" i="1"/>
  <c r="L72" i="1" s="1"/>
  <c r="H71" i="1"/>
  <c r="L71" i="1" s="1"/>
  <c r="H70" i="1"/>
  <c r="L70" i="1" s="1"/>
  <c r="H69" i="1"/>
  <c r="L69" i="1" s="1"/>
  <c r="H68" i="1"/>
  <c r="L68" i="1" s="1"/>
  <c r="I63" i="1"/>
  <c r="H62" i="1"/>
  <c r="M62" i="1" s="1"/>
  <c r="H61" i="1"/>
  <c r="M61" i="1" s="1"/>
  <c r="H60" i="1"/>
  <c r="M60" i="1" s="1"/>
  <c r="H59" i="1"/>
  <c r="M59" i="1" s="1"/>
  <c r="H58" i="1"/>
  <c r="M58" i="1" s="1"/>
  <c r="J31" i="1"/>
  <c r="L31" i="1"/>
  <c r="I78" i="1" l="1"/>
  <c r="I77" i="1"/>
  <c r="K77" i="1"/>
  <c r="K78" i="1"/>
  <c r="L78" i="1"/>
  <c r="H73" i="1"/>
  <c r="L73" i="1" s="1"/>
  <c r="H63" i="1"/>
  <c r="M63" i="1" s="1"/>
  <c r="J29" i="1" l="1"/>
  <c r="J30" i="1"/>
  <c r="J32" i="1"/>
  <c r="J33" i="1"/>
  <c r="J19" i="1" l="1"/>
  <c r="J20" i="1"/>
  <c r="J21" i="1"/>
  <c r="J22" i="1"/>
  <c r="J23" i="1"/>
  <c r="J24" i="1"/>
  <c r="L23" i="1" l="1"/>
  <c r="L24" i="1"/>
  <c r="L89" i="1" l="1"/>
  <c r="I89" i="1"/>
  <c r="I86" i="1" s="1"/>
  <c r="F89" i="1"/>
  <c r="F86" i="1" s="1"/>
  <c r="L86" i="1" l="1"/>
  <c r="L33" i="1" l="1"/>
  <c r="L32" i="1"/>
  <c r="L30" i="1"/>
  <c r="L29" i="1"/>
  <c r="L22" i="1"/>
  <c r="L21" i="1"/>
  <c r="L20" i="1"/>
  <c r="L19" i="1"/>
  <c r="L25" i="1" l="1"/>
  <c r="L34" i="1"/>
  <c r="H52" i="1"/>
  <c r="M52" i="1" s="1"/>
  <c r="H44" i="1"/>
  <c r="M44" i="1" s="1"/>
  <c r="H45" i="1"/>
  <c r="M45" i="1" s="1"/>
  <c r="H46" i="1"/>
  <c r="M46" i="1" s="1"/>
  <c r="H47" i="1"/>
  <c r="M47" i="1" s="1"/>
  <c r="H48" i="1"/>
  <c r="M48" i="1" s="1"/>
  <c r="H49" i="1"/>
  <c r="M49" i="1" s="1"/>
  <c r="H50" i="1"/>
  <c r="M50" i="1" s="1"/>
  <c r="H51" i="1"/>
  <c r="M51" i="1" s="1"/>
  <c r="H43" i="1"/>
  <c r="M43" i="1" s="1"/>
  <c r="H53" i="1" l="1"/>
  <c r="M53" i="1" s="1"/>
  <c r="H78" i="1" l="1"/>
  <c r="M78" i="1" s="1"/>
  <c r="H77" i="1"/>
  <c r="M77" i="1" s="1"/>
</calcChain>
</file>

<file path=xl/sharedStrings.xml><?xml version="1.0" encoding="utf-8"?>
<sst xmlns="http://schemas.openxmlformats.org/spreadsheetml/2006/main" count="254" uniqueCount="190">
  <si>
    <t>Liczba jednostek</t>
  </si>
  <si>
    <t xml:space="preserve">M.I.1. </t>
  </si>
  <si>
    <t>M.I.2.</t>
  </si>
  <si>
    <t xml:space="preserve">M.I.3. </t>
  </si>
  <si>
    <t>M.I.4.</t>
  </si>
  <si>
    <t xml:space="preserve">M.I.5. </t>
  </si>
  <si>
    <t>M.I.6.</t>
  </si>
  <si>
    <t>Źródła finansowania</t>
  </si>
  <si>
    <t xml:space="preserve">M.I.7. </t>
  </si>
  <si>
    <t xml:space="preserve">M.I.8. </t>
  </si>
  <si>
    <t>M.I.9.</t>
  </si>
  <si>
    <t>A.2.</t>
  </si>
  <si>
    <t>A.3.</t>
  </si>
  <si>
    <t>A.4.</t>
  </si>
  <si>
    <t>A.5.</t>
  </si>
  <si>
    <t xml:space="preserve">M.II.1. </t>
  </si>
  <si>
    <t>M.II.2.</t>
  </si>
  <si>
    <t xml:space="preserve">M.II.3. </t>
  </si>
  <si>
    <t>M.II.4.</t>
  </si>
  <si>
    <t xml:space="preserve">M.II.5. </t>
  </si>
  <si>
    <t>M.I.10</t>
  </si>
  <si>
    <t>Suma kosztów realizacji działań M.I.:</t>
  </si>
  <si>
    <t>Suma kosztów realizacji działań M.II.:</t>
  </si>
  <si>
    <r>
      <t xml:space="preserve">Część I – Dane wnioskodawcy 
</t>
    </r>
    <r>
      <rPr>
        <sz val="11"/>
        <color theme="1"/>
        <rFont val="Calibri"/>
        <family val="2"/>
        <charset val="238"/>
        <scheme val="minor"/>
      </rPr>
      <t xml:space="preserve"> zgodnie z wpisem do Krajowego Rejestru Sądowego</t>
    </r>
  </si>
  <si>
    <r>
      <t>1.</t>
    </r>
    <r>
      <rPr>
        <b/>
        <sz val="7"/>
        <color theme="1"/>
        <rFont val="Times New Roman"/>
        <family val="1"/>
        <charset val="238"/>
      </rPr>
      <t xml:space="preserve">  </t>
    </r>
    <r>
      <rPr>
        <b/>
        <sz val="11"/>
        <color theme="1"/>
        <rFont val="Calibri"/>
        <family val="2"/>
        <charset val="238"/>
        <scheme val="minor"/>
      </rPr>
      <t>Nazwa podmiotu:</t>
    </r>
  </si>
  <si>
    <r>
      <t>2.</t>
    </r>
    <r>
      <rPr>
        <b/>
        <sz val="7"/>
        <color theme="1"/>
        <rFont val="Times New Roman"/>
        <family val="1"/>
        <charset val="238"/>
      </rPr>
      <t xml:space="preserve">  </t>
    </r>
    <r>
      <rPr>
        <b/>
        <sz val="11"/>
        <color theme="1"/>
        <rFont val="Calibri"/>
        <family val="2"/>
        <charset val="238"/>
        <scheme val="minor"/>
      </rPr>
      <t>Prezes Zarządu:</t>
    </r>
  </si>
  <si>
    <r>
      <t>3.</t>
    </r>
    <r>
      <rPr>
        <b/>
        <sz val="7"/>
        <color theme="1"/>
        <rFont val="Times New Roman"/>
        <family val="1"/>
        <charset val="238"/>
      </rPr>
      <t xml:space="preserve">  </t>
    </r>
    <r>
      <rPr>
        <b/>
        <sz val="11"/>
        <color theme="1"/>
        <rFont val="Calibri"/>
        <family val="2"/>
        <charset val="238"/>
        <scheme val="minor"/>
      </rPr>
      <t>Adres siedziby podmiotu:</t>
    </r>
  </si>
  <si>
    <r>
      <t>4.</t>
    </r>
    <r>
      <rPr>
        <b/>
        <sz val="7"/>
        <color theme="1"/>
        <rFont val="Times New Roman"/>
        <family val="1"/>
        <charset val="238"/>
      </rPr>
      <t xml:space="preserve">  </t>
    </r>
    <r>
      <rPr>
        <b/>
        <sz val="11"/>
        <color theme="1"/>
        <rFont val="Calibri"/>
        <family val="2"/>
        <charset val="238"/>
        <scheme val="minor"/>
      </rPr>
      <t>Numer w KRS:</t>
    </r>
  </si>
  <si>
    <r>
      <t>5.</t>
    </r>
    <r>
      <rPr>
        <b/>
        <sz val="7"/>
        <color theme="1"/>
        <rFont val="Times New Roman"/>
        <family val="1"/>
        <charset val="238"/>
      </rPr>
      <t xml:space="preserve">  </t>
    </r>
    <r>
      <rPr>
        <b/>
        <sz val="11"/>
        <color theme="1"/>
        <rFont val="Calibri"/>
        <family val="2"/>
        <charset val="238"/>
        <scheme val="minor"/>
      </rPr>
      <t>Adres skrzynki ePUAP:</t>
    </r>
  </si>
  <si>
    <t>Dane osoby do kontaktu w sprawie:</t>
  </si>
  <si>
    <t>1.Tytuł zadania publicznego:</t>
  </si>
  <si>
    <t>2. Termin realizacji zadania publicznego:</t>
  </si>
  <si>
    <t>2.1. Data rozpoczęcia:</t>
  </si>
  <si>
    <t>2.2. Data zakończenia:</t>
  </si>
  <si>
    <t>Kontrolka sumy źródeł finansowania [czy D+I+O = K]</t>
  </si>
  <si>
    <t>b) środki finansowe własne:</t>
  </si>
  <si>
    <t>MODUŁ I</t>
  </si>
  <si>
    <t>Wartość [zł]</t>
  </si>
  <si>
    <t>źródło 1:</t>
  </si>
  <si>
    <t>źródło 2:</t>
  </si>
  <si>
    <t>źródło 3:</t>
  </si>
  <si>
    <t>źródło 4:</t>
  </si>
  <si>
    <t>źródło 5:</t>
  </si>
  <si>
    <t xml:space="preserve"> ¹ Proszę wymienić źródła poniżej.
 ² Wypełniane jeśli podmiot uprawniony ubiega się o dotację w ramach dwóch modułów.
</t>
  </si>
  <si>
    <t>Część VII  - Podpisy</t>
  </si>
  <si>
    <t>Miejscowość</t>
  </si>
  <si>
    <t>Data</t>
  </si>
  <si>
    <t xml:space="preserve">Imię, nazwisko, pieczęć i podpis </t>
  </si>
  <si>
    <t>Imię, nazwisko, pieczęć i podpis</t>
  </si>
  <si>
    <t>Podpis drugiej osoby upoważnionej do składania oświadczeń woli w zakresie zobowiązań finansowych w imieniu Wnioskodawcy – jeśli wymagany, zgodnie ze sposobem reprezentacji Podmiotu określonym w KRS</t>
  </si>
  <si>
    <t xml:space="preserve">Podpis osoby upoważnionej do składania oświadczeń woli w zakresie zobowiązań finansowych w imieniu Wnioskodawcy, zgodnie ze sposobem reprezentacji Podmiotu określonym w KRS. </t>
  </si>
  <si>
    <r>
      <rPr>
        <b/>
        <sz val="11"/>
        <color theme="1"/>
        <rFont val="Calibri"/>
        <family val="2"/>
        <charset val="238"/>
        <scheme val="minor"/>
      </rPr>
      <t xml:space="preserve">Tożsamość administratora </t>
    </r>
    <r>
      <rPr>
        <sz val="11"/>
        <color theme="1"/>
        <rFont val="Calibri"/>
        <family val="2"/>
        <scheme val="minor"/>
      </rPr>
      <t xml:space="preserve">
Administratorem Państwa danych osobowych jest Wojewoda Mazowiecki. 
Mogą się Państwo z nami kontaktować w następujący sposób: 
listownie na adres: pl. Bankowy 3/5, 00-950 Warszawa,
poprzez elektroniczną skrzynkę podawczą: /t6j4ljd68r/skrytka,
poprzez e-mail: info@mazowieckie.pl,
telefonicznie: 22 695 69 95.</t>
    </r>
  </si>
  <si>
    <r>
      <rPr>
        <b/>
        <sz val="11"/>
        <color theme="1"/>
        <rFont val="Calibri"/>
        <family val="2"/>
        <charset val="238"/>
        <scheme val="minor"/>
      </rPr>
      <t xml:space="preserve">Dane kontaktowe inspektora ochrony danych osobowych </t>
    </r>
    <r>
      <rPr>
        <sz val="11"/>
        <color theme="1"/>
        <rFont val="Calibri"/>
        <family val="2"/>
        <scheme val="minor"/>
      </rPr>
      <t xml:space="preserve">
Nad prawidłowością przetwarzania Państwa danych osobowych czuwa wyznaczony przez Administratora inspektor ochrony danych, z którym można się kontaktować: 
• listownie na adres: pl. Bankowy 3/5, 00-950 Warszawa,
• poprzez elektroniczną skrzynkę podawczą: /t6j4ljd68r/skrytka,
• poprzez e-mail: iod@mazowieckie.pl,
• telefonicznie: 22 695 69 80.</t>
    </r>
  </si>
  <si>
    <r>
      <rPr>
        <b/>
        <sz val="11"/>
        <color theme="1"/>
        <rFont val="Calibri"/>
        <family val="2"/>
        <charset val="238"/>
        <scheme val="minor"/>
      </rPr>
      <t>Przysługujące Pani/Panu uprawnienia związane z przetwarzaniem danych osobowych:</t>
    </r>
    <r>
      <rPr>
        <sz val="11"/>
        <color theme="1"/>
        <rFont val="Calibri"/>
        <family val="2"/>
        <scheme val="minor"/>
      </rPr>
      <t xml:space="preserve">
Przysługują Pani/Panu następujące uprawnienia: 
• prawo dostępu do swoich danych oraz uzyskania ich kopii; 
• prawo do sprostowania (poprawiania) swoich danych; 
• prawo do ograniczenia przetwarzania danych, przy czym odrębne przepisy mogą wyłączyć możliwość skorzystania z tego prawa.
Aby skorzystać z powyższych praw należy skontaktować się z ww. administratorem lub inspektorem ochrony danych (dane kontaktowe zawarte powyżej). 
Prawo do wniesienia skargi do Prezesa Urzędu Ochrony Danych Osobowych (ul. Stawki 2, 00-193 Warszawa), jeśli uzna Pani/Pan, że przetwarzamy Pani/Pana dane niezgodnie z prawem.</t>
    </r>
  </si>
  <si>
    <t>W przypadku podpisu nieczytelnego należy podać imię i nazwisko osoby podpisującej. 
Nie dotyczy wniosku sporządzanego w formie dokumentu elektronicznego.</t>
  </si>
  <si>
    <t>typ dyżuru</t>
  </si>
  <si>
    <t>liczba godzin
 w zmianie</t>
  </si>
  <si>
    <t>liczba ratowników na zmianie</t>
  </si>
  <si>
    <t>koszt jednej godziny dyżuru</t>
  </si>
  <si>
    <t>wartość dyżuru</t>
  </si>
  <si>
    <t>liczba zmian/dobę</t>
  </si>
  <si>
    <t>liczba dób</t>
  </si>
  <si>
    <t>Łączna wartość dyżurów:</t>
  </si>
  <si>
    <t xml:space="preserve">1. </t>
  </si>
  <si>
    <t>2.</t>
  </si>
  <si>
    <t xml:space="preserve">3. </t>
  </si>
  <si>
    <t>4.</t>
  </si>
  <si>
    <r>
      <t xml:space="preserve">Do wniosku załączamy kopię pierwszej strony wniosku o zmianę danych w KRS:    </t>
    </r>
    <r>
      <rPr>
        <b/>
        <sz val="11"/>
        <color theme="0" tint="-0.14999847407452621"/>
        <rFont val="Calibri"/>
        <family val="2"/>
        <charset val="238"/>
        <scheme val="minor"/>
      </rPr>
      <t xml:space="preserve"> .</t>
    </r>
  </si>
  <si>
    <r>
      <t xml:space="preserve">Dane zawarte w części I niniejszego wniosku są zgodne z Krajowym Rejestrem Sądowym i nie wymagają aktualizacji     </t>
    </r>
    <r>
      <rPr>
        <b/>
        <sz val="11"/>
        <color theme="0" tint="-0.14999847407452621"/>
        <rFont val="Calibri"/>
        <family val="2"/>
        <charset val="238"/>
        <scheme val="minor"/>
      </rPr>
      <t>.</t>
    </r>
  </si>
  <si>
    <t>jeśli tak, nie są wymagane załączniki</t>
  </si>
  <si>
    <t>jeśli nie, nie są wymagane załączniki</t>
  </si>
  <si>
    <r>
      <t xml:space="preserve">Nastąpiła zmiana osób, wkazanych w Krajowym Rejestrze Sądowym, uprawnionych do reprezentowania organizacji   </t>
    </r>
    <r>
      <rPr>
        <b/>
        <sz val="11"/>
        <color theme="0" tint="-0.14999847407452621"/>
        <rFont val="Calibri"/>
        <family val="2"/>
        <charset val="238"/>
        <scheme val="minor"/>
      </rPr>
      <t xml:space="preserve">  .</t>
    </r>
  </si>
  <si>
    <r>
      <t xml:space="preserve">Do wniosku załączamy dokumenty potwierdzające umocowanie osób podpisujących wniosek:    </t>
    </r>
    <r>
      <rPr>
        <b/>
        <sz val="11"/>
        <color theme="0" tint="-0.14999847407452621"/>
        <rFont val="Calibri"/>
        <family val="2"/>
        <charset val="238"/>
        <scheme val="minor"/>
      </rPr>
      <t xml:space="preserve"> .</t>
    </r>
  </si>
  <si>
    <t>jeśli tak, proszę wymienić poniżej</t>
  </si>
  <si>
    <t>My niżej podpisani oświadczamy, że wszystkie informacje podane we wniosku oraz załącznikach są zgodne z aktualnym stanem prawnym i faktycznym.</t>
  </si>
  <si>
    <t>My niżej podpisani oświadczamy, że Wnioskodawca posiada zasoby kadrowe, rzeczowe i finansowe (deklarowany wkład własny) umożliwiające realizację przedmiotowego zadania publicznego, które zostaną zaangażowane do jego wykonania.</t>
  </si>
  <si>
    <t>My niżej podpisani oświadczamy, że ratownicy wodni, którzy będą zaangażowani do realizacji zadania publicznego będą wyłonieni spośród członków organizacji i będą posiadali wszystkie aktualne uprawnienia i kompetencje zgodnie z warunkami określonymi w art.2 pt. 5 ustawy z dnia 18 sierpnia 2011 r. o bezpieczeństwie osób przebywających na obszarach wodnych (t.j. Dz. U. z 2020 r. poz. 350).</t>
  </si>
  <si>
    <t>My niżej podpisani deklarujemy, że ze wszystkimi osobami zaangażowanymi do realizacji Zadania  w ramach wolontariatu zawarte zostaną/zostały, w formie pisemnej, stosowne porozumienia o współpracy, które będą przechowywane w organizacji przez okres nie krótszy niż 5 lat od zakończenia zadania.</t>
  </si>
  <si>
    <t>1)</t>
  </si>
  <si>
    <t>2)</t>
  </si>
  <si>
    <t>3)</t>
  </si>
  <si>
    <t>4)</t>
  </si>
  <si>
    <t>5)</t>
  </si>
  <si>
    <t>6)</t>
  </si>
  <si>
    <t>7)</t>
  </si>
  <si>
    <t>8)</t>
  </si>
  <si>
    <t>9)</t>
  </si>
  <si>
    <t>10)</t>
  </si>
  <si>
    <t>11)</t>
  </si>
  <si>
    <t>12)</t>
  </si>
  <si>
    <t>Udział  [%]</t>
  </si>
  <si>
    <t>Udział w Zadaniu [%]</t>
  </si>
  <si>
    <t>a) wkład osobowy (do 50%):</t>
  </si>
  <si>
    <t>6. Strona www/ media społecznościowe:</t>
  </si>
  <si>
    <r>
      <t xml:space="preserve">4. Szczegółowy opis organizacji dyżurów ratowniczych </t>
    </r>
    <r>
      <rPr>
        <sz val="11"/>
        <color theme="1"/>
        <rFont val="Calibri"/>
        <family val="2"/>
        <charset val="238"/>
        <scheme val="minor"/>
      </rPr>
      <t xml:space="preserve">- dotyczy w przypadku ubiegania się o dofinansowanie z dotacji kosztów dyżurów ratowniczych. Dyżury ratownicze społeczne należy opisać w pkt. 5. </t>
    </r>
  </si>
  <si>
    <t xml:space="preserve">
</t>
  </si>
  <si>
    <t>termin od... - do ..
w formacie [dd.mm]</t>
  </si>
  <si>
    <t>7. Źródła finansowania:</t>
  </si>
  <si>
    <t>MODUŁ II ²</t>
  </si>
  <si>
    <t>My niżej podpisani oświadczamy, że działania zaplanowane do zrealizowania w ramach Zadania, którego dotyczy wniosek, nie będą podlegały podwójnemu finansowaniu w ramach innych środków budżetu państwa lub środków budżetu Unii Europejskiej, tzn. nie dojdzie do zrefundowania całkowitego lub częściowego danego wydatku więcej niż raz ze środków publicznych (wspólnotowych lub krajowych).</t>
  </si>
  <si>
    <r>
      <rPr>
        <b/>
        <sz val="11"/>
        <color theme="1"/>
        <rFont val="Calibri"/>
        <family val="2"/>
        <charset val="238"/>
        <scheme val="minor"/>
      </rPr>
      <t>Ogólny opis zadania</t>
    </r>
    <r>
      <rPr>
        <sz val="11"/>
        <color theme="1"/>
        <rFont val="Calibri"/>
        <family val="2"/>
        <charset val="238"/>
        <scheme val="minor"/>
      </rPr>
      <t xml:space="preserve">: 
</t>
    </r>
  </si>
  <si>
    <r>
      <rPr>
        <b/>
        <sz val="11"/>
        <color theme="1"/>
        <rFont val="Calibri"/>
        <family val="2"/>
        <charset val="238"/>
        <scheme val="minor"/>
      </rPr>
      <t>MODUŁ I</t>
    </r>
    <r>
      <rPr>
        <sz val="11"/>
        <color theme="1"/>
        <rFont val="Calibri"/>
        <family val="2"/>
        <charset val="238"/>
        <scheme val="minor"/>
      </rPr>
      <t xml:space="preserve">:
</t>
    </r>
  </si>
  <si>
    <r>
      <rPr>
        <b/>
        <sz val="11"/>
        <color theme="1"/>
        <rFont val="Calibri"/>
        <family val="2"/>
        <charset val="238"/>
        <scheme val="minor"/>
      </rPr>
      <t>MODUŁ II</t>
    </r>
    <r>
      <rPr>
        <sz val="11"/>
        <color theme="1"/>
        <rFont val="Calibri"/>
        <family val="2"/>
        <charset val="238"/>
        <scheme val="minor"/>
      </rPr>
      <t xml:space="preserve">: 
</t>
    </r>
  </si>
  <si>
    <t>7. Imię i nazwisko:</t>
  </si>
  <si>
    <t>8. Adres do korespondencji:</t>
  </si>
  <si>
    <t>9. Nr telefonu:</t>
  </si>
  <si>
    <t>10. Adres poczty elektronicznej:</t>
  </si>
  <si>
    <r>
      <t>3. Ogólny opis zadania</t>
    </r>
    <r>
      <rPr>
        <sz val="11"/>
        <color theme="1"/>
        <rFont val="Calibri"/>
        <family val="2"/>
        <charset val="238"/>
        <scheme val="minor"/>
      </rPr>
      <t xml:space="preserve"> z uwzględnieniem podziału na zakresy dotyczące poszczególnych modułów </t>
    </r>
    <r>
      <rPr>
        <sz val="10"/>
        <color theme="1"/>
        <rFont val="Calibri"/>
        <family val="2"/>
        <charset val="238"/>
        <scheme val="minor"/>
      </rPr>
      <t>(należy wskazać na czym będzie polegało zadanie, opisać jego zakres rzeczowy, ze szczególnym uwzględnieniem danych ilościowych oraz miejsca i czasu realizacji poszczególnych działań - nie ma potrzeby powielania danych ilościowych, jeśli dane te zostały wskazane w zestawieniu kosztów realizacji zadania w pkt. 6.1 lub 6.2)</t>
    </r>
    <r>
      <rPr>
        <sz val="11"/>
        <color theme="1"/>
        <rFont val="Calibri"/>
        <family val="2"/>
        <charset val="238"/>
        <scheme val="minor"/>
      </rPr>
      <t>:</t>
    </r>
  </si>
  <si>
    <r>
      <rPr>
        <b/>
        <sz val="11"/>
        <color theme="1"/>
        <rFont val="Calibri"/>
        <family val="2"/>
        <charset val="238"/>
        <scheme val="minor"/>
      </rPr>
      <t xml:space="preserve">Ogólny opis </t>
    </r>
    <r>
      <rPr>
        <sz val="10"/>
        <color theme="1"/>
        <rFont val="Calibri"/>
        <family val="2"/>
        <charset val="238"/>
        <scheme val="minor"/>
      </rPr>
      <t>należy podać pozostałe istotne informacje, których nie udało się wskazać w tabeli np.: miejsce dyżurowania, opis zespołu, sposób wyceny pracy społecznej i inne istotne dla rozliczenia dotacji informacje z uwzględnieniem podziału na zakresy dotyczące poszczególnych modułów)</t>
    </r>
    <r>
      <rPr>
        <b/>
        <sz val="10"/>
        <color theme="1"/>
        <rFont val="Calibri"/>
        <family val="2"/>
        <charset val="238"/>
        <scheme val="minor"/>
      </rPr>
      <t>:</t>
    </r>
  </si>
  <si>
    <r>
      <t xml:space="preserve">POUCZENIE dotyczące sposobu wypełniania wniosku:
Formularz należy wypełnić wyłącznie w białych polach, zgodnie z instrukcjami umieszonymi przy poszczególnych polach lub w przypisach. Podczas dodawania do zestawień kolejnych wierszy, komendę "wstaw" należy zastosować przy aktywnym dowolnym wierszu tabeli, z wykluczeniem ostatniego, tak by formuły zagnieżdżone w komórkach autouzupelniających się mogły zostać automatycznie skopiowane i poprawnie rozszerzone zostały zakresy autosum.   
</t>
    </r>
    <r>
      <rPr>
        <b/>
        <sz val="11"/>
        <rFont val="Calibri"/>
        <family val="2"/>
        <charset val="238"/>
        <scheme val="minor"/>
      </rPr>
      <t xml:space="preserve">Preferowane jest złożenie wniosku w elektronicznej wersji (wymagane są podpisy elektroniczne wszystkich osób zgodnie ze spozobem reprezentacji organizacji) i nadesłanie za pośrednictwem skrytki e-PUAP urzędu (/t6j4ljd68r/skrytka). W sytuacji, gdy nie jest to jednak możliwe i wniosek zostanie złożony w wersji papierowej, przed jego wydrukiem należy sprawdzić, czy we wszystkich wypełnianych polach widoczny jest cały tekst i ewentualnie manualnie zwiększyć wysokość wierszy (tekst 'ukryty' nie jest drukowany). </t>
    </r>
  </si>
  <si>
    <t>Liczba dyżurogodzin</t>
  </si>
  <si>
    <r>
      <rPr>
        <b/>
        <sz val="11"/>
        <color theme="1"/>
        <rFont val="Calibri"/>
        <family val="2"/>
        <charset val="238"/>
        <scheme val="minor"/>
      </rPr>
      <t>Ogólny opis</t>
    </r>
    <r>
      <rPr>
        <sz val="9"/>
        <color theme="1"/>
        <rFont val="Calibri"/>
        <family val="2"/>
        <charset val="238"/>
        <scheme val="minor"/>
      </rPr>
      <t xml:space="preserve"> (</t>
    </r>
    <r>
      <rPr>
        <sz val="10"/>
        <color theme="1"/>
        <rFont val="Calibri"/>
        <family val="2"/>
        <charset val="238"/>
        <scheme val="minor"/>
      </rPr>
      <t>należy podać pozostałe istotne informacje, których nie udało się wskazać w tabeli np.: miejsce dyżurowania, opis zespołu, i inne istotne dla rozliczenia dotacji informacje)</t>
    </r>
    <r>
      <rPr>
        <b/>
        <sz val="10"/>
        <color theme="1"/>
        <rFont val="Calibri"/>
        <family val="2"/>
        <charset val="238"/>
        <scheme val="minor"/>
      </rPr>
      <t>:</t>
    </r>
  </si>
  <si>
    <r>
      <rPr>
        <b/>
        <sz val="11"/>
        <rFont val="Calibri"/>
        <family val="2"/>
        <charset val="238"/>
        <scheme val="minor"/>
      </rPr>
      <t>Rodzaj kosztów</t>
    </r>
    <r>
      <rPr>
        <sz val="11"/>
        <rFont val="Calibri"/>
        <family val="2"/>
        <charset val="238"/>
        <scheme val="minor"/>
      </rPr>
      <t xml:space="preserve"> 
(należy uwzględnić wszystkie planowane koszty, w szczególności zakupu usług, zakupu rzeczy, wynagrodzeń)</t>
    </r>
  </si>
  <si>
    <r>
      <t xml:space="preserve">Rodzaj miary
</t>
    </r>
    <r>
      <rPr>
        <sz val="11"/>
        <rFont val="Calibri"/>
        <family val="2"/>
        <charset val="238"/>
        <scheme val="minor"/>
      </rPr>
      <t>(np. litr, szt., komplet, godz.)</t>
    </r>
  </si>
  <si>
    <r>
      <rPr>
        <b/>
        <sz val="11"/>
        <rFont val="Calibri"/>
        <family val="2"/>
        <charset val="238"/>
        <scheme val="minor"/>
      </rPr>
      <t xml:space="preserve">Koszt jednostkowy </t>
    </r>
    <r>
      <rPr>
        <sz val="11"/>
        <rFont val="Calibri"/>
        <family val="2"/>
        <charset val="238"/>
        <scheme val="minor"/>
      </rPr>
      <t xml:space="preserve">
(w zł)</t>
    </r>
  </si>
  <si>
    <r>
      <t xml:space="preserve">Koszt całkowity [K]
</t>
    </r>
    <r>
      <rPr>
        <sz val="11"/>
        <rFont val="Calibri"/>
        <family val="2"/>
        <charset val="238"/>
        <scheme val="minor"/>
      </rPr>
      <t>(w zł)</t>
    </r>
  </si>
  <si>
    <t>Moduł I</t>
  </si>
  <si>
    <r>
      <t xml:space="preserve">z wnioskowanej dotacji ¹ [D] 
</t>
    </r>
    <r>
      <rPr>
        <sz val="11"/>
        <rFont val="Calibri"/>
        <family val="2"/>
        <charset val="238"/>
        <scheme val="minor"/>
      </rPr>
      <t>(w zł)</t>
    </r>
  </si>
  <si>
    <r>
      <t xml:space="preserve">z innych środków finansowych </t>
    </r>
    <r>
      <rPr>
        <b/>
        <sz val="11"/>
        <rFont val="Calibri"/>
        <family val="2"/>
        <charset val="238"/>
      </rPr>
      <t>²</t>
    </r>
    <r>
      <rPr>
        <b/>
        <sz val="11"/>
        <rFont val="Calibri"/>
        <family val="2"/>
        <charset val="238"/>
        <scheme val="minor"/>
      </rPr>
      <t xml:space="preserve"> [I]
</t>
    </r>
    <r>
      <rPr>
        <sz val="11"/>
        <rFont val="Calibri"/>
        <family val="2"/>
        <charset val="238"/>
        <scheme val="minor"/>
      </rPr>
      <t>(w zł)</t>
    </r>
  </si>
  <si>
    <r>
      <t xml:space="preserve">z wkładu osobowego </t>
    </r>
    <r>
      <rPr>
        <b/>
        <sz val="11"/>
        <rFont val="Calibri"/>
        <family val="2"/>
        <charset val="238"/>
      </rPr>
      <t>³</t>
    </r>
    <r>
      <rPr>
        <b/>
        <sz val="11"/>
        <rFont val="Calibri"/>
        <family val="2"/>
        <charset val="238"/>
        <scheme val="minor"/>
      </rPr>
      <t xml:space="preserve"> [O]
</t>
    </r>
    <r>
      <rPr>
        <sz val="11"/>
        <rFont val="Calibri"/>
        <family val="2"/>
        <charset val="238"/>
        <scheme val="minor"/>
      </rPr>
      <t>(w zł)</t>
    </r>
  </si>
  <si>
    <t>Lp.</t>
  </si>
  <si>
    <t>typ dyżuru ratowniczego społecznego lub innego rodzaju wkładu osobowego</t>
  </si>
  <si>
    <t>liczba ratowników na zmianie / wolontariuszy</t>
  </si>
  <si>
    <t>Liczba dyżurogodzin / godzin pracy wolontariackiej</t>
  </si>
  <si>
    <t>koszt jednej godziny dyżuru społecznego / pracy wolontariackiej</t>
  </si>
  <si>
    <t>wartość dyżuru społecznego / pracy wolontariackiej</t>
  </si>
  <si>
    <r>
      <t xml:space="preserve">5. Szczegółowy opis sposobu oszacowania wartości wkładu osobowego planowanego do zaangażowania w realizację działań, w tym dyżury ratownicze społeczne i wkład osobowy dotyczący obsługi administracyjnej zadania </t>
    </r>
    <r>
      <rPr>
        <sz val="11"/>
        <color theme="1"/>
        <rFont val="Calibri"/>
        <family val="2"/>
        <charset val="238"/>
        <scheme val="minor"/>
      </rPr>
      <t>(należy wskazać na czym będą polegały działania społeczne, podać wycenę jednej godziny pracy społecznej oraz ilość planowanych godzin wolontariatu i prac społecznych)</t>
    </r>
  </si>
  <si>
    <t>Łączna wartość wkładu osobowego:</t>
  </si>
  <si>
    <r>
      <rPr>
        <b/>
        <sz val="11"/>
        <color theme="1"/>
        <rFont val="Calibri"/>
        <family val="2"/>
        <charset val="238"/>
        <scheme val="minor"/>
      </rPr>
      <t xml:space="preserve">
MODUŁ I</t>
    </r>
    <r>
      <rPr>
        <sz val="11"/>
        <color theme="1"/>
        <rFont val="Calibri"/>
        <family val="2"/>
        <charset val="238"/>
        <scheme val="minor"/>
      </rPr>
      <t xml:space="preserve">:
</t>
    </r>
    <r>
      <rPr>
        <b/>
        <sz val="11"/>
        <color theme="1"/>
        <rFont val="Calibri"/>
        <family val="2"/>
        <charset val="238"/>
        <scheme val="minor"/>
      </rPr>
      <t>MODUŁ II</t>
    </r>
    <r>
      <rPr>
        <sz val="11"/>
        <color theme="1"/>
        <rFont val="Calibri"/>
        <family val="2"/>
        <charset val="238"/>
        <scheme val="minor"/>
      </rPr>
      <t xml:space="preserve">:
</t>
    </r>
    <r>
      <rPr>
        <b/>
        <sz val="11"/>
        <color theme="1"/>
        <rFont val="Calibri"/>
        <family val="2"/>
        <charset val="238"/>
        <scheme val="minor"/>
      </rPr>
      <t>OBSŁUGA ADMINISTRACYJNA ZADANIA:</t>
    </r>
    <r>
      <rPr>
        <sz val="11"/>
        <color theme="1"/>
        <rFont val="Calibri"/>
        <family val="2"/>
        <charset val="238"/>
        <scheme val="minor"/>
      </rPr>
      <t xml:space="preserve">
</t>
    </r>
    <r>
      <rPr>
        <sz val="11"/>
        <color theme="1"/>
        <rFont val="Calibri"/>
        <family val="2"/>
        <scheme val="minor"/>
      </rPr>
      <t xml:space="preserve">
</t>
    </r>
  </si>
  <si>
    <t>6.1. Zestawienie kosztów realizacji zadania w ramach Modułu I</t>
  </si>
  <si>
    <t>Moduł II</t>
  </si>
  <si>
    <t>6.2. Zestawienie kosztów realizacji zadania w ramach Modułu II - opcjonalnie</t>
  </si>
  <si>
    <t>Koszty pośrednie zadania</t>
  </si>
  <si>
    <t xml:space="preserve">A.1. </t>
  </si>
  <si>
    <t>Suma kosztów pośrednich zadania A:</t>
  </si>
  <si>
    <t xml:space="preserve">Suma wszystkich kosztów realizacji zadania  (M.I. + M.II. +  A): </t>
  </si>
  <si>
    <t xml:space="preserve">Suma kosztów realizacji zadania w Module I  (M.I. +  A): </t>
  </si>
  <si>
    <r>
      <t xml:space="preserve">Rodzaj miary
</t>
    </r>
    <r>
      <rPr>
        <sz val="11"/>
        <rFont val="Calibri"/>
        <family val="2"/>
        <charset val="238"/>
        <scheme val="minor"/>
      </rPr>
      <t>(np. szt., godz.)</t>
    </r>
  </si>
  <si>
    <t xml:space="preserve">MODUŁ I   </t>
  </si>
  <si>
    <t xml:space="preserve">ZADANIE   </t>
  </si>
  <si>
    <t>6. Zestawienie kosztów realizacji zadania</t>
  </si>
  <si>
    <r>
      <t xml:space="preserve">Koszt całkowity [K]
</t>
    </r>
    <r>
      <rPr>
        <sz val="14"/>
        <rFont val="Calibri"/>
        <family val="2"/>
        <charset val="238"/>
        <scheme val="minor"/>
      </rPr>
      <t>(w zł)</t>
    </r>
  </si>
  <si>
    <r>
      <t xml:space="preserve">z wnioskowanej dotacji ¹ [D] 
</t>
    </r>
    <r>
      <rPr>
        <sz val="14"/>
        <rFont val="Calibri"/>
        <family val="2"/>
        <charset val="238"/>
        <scheme val="minor"/>
      </rPr>
      <t>(w zł)</t>
    </r>
  </si>
  <si>
    <t xml:space="preserve"> Część II – Dane dotyczące zadania </t>
  </si>
  <si>
    <t>6.3. Zestawienie kosztów pośrednich realizacji zadania dotyczących jego obsługi, w tym koszty administracyjne (należy wpisać koszty obsługi zadania, które są związane z wykonywaniem działań o charakterze administracyjnym, nadzorczym i kontrolnym, w tym z obsługą finansową i prawną projektu, które nie mogą przekroczyć 20% wartości działań w Module I) oraz kosztów poniesionych z tytułu zapewnienia dostępności architektonicznej, cyfrowej oraz informacyjno-komunikacyjnej, osobom ze szczególnymi potrzebami - opcjonalnie</t>
  </si>
  <si>
    <t>ZADANIE OGÓŁEM</t>
  </si>
  <si>
    <r>
      <t>7.1.</t>
    </r>
    <r>
      <rPr>
        <b/>
        <sz val="7"/>
        <color theme="1"/>
        <rFont val="Times New Roman"/>
        <family val="1"/>
        <charset val="238"/>
      </rPr>
      <t xml:space="preserve"> </t>
    </r>
    <r>
      <rPr>
        <b/>
        <sz val="11"/>
        <color theme="1"/>
        <rFont val="Calibri"/>
        <family val="2"/>
        <charset val="238"/>
        <scheme val="minor"/>
      </rPr>
      <t>Łączna wartość zadania:</t>
    </r>
  </si>
  <si>
    <t xml:space="preserve"> Część III – Klauzula informacyjna dotycząca przetwarzania danych osobowych </t>
  </si>
  <si>
    <r>
      <t xml:space="preserve">Część IV –  Wykaz załączników 
</t>
    </r>
    <r>
      <rPr>
        <sz val="11"/>
        <color theme="1"/>
        <rFont val="Calibri"/>
        <family val="2"/>
        <charset val="238"/>
        <scheme val="minor"/>
      </rPr>
      <t>(wymagane kopie dokumentów poświadczonych za zgodność z oryginałem)</t>
    </r>
  </si>
  <si>
    <t>Część V  –  Oświadczenia</t>
  </si>
  <si>
    <t>My niżej podpisani oświadczamy, że proponowane działania w ramach zadania publicznego będą realizowane wyłącznie w zakresie działalności pożytku publicznego Wnioskodawcy. Naszym zamiarem jest nieodpłatne wykonanie zadania publicznego, co oznacza, że realizując poszczególne działania nie będziemy pobierać opłat od odbiorców zadania publicznego. Pobieranie świadczeń pieniężnych będzie się odbywać wyłącznie w ramach prowadzonej odpłatnej działalności pożytku publicznego.</t>
  </si>
  <si>
    <t>My niżej podpisani oświadczamy, że Podmiot składający niniejszy wniosek nie posiada przeterminowanych zobowiązań finansowych, tzn. nie zalega z opłacaniem należności z tytułu zobowiązań podatkowych oraz należności z tytułu składek na ubezpieczenia społeczne.</t>
  </si>
  <si>
    <t>My niżej podpisani oświadczamy, że Wnioskodawca posiada rachunek bankowy, którego jest jedynym właścicielem i zobowiązujemy się do utrzymania tego rachunku nie krócej niż do chwili dokonania ostatecznych rozliczeń z Wojewodą Mazowieckim.</t>
  </si>
  <si>
    <t xml:space="preserve">My niżej podpisani oświadczamy, że Podmiot składający niniejszy wniosek posiada prawo zajmowania lokalu (lokali), w którym (których) realizowane będzie zadanie (np.: akt własności, umowa najmu, umowa użyczenia, porozumienie w sprawie udostępnienia lokalu). </t>
  </si>
  <si>
    <t>w tym:</t>
  </si>
  <si>
    <t>Załącznik do Zasad postępowania przy udzielaniu dotacji celowej na dofinansowanie realizacji zadań publicznych 
z zakresu ratownictwa i ochrony ludności na terenie województwa mazowieckiego w 2023 r</t>
  </si>
  <si>
    <t xml:space="preserve">
WNIOSEK 
o udzielenie dotacji ze środków budżetu państwa na dofinansowanie realizacji zadań publicznych z zakresu ratownictwa i ochrony ludności 
na terenie województwa mazowieckiego w  2023 roku
</t>
  </si>
  <si>
    <t>Ratownictwo i ochrona ludności na terenie województwa mazowieckiego w 2023 roku.</t>
  </si>
  <si>
    <r>
      <rPr>
        <b/>
        <sz val="11"/>
        <color theme="1"/>
        <rFont val="Calibri"/>
        <family val="2"/>
        <charset val="238"/>
        <scheme val="minor"/>
      </rPr>
      <t xml:space="preserve">Cele przetwarzania Pani/Pana danych i podstawa prawna </t>
    </r>
    <r>
      <rPr>
        <sz val="11"/>
        <color theme="1"/>
        <rFont val="Calibri"/>
        <family val="2"/>
        <scheme val="minor"/>
      </rPr>
      <t xml:space="preserve">
Pani/Pana dane osobowe będą przetwarzane w celu przeprowadzenia naboru wniosków o udzielenie dotacji na realizację zadania publicznego z zakresu ratownictwa i ochrony ludności na terenie województwa mazowieckiego w 2023 r., w tym: czynności związanych z prowadzonym naborem, zawieraniem umów o udzielenie dotacji, rozliczeniem przyznanej dotacji.
Pani/Pana dane będą przetwarzane na podstawie art. 6 ust. 1 lit. b RODO, tj. przetwarzanie jest niezbędne do realizacji zadania publicznego z zakresu ratownictwa i ochrony ludności na terenie województwa mazowieckiego w 2023 r., w tym: czynności związanych z prowadzonym naborem, zawieraniem umów o udzielenie dotacji, rozliczeniem przyznanej dotacji.</t>
    </r>
  </si>
  <si>
    <r>
      <rPr>
        <b/>
        <sz val="11"/>
        <color theme="1"/>
        <rFont val="Calibri"/>
        <family val="2"/>
        <charset val="238"/>
        <scheme val="minor"/>
      </rPr>
      <t xml:space="preserve">Okres przechowywania danych </t>
    </r>
    <r>
      <rPr>
        <sz val="11"/>
        <color theme="1"/>
        <rFont val="Calibri"/>
        <family val="2"/>
        <scheme val="minor"/>
      </rPr>
      <t xml:space="preserve">
Pani/Pana dane osobowe będą przechowywane przez okres niezbędny do wykonania zadania publicznego z zakresu ratownictwa i ochrony ludności na terenie województwa mazowieckiego w 2023 r., a po jego wykonaniu lub nie – przez obowiązkowy okres przechowywania dokumentacji, ustalony odrębnymi przepisami.</t>
    </r>
  </si>
  <si>
    <r>
      <rPr>
        <b/>
        <sz val="11"/>
        <color theme="1"/>
        <rFont val="Calibri"/>
        <family val="2"/>
        <charset val="238"/>
        <scheme val="minor"/>
      </rPr>
      <t xml:space="preserve">Informacja o dowolności lub obowiązku podania danych </t>
    </r>
    <r>
      <rPr>
        <sz val="11"/>
        <color theme="1"/>
        <rFont val="Calibri"/>
        <family val="2"/>
        <scheme val="minor"/>
      </rPr>
      <t xml:space="preserve">
Podanie danych osobowych jest niezbędne do realizacji zadania publicznego z zakresu ratownictwa i ochrony ludności na terenie województwa mazowieckiego w 2023 r., w tym: czynności związanych z prowadzonym naborem, zawieraniem umów o udzielenie dotacji, rozliczeniem przyznanej dotacji.</t>
    </r>
  </si>
  <si>
    <t>TAK</t>
  </si>
  <si>
    <t>NIE</t>
  </si>
  <si>
    <r>
      <t xml:space="preserve">W związku z ubieganiem się o wsparcie realizacji przez naszą organizację zadania publicznego z zakresu ratownictwa i ochrony ludności na terenie województwa mazowieckiego w 2023 roku ze środków budżetu państwa, składamy następujące oświadczenia
</t>
    </r>
    <r>
      <rPr>
        <sz val="11"/>
        <color theme="1"/>
        <rFont val="Calibri"/>
        <family val="2"/>
        <charset val="238"/>
        <scheme val="minor"/>
      </rPr>
      <t xml:space="preserve"> (należy zaznaczyć właściwą odpowiedź wpisując znak "X")</t>
    </r>
    <r>
      <rPr>
        <b/>
        <sz val="11"/>
        <color theme="1"/>
        <rFont val="Calibri"/>
        <family val="2"/>
        <charset val="238"/>
        <scheme val="minor"/>
      </rPr>
      <t>:</t>
    </r>
  </si>
  <si>
    <t>NIE DOTYCZY</t>
  </si>
  <si>
    <t>My, niżej podpisani jesteśmy świadomi odpowiedzialności karnej za składanie fałszywych oświadczeń, wynikającej z art. 297 Kodeksu Karnego.</t>
  </si>
  <si>
    <t>Ponadto oświadczamy, że organizacja jest w posiadaniu dokumentów dowodzących wiarygodności wyżej złożonych oświadczeń, które przechowywane będą przez okres nie krótszy niż 5 lat od zakończenia zadnia publicznego i okazywane będą, na wezwanie, w ramach czynności kontrolnych.</t>
  </si>
  <si>
    <r>
      <t xml:space="preserve">z  innych środków budżetu państwa lub 
UE ¹ </t>
    </r>
    <r>
      <rPr>
        <b/>
        <sz val="11"/>
        <rFont val="Calibri"/>
        <family val="2"/>
        <charset val="238"/>
      </rPr>
      <t>²</t>
    </r>
    <r>
      <rPr>
        <b/>
        <sz val="8.8000000000000007"/>
        <rFont val="Calibri"/>
        <family val="2"/>
        <charset val="238"/>
      </rPr>
      <t xml:space="preserve"> </t>
    </r>
    <r>
      <rPr>
        <b/>
        <sz val="11"/>
        <rFont val="Calibri"/>
        <family val="2"/>
        <charset val="238"/>
        <scheme val="minor"/>
      </rPr>
      <t xml:space="preserve">[Di] 
</t>
    </r>
    <r>
      <rPr>
        <sz val="11"/>
        <rFont val="Calibri"/>
        <family val="2"/>
        <charset val="238"/>
        <scheme val="minor"/>
      </rPr>
      <t>(w zł)</t>
    </r>
  </si>
  <si>
    <r>
      <t xml:space="preserve">z innych środków finansowych </t>
    </r>
    <r>
      <rPr>
        <b/>
        <sz val="11"/>
        <rFont val="Calibri"/>
        <family val="2"/>
        <charset val="238"/>
      </rPr>
      <t>³</t>
    </r>
    <r>
      <rPr>
        <b/>
        <sz val="11"/>
        <rFont val="Calibri"/>
        <family val="2"/>
        <charset val="238"/>
        <scheme val="minor"/>
      </rPr>
      <t xml:space="preserve"> [I]
</t>
    </r>
    <r>
      <rPr>
        <sz val="11"/>
        <rFont val="Calibri"/>
        <family val="2"/>
        <charset val="238"/>
        <scheme val="minor"/>
      </rPr>
      <t>(w zł)</t>
    </r>
  </si>
  <si>
    <r>
      <t xml:space="preserve">z wkładu osobowego </t>
    </r>
    <r>
      <rPr>
        <b/>
        <sz val="11"/>
        <rFont val="Calibri"/>
        <family val="2"/>
        <charset val="238"/>
      </rPr>
      <t>⁴</t>
    </r>
    <r>
      <rPr>
        <b/>
        <sz val="11"/>
        <rFont val="Calibri"/>
        <family val="2"/>
        <charset val="238"/>
        <scheme val="minor"/>
      </rPr>
      <t xml:space="preserve"> [O]
</t>
    </r>
    <r>
      <rPr>
        <sz val="11"/>
        <rFont val="Calibri"/>
        <family val="2"/>
        <charset val="238"/>
        <scheme val="minor"/>
      </rPr>
      <t>(w zł)</t>
    </r>
  </si>
  <si>
    <t xml:space="preserve"> ⁴  Wkładem osobowym są: praca społeczna członków podmiotów uprawnionych i świadczenia wolontariuszy planowane do zaangażowania w realizację zadania publicznego.</t>
  </si>
  <si>
    <t xml:space="preserve"> ¹  Wskazując kwotę dotacji należy zachować poziom 80% dofinansowania dla łącznej wartości wnioskowanej dotacji i dofinansowania z innych środków budżetu państwa lub środków budżetu Unii Europejskiej lub ze środków niepodlegających zwrotowi z pomocy udzielanej przez państwa członkowskie Europejskiego Porozumienia o Wolnym Handlu (EFTA).
</t>
  </si>
  <si>
    <t xml:space="preserve"> ³ Na przykład środki finansowe wnioskodawcy oraz inne środki publiczne (np. dotacje jst, z wyłączeniem innych dotacji z budżetu państwa oraz środków budżetu Unii Europejskiej).</t>
  </si>
  <si>
    <t>Kontrolka sumy źródeł finansowania [czy D+Di+I+O = K]</t>
  </si>
  <si>
    <r>
      <t xml:space="preserve">z  innych środków budżetu państwa lub UE ¹ </t>
    </r>
    <r>
      <rPr>
        <b/>
        <sz val="11"/>
        <rFont val="Calibri"/>
        <family val="2"/>
        <charset val="238"/>
      </rPr>
      <t>²</t>
    </r>
    <r>
      <rPr>
        <b/>
        <sz val="8.8000000000000007"/>
        <rFont val="Calibri"/>
        <family val="2"/>
        <charset val="238"/>
      </rPr>
      <t xml:space="preserve"> </t>
    </r>
    <r>
      <rPr>
        <b/>
        <sz val="11"/>
        <rFont val="Calibri"/>
        <family val="2"/>
        <charset val="238"/>
        <scheme val="minor"/>
      </rPr>
      <t xml:space="preserve">[Di] 
</t>
    </r>
    <r>
      <rPr>
        <sz val="11"/>
        <rFont val="Calibri"/>
        <family val="2"/>
        <charset val="238"/>
        <scheme val="minor"/>
      </rPr>
      <t>(w zł)</t>
    </r>
  </si>
  <si>
    <r>
      <t xml:space="preserve">z innych środków finansowych ³ [I]
</t>
    </r>
    <r>
      <rPr>
        <sz val="14"/>
        <rFont val="Calibri"/>
        <family val="2"/>
        <charset val="238"/>
        <scheme val="minor"/>
      </rPr>
      <t>(w zł)</t>
    </r>
  </si>
  <si>
    <r>
      <t xml:space="preserve">z wkładu osobowego </t>
    </r>
    <r>
      <rPr>
        <b/>
        <sz val="14"/>
        <rFont val="Calibri"/>
        <family val="2"/>
        <charset val="238"/>
      </rPr>
      <t xml:space="preserve"> ⁴</t>
    </r>
    <r>
      <rPr>
        <b/>
        <sz val="14"/>
        <rFont val="Calibri"/>
        <family val="2"/>
        <charset val="238"/>
        <scheme val="minor"/>
      </rPr>
      <t xml:space="preserve"> [O]
</t>
    </r>
    <r>
      <rPr>
        <sz val="14"/>
        <rFont val="Calibri"/>
        <family val="2"/>
        <charset val="238"/>
        <scheme val="minor"/>
      </rPr>
      <t>(w zł)</t>
    </r>
  </si>
  <si>
    <r>
      <t>c) środki finansowe zewnętrzne</t>
    </r>
    <r>
      <rPr>
        <b/>
        <sz val="12"/>
        <color theme="1"/>
        <rFont val="Calibri"/>
        <family val="2"/>
        <charset val="238"/>
      </rPr>
      <t>¹</t>
    </r>
    <r>
      <rPr>
        <b/>
        <sz val="11"/>
        <color theme="1"/>
        <rFont val="Calibri"/>
        <family val="2"/>
        <charset val="238"/>
      </rPr>
      <t xml:space="preserve"> </t>
    </r>
    <r>
      <rPr>
        <b/>
        <sz val="10"/>
        <color theme="1"/>
        <rFont val="Calibri"/>
        <family val="2"/>
        <charset val="238"/>
      </rPr>
      <t>(razem)</t>
    </r>
    <r>
      <rPr>
        <b/>
        <sz val="11"/>
        <color theme="1"/>
        <rFont val="Calibri"/>
        <family val="2"/>
        <charset val="238"/>
        <scheme val="minor"/>
      </rPr>
      <t>:</t>
    </r>
  </si>
  <si>
    <t>7.2. Wnioskowana dotacja:</t>
  </si>
  <si>
    <r>
      <t>7.4.</t>
    </r>
    <r>
      <rPr>
        <b/>
        <sz val="7"/>
        <color theme="1"/>
        <rFont val="Times New Roman"/>
        <family val="1"/>
        <charset val="238"/>
      </rPr>
      <t xml:space="preserve"> </t>
    </r>
    <r>
      <rPr>
        <b/>
        <sz val="11"/>
        <color theme="1"/>
        <rFont val="Calibri"/>
        <family val="2"/>
        <charset val="238"/>
        <scheme val="minor"/>
      </rPr>
      <t>Udział wnioskodawcy, w tym:</t>
    </r>
  </si>
  <si>
    <r>
      <t>7.3. Inne środki budżetu państwa lub UE</t>
    </r>
    <r>
      <rPr>
        <b/>
        <sz val="11"/>
        <color theme="1"/>
        <rFont val="Calibri"/>
        <family val="2"/>
        <charset val="238"/>
      </rPr>
      <t>¹</t>
    </r>
    <r>
      <rPr>
        <b/>
        <sz val="11"/>
        <color theme="1"/>
        <rFont val="Calibri"/>
        <family val="2"/>
        <charset val="238"/>
        <scheme val="minor"/>
      </rPr>
      <t>:</t>
    </r>
  </si>
  <si>
    <r>
      <rPr>
        <b/>
        <sz val="11"/>
        <color theme="1"/>
        <rFont val="Calibri"/>
        <family val="2"/>
        <charset val="238"/>
        <scheme val="minor"/>
      </rPr>
      <t xml:space="preserve">Odbiorcy danych lub kategorie odbiorców danych </t>
    </r>
    <r>
      <rPr>
        <sz val="11"/>
        <color theme="1"/>
        <rFont val="Calibri"/>
        <family val="2"/>
        <charset val="238"/>
        <scheme val="minor"/>
      </rPr>
      <t xml:space="preserve">
Pani/Pana dane osobowe mogą być przekazane wyłącznie podmiotom, które uprawnione są do ich otrzymania przepisami prawa. Podmioty takie nie są jednak uznane za odbiorców danych. 
Pani/Pana dane osobowe mogą być również udostępniane innym odbiorcom lub kategoriom odbiorców, którymi mogą być podmioty, które przetwarzają Pani/Pana dane osobowe w imieniu Administratora na podstawie zawartej umowy powierzenia przetwarzania danych osobowych (tzw. podmioty przetwarzające). </t>
    </r>
  </si>
  <si>
    <t>My niżej podpisani oświadczamy, że wydatki związane z użytkowaniem przez organizację środków trwałych, w tym środków transportu lądowego i wodnego, związane m. in.: z ubezpieczeniem, naprawami i przeglądami lub ich modernizacją i doposażeniem,</t>
  </si>
  <si>
    <t xml:space="preserve">będą dotyczyły wyłącznie środków trwałych stanowiących własność organizacji lub wynajętych/użyczonych, na podstawie stosownych umów/porozumień na okres, który upływa nie wcześniej niż 5 lat od zakończenia zadania publicznego. </t>
  </si>
  <si>
    <t>oraz Rozporządzeniem Parlamentu Europejskiego i Rady (UE) 2016/679 z dnia 27 kwietnia 2016 r. w sprawie ochrony osób fizycznych w związku z przetwarzaniem danych osobowych i w sprawie swobodnego przepływu takich danych oraz uchylenia dyrektywy 95/46/WE (ogólne rozporządzenie o ochronie danych).</t>
  </si>
  <si>
    <t xml:space="preserve">My niżej podpisani oświadczamy, że w zakresie związanym z realizacją zadania publicznego, w tym z gromadzeniem, przetwarzaniem i przekazywaniem danych osobowych, a także wprowadzaniem ich do systemów informatycznych, jako organizacja jesteśmy/będziemy w posiadaniu stosownych oświadczeń, w tym dotyczących wyrażenia zgody, w razie takiej konieczności, na gromadzenie, przetwarzanie i przekazywanie danych osobowych, od osób, których dotyczą te dane, które to osoby zostaną zaangażowane w realizację zadania lub będą uczestniczyły w zadaniu zgodnie z zakresem rzeczowym zadania opisanym we wniosku, z zachowaniem wymogów określonych w ustawie z dnia10 maja 2018 r. o ochronie  danych osobowych  (Dz. U. z 2018 r. poz. 1000 z późn. zm.) </t>
  </si>
  <si>
    <t xml:space="preserve">My niżej podpisani:
1) zapoznaliśmy się z klauzulą informacyjną wskazaną w części III niniejszego wniosku, </t>
  </si>
  <si>
    <t>zobowiązujemy się do jej udostępnienia innym osobom zaangażowanym w realizowane Zadanie.</t>
  </si>
  <si>
    <t>2) wyrażamy zgodę na przetwarzanie naszych danych osobowych w celu realizacji zadania publicznego z zakresu ratownictwa i ochrony ludności na terenie województwa mazowieckiego w 2023 r.,  w tym: czynności związanych z prowadzonym naborem, zawieraniem umów o udzielenie dotacji, rozliczeniem przyznanej dotacji,</t>
  </si>
  <si>
    <t xml:space="preserve"> ² Na przykład dofinansowanie zadania przyznane z innych środków budżetu państwa lub UE lub ze środków niepodlegających zwrotowi z pomocy udzielanej przez państwa członkowskie EFTA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</si>
</sst>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zł&quot;_-;\-* #,##0.00\ &quot;zł&quot;_-;_-* &quot;-&quot;??\ &quot;zł&quot;_-;_-@_-"/>
    <numFmt numFmtId="43" formatCode="_-* #,##0.00_-;\-* #,##0.00_-;_-* &quot;-&quot;??_-;_-@_-"/>
    <numFmt numFmtId="164" formatCode="_-* #,##0_-;\-* #,##0_-;_-* &quot;-&quot;??_-;_-@_-"/>
    <numFmt numFmtId="165" formatCode="[$-415]d\ mmmm\ yyyy;@"/>
    <numFmt numFmtId="166" formatCode="0.000%"/>
    <numFmt numFmtId="167" formatCode="00\-000"/>
  </numFmts>
  <fonts count="4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sz val="12"/>
      <color theme="1"/>
      <name val="Calibri"/>
      <family val="2"/>
      <charset val="238"/>
      <scheme val="minor"/>
    </font>
    <font>
      <b/>
      <sz val="10"/>
      <color theme="1"/>
      <name val="Calibri"/>
      <family val="2"/>
      <charset val="238"/>
      <scheme val="minor"/>
    </font>
    <font>
      <b/>
      <sz val="14"/>
      <color theme="1"/>
      <name val="Calibri"/>
      <family val="2"/>
      <charset val="238"/>
      <scheme val="minor"/>
    </font>
    <font>
      <sz val="12"/>
      <color theme="1"/>
      <name val="Calibri"/>
      <family val="2"/>
      <charset val="238"/>
      <scheme val="minor"/>
    </font>
    <font>
      <b/>
      <sz val="7"/>
      <color theme="1"/>
      <name val="Times New Roman"/>
      <family val="1"/>
      <charset val="238"/>
    </font>
    <font>
      <sz val="10"/>
      <color theme="1"/>
      <name val="Calibri"/>
      <family val="2"/>
      <charset val="238"/>
      <scheme val="minor"/>
    </font>
    <font>
      <b/>
      <sz val="11"/>
      <color theme="1"/>
      <name val="Calibri"/>
      <family val="2"/>
      <charset val="238"/>
    </font>
    <font>
      <sz val="9"/>
      <color theme="1"/>
      <name val="Calibri"/>
      <family val="2"/>
      <charset val="238"/>
      <scheme val="minor"/>
    </font>
    <font>
      <b/>
      <sz val="12"/>
      <color theme="1"/>
      <name val="Calibri"/>
      <family val="2"/>
      <charset val="238"/>
    </font>
    <font>
      <b/>
      <sz val="9"/>
      <color theme="1"/>
      <name val="Calibri"/>
      <family val="2"/>
      <charset val="238"/>
      <scheme val="minor"/>
    </font>
    <font>
      <sz val="10"/>
      <color theme="1"/>
      <name val="Calibri"/>
      <family val="2"/>
      <scheme val="minor"/>
    </font>
    <font>
      <sz val="9"/>
      <color theme="1"/>
      <name val="Calibri"/>
      <family val="2"/>
      <scheme val="minor"/>
    </font>
    <font>
      <b/>
      <sz val="11"/>
      <color theme="0" tint="-0.14999847407452621"/>
      <name val="Calibri"/>
      <family val="2"/>
      <charset val="238"/>
      <scheme val="minor"/>
    </font>
    <font>
      <b/>
      <sz val="11"/>
      <name val="Calibri"/>
      <family val="2"/>
      <charset val="238"/>
      <scheme val="minor"/>
    </font>
    <font>
      <b/>
      <sz val="11"/>
      <color theme="0" tint="-0.34998626667073579"/>
      <name val="Calibri"/>
      <family val="2"/>
      <charset val="238"/>
      <scheme val="minor"/>
    </font>
    <font>
      <sz val="11"/>
      <color rgb="FFFF0000"/>
      <name val="Calibri"/>
      <family val="2"/>
      <charset val="238"/>
      <scheme val="minor"/>
    </font>
    <font>
      <sz val="12"/>
      <color theme="1"/>
      <name val="Calibri"/>
      <family val="2"/>
      <scheme val="minor"/>
    </font>
    <font>
      <b/>
      <sz val="12"/>
      <color theme="1"/>
      <name val="Calibri"/>
      <family val="2"/>
      <scheme val="minor"/>
    </font>
    <font>
      <sz val="9"/>
      <color rgb="FFFF0000"/>
      <name val="Calibri"/>
      <family val="2"/>
      <charset val="238"/>
      <scheme val="minor"/>
    </font>
    <font>
      <b/>
      <sz val="9"/>
      <color rgb="FFFF0000"/>
      <name val="Calibri"/>
      <family val="2"/>
      <charset val="238"/>
      <scheme val="minor"/>
    </font>
    <font>
      <b/>
      <sz val="11"/>
      <color rgb="FFFF0000"/>
      <name val="Calibri"/>
      <family val="2"/>
      <charset val="238"/>
      <scheme val="minor"/>
    </font>
    <font>
      <sz val="11"/>
      <name val="Calibri"/>
      <family val="2"/>
      <charset val="238"/>
      <scheme val="minor"/>
    </font>
    <font>
      <b/>
      <sz val="10"/>
      <name val="Calibri"/>
      <family val="2"/>
      <charset val="238"/>
      <scheme val="minor"/>
    </font>
    <font>
      <b/>
      <sz val="11"/>
      <name val="Calibri"/>
      <family val="2"/>
      <charset val="238"/>
    </font>
    <font>
      <sz val="11"/>
      <color theme="1"/>
      <name val="Calibri"/>
      <family val="2"/>
      <charset val="238"/>
      <scheme val="minor"/>
    </font>
    <font>
      <sz val="14"/>
      <color theme="1"/>
      <name val="Calibri"/>
      <family val="2"/>
      <charset val="238"/>
      <scheme val="minor"/>
    </font>
    <font>
      <b/>
      <sz val="14"/>
      <name val="Calibri"/>
      <family val="2"/>
      <charset val="238"/>
      <scheme val="minor"/>
    </font>
    <font>
      <sz val="14"/>
      <name val="Calibri"/>
      <family val="2"/>
      <charset val="238"/>
      <scheme val="minor"/>
    </font>
    <font>
      <b/>
      <sz val="14"/>
      <name val="Calibri"/>
      <family val="2"/>
      <charset val="238"/>
    </font>
    <font>
      <b/>
      <sz val="18"/>
      <color theme="1"/>
      <name val="Calibri"/>
      <family val="2"/>
      <charset val="238"/>
      <scheme val="minor"/>
    </font>
    <font>
      <b/>
      <sz val="16"/>
      <color theme="1"/>
      <name val="Calibri"/>
      <family val="2"/>
      <charset val="238"/>
      <scheme val="minor"/>
    </font>
    <font>
      <b/>
      <sz val="20"/>
      <color theme="1"/>
      <name val="Calibri"/>
      <family val="2"/>
      <charset val="238"/>
      <scheme val="minor"/>
    </font>
    <font>
      <b/>
      <sz val="8.8000000000000007"/>
      <name val="Calibri"/>
      <family val="2"/>
      <charset val="238"/>
    </font>
    <font>
      <b/>
      <sz val="10"/>
      <color theme="1"/>
      <name val="Calibri"/>
      <family val="2"/>
      <charset val="238"/>
    </font>
    <font>
      <sz val="16"/>
      <color theme="1"/>
      <name val="Calibri"/>
      <family val="2"/>
      <charset val="238"/>
      <scheme val="minor"/>
    </font>
    <font>
      <b/>
      <sz val="16"/>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s>
  <cellStyleXfs count="4">
    <xf numFmtId="0" fontId="0" fillId="0" borderId="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cellStyleXfs>
  <cellXfs count="560">
    <xf numFmtId="0" fontId="0" fillId="0" borderId="0" xfId="0"/>
    <xf numFmtId="0" fontId="0" fillId="0" borderId="0" xfId="0" applyBorder="1"/>
    <xf numFmtId="0" fontId="13" fillId="0" borderId="0" xfId="0" applyFont="1" applyAlignment="1">
      <alignment horizontal="center" vertical="center"/>
    </xf>
    <xf numFmtId="44" fontId="10" fillId="2" borderId="1" xfId="1" applyFont="1" applyFill="1" applyBorder="1" applyAlignment="1">
      <alignment wrapText="1"/>
    </xf>
    <xf numFmtId="0" fontId="15" fillId="0" borderId="0" xfId="0" applyFont="1" applyAlignment="1">
      <alignment horizontal="right" vertical="center"/>
    </xf>
    <xf numFmtId="0" fontId="10" fillId="0" borderId="0"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0" xfId="0" applyAlignment="1">
      <alignment vertical="center"/>
    </xf>
    <xf numFmtId="0" fontId="22" fillId="0" borderId="0" xfId="0" applyFont="1" applyAlignment="1">
      <alignment horizontal="center" vertical="center"/>
    </xf>
    <xf numFmtId="0" fontId="22" fillId="0" borderId="0" xfId="0" applyFont="1"/>
    <xf numFmtId="0" fontId="17" fillId="0" borderId="0" xfId="0" applyFont="1" applyAlignment="1">
      <alignment horizontal="center" vertical="center"/>
    </xf>
    <xf numFmtId="0" fontId="23" fillId="0" borderId="0" xfId="0" applyFont="1" applyAlignment="1">
      <alignment horizontal="center" vertical="center"/>
    </xf>
    <xf numFmtId="0" fontId="0" fillId="2" borderId="10" xfId="0" applyFill="1" applyBorder="1"/>
    <xf numFmtId="0" fontId="0" fillId="0" borderId="0" xfId="0" applyFill="1"/>
    <xf numFmtId="0" fontId="0" fillId="0" borderId="0" xfId="0" applyFill="1" applyAlignment="1">
      <alignment vertical="center"/>
    </xf>
    <xf numFmtId="0" fontId="0" fillId="0" borderId="0" xfId="0" applyFill="1" applyBorder="1"/>
    <xf numFmtId="0" fontId="0" fillId="0" borderId="0" xfId="0" applyFill="1" applyBorder="1" applyAlignment="1">
      <alignment horizontal="center" vertical="center"/>
    </xf>
    <xf numFmtId="0" fontId="8" fillId="0" borderId="0" xfId="0" applyFont="1" applyFill="1" applyBorder="1" applyAlignment="1">
      <alignment wrapText="1"/>
    </xf>
    <xf numFmtId="0" fontId="0" fillId="0" borderId="0" xfId="0" applyFill="1" applyBorder="1" applyAlignment="1">
      <alignment wrapText="1"/>
    </xf>
    <xf numFmtId="0" fontId="0" fillId="0" borderId="0" xfId="0" applyFill="1" applyBorder="1" applyAlignment="1"/>
    <xf numFmtId="0" fontId="0" fillId="0" borderId="0" xfId="0" applyFill="1" applyBorder="1" applyAlignment="1">
      <alignment vertical="center"/>
    </xf>
    <xf numFmtId="0" fontId="28" fillId="0" borderId="0" xfId="0" applyFont="1" applyFill="1" applyBorder="1" applyAlignment="1">
      <alignment vertical="center"/>
    </xf>
    <xf numFmtId="0" fontId="28" fillId="2" borderId="11" xfId="0" applyFont="1" applyFill="1" applyBorder="1" applyAlignment="1">
      <alignment vertical="center"/>
    </xf>
    <xf numFmtId="10" fontId="10" fillId="2" borderId="44" xfId="3" applyNumberFormat="1" applyFont="1" applyFill="1" applyBorder="1" applyAlignment="1">
      <alignment horizontal="center" vertical="center"/>
    </xf>
    <xf numFmtId="10" fontId="10" fillId="2" borderId="45" xfId="3" applyNumberFormat="1" applyFont="1" applyFill="1" applyBorder="1" applyAlignment="1">
      <alignment horizontal="center" vertical="center"/>
    </xf>
    <xf numFmtId="0" fontId="0" fillId="0" borderId="0" xfId="0" applyAlignment="1">
      <alignment horizontal="center" vertical="center"/>
    </xf>
    <xf numFmtId="0" fontId="0" fillId="2" borderId="10" xfId="0" applyFont="1" applyFill="1" applyBorder="1" applyAlignment="1">
      <alignment horizontal="left" vertical="top" wrapText="1"/>
    </xf>
    <xf numFmtId="0" fontId="0" fillId="3" borderId="64" xfId="0" applyFont="1" applyFill="1" applyBorder="1" applyAlignment="1">
      <alignment horizontal="left" vertical="center" wrapText="1"/>
    </xf>
    <xf numFmtId="0" fontId="8" fillId="3" borderId="1" xfId="0" applyFont="1" applyFill="1" applyBorder="1" applyAlignment="1">
      <alignment horizontal="center" vertical="center" wrapText="1"/>
    </xf>
    <xf numFmtId="44" fontId="8" fillId="3" borderId="1" xfId="1" applyFont="1" applyFill="1" applyBorder="1" applyAlignment="1">
      <alignment horizontal="center" vertical="center" wrapText="1"/>
    </xf>
    <xf numFmtId="0" fontId="10" fillId="2" borderId="33" xfId="0" applyFont="1" applyFill="1" applyBorder="1" applyAlignment="1">
      <alignment horizontal="center" vertical="center" wrapText="1"/>
    </xf>
    <xf numFmtId="0" fontId="0" fillId="0" borderId="0" xfId="0" applyBorder="1" applyAlignment="1">
      <alignment horizontal="left" vertical="center"/>
    </xf>
    <xf numFmtId="44" fontId="8" fillId="2" borderId="6" xfId="1" applyFont="1" applyFill="1" applyBorder="1" applyAlignment="1">
      <alignment horizontal="center" vertical="center" wrapText="1"/>
    </xf>
    <xf numFmtId="44" fontId="8" fillId="2" borderId="2" xfId="1" applyFont="1" applyFill="1" applyBorder="1" applyAlignment="1">
      <alignment horizontal="center" vertical="center" wrapText="1"/>
    </xf>
    <xf numFmtId="44" fontId="8" fillId="2" borderId="40" xfId="1" applyFont="1" applyFill="1" applyBorder="1" applyAlignment="1">
      <alignment horizontal="center" vertical="center" wrapText="1"/>
    </xf>
    <xf numFmtId="0" fontId="0" fillId="3" borderId="66" xfId="0" applyFont="1" applyFill="1" applyBorder="1" applyAlignment="1">
      <alignment horizontal="left" vertical="center" wrapText="1"/>
    </xf>
    <xf numFmtId="0" fontId="8" fillId="3" borderId="4" xfId="0" applyFont="1" applyFill="1" applyBorder="1" applyAlignment="1">
      <alignment horizontal="center" vertical="center" wrapText="1"/>
    </xf>
    <xf numFmtId="44" fontId="8" fillId="3" borderId="4" xfId="1" applyFont="1" applyFill="1" applyBorder="1" applyAlignment="1">
      <alignment horizontal="center" vertical="center" wrapText="1"/>
    </xf>
    <xf numFmtId="44" fontId="8" fillId="2" borderId="7" xfId="1" applyFont="1" applyFill="1" applyBorder="1" applyAlignment="1">
      <alignment horizontal="center" vertical="center" wrapText="1"/>
    </xf>
    <xf numFmtId="0" fontId="34" fillId="2" borderId="55"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0" xfId="0" applyFont="1" applyFill="1" applyBorder="1" applyAlignment="1">
      <alignment horizontal="center" vertical="center"/>
    </xf>
    <xf numFmtId="0" fontId="34" fillId="2" borderId="4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0" fillId="3" borderId="8" xfId="0" applyFont="1" applyFill="1" applyBorder="1" applyAlignment="1">
      <alignment horizontal="left" vertical="center" wrapText="1"/>
    </xf>
    <xf numFmtId="0" fontId="8" fillId="3" borderId="5" xfId="0" applyFont="1" applyFill="1" applyBorder="1" applyAlignment="1">
      <alignment horizontal="center" vertical="center" wrapText="1"/>
    </xf>
    <xf numFmtId="44" fontId="8" fillId="3" borderId="5" xfId="1" applyFont="1" applyFill="1" applyBorder="1" applyAlignment="1">
      <alignment horizontal="center" vertical="center" wrapText="1"/>
    </xf>
    <xf numFmtId="0" fontId="34" fillId="2" borderId="50" xfId="0" applyFont="1" applyFill="1" applyBorder="1" applyAlignment="1">
      <alignment horizontal="center" vertical="center" wrapText="1"/>
    </xf>
    <xf numFmtId="0" fontId="34" fillId="2" borderId="49" xfId="0" applyFont="1" applyFill="1" applyBorder="1" applyAlignment="1">
      <alignment horizontal="center" vertical="center" wrapText="1"/>
    </xf>
    <xf numFmtId="0" fontId="34" fillId="2" borderId="50" xfId="0" applyFont="1" applyFill="1" applyBorder="1" applyAlignment="1">
      <alignment horizontal="center" vertical="center"/>
    </xf>
    <xf numFmtId="44" fontId="10" fillId="2" borderId="4" xfId="1" applyFont="1" applyFill="1" applyBorder="1" applyAlignment="1">
      <alignment wrapText="1"/>
    </xf>
    <xf numFmtId="0" fontId="0" fillId="2" borderId="0" xfId="0" applyFill="1" applyBorder="1"/>
    <xf numFmtId="0" fontId="13" fillId="2" borderId="26" xfId="0" applyFont="1" applyFill="1" applyBorder="1" applyAlignment="1">
      <alignment horizontal="center" vertical="center"/>
    </xf>
    <xf numFmtId="0" fontId="0" fillId="2" borderId="33" xfId="0" applyFill="1" applyBorder="1"/>
    <xf numFmtId="0" fontId="0" fillId="2" borderId="56" xfId="0" applyFill="1" applyBorder="1"/>
    <xf numFmtId="44" fontId="13" fillId="2" borderId="67" xfId="1" applyFont="1" applyFill="1" applyBorder="1" applyAlignment="1">
      <alignment horizontal="center" vertical="center"/>
    </xf>
    <xf numFmtId="0" fontId="0" fillId="2" borderId="15" xfId="0" applyFill="1" applyBorder="1"/>
    <xf numFmtId="0" fontId="10" fillId="2" borderId="47" xfId="0" applyFont="1" applyFill="1" applyBorder="1" applyAlignment="1">
      <alignment horizontal="right"/>
    </xf>
    <xf numFmtId="0" fontId="10" fillId="2" borderId="23" xfId="0" applyFont="1" applyFill="1" applyBorder="1" applyAlignment="1">
      <alignment horizontal="right"/>
    </xf>
    <xf numFmtId="44" fontId="10" fillId="2" borderId="5" xfId="1" applyFont="1" applyFill="1" applyBorder="1" applyAlignment="1">
      <alignment wrapText="1"/>
    </xf>
    <xf numFmtId="0" fontId="0" fillId="2" borderId="11" xfId="0" applyFill="1" applyBorder="1"/>
    <xf numFmtId="44" fontId="13" fillId="2" borderId="12" xfId="1" applyFont="1" applyFill="1" applyBorder="1" applyAlignment="1">
      <alignment horizontal="center" vertical="center"/>
    </xf>
    <xf numFmtId="0" fontId="0" fillId="0" borderId="18" xfId="0" applyBorder="1"/>
    <xf numFmtId="0" fontId="0" fillId="3" borderId="8" xfId="0" applyFill="1" applyBorder="1" applyAlignment="1">
      <alignment wrapText="1"/>
    </xf>
    <xf numFmtId="0" fontId="0" fillId="3" borderId="5" xfId="0" applyFill="1" applyBorder="1" applyAlignment="1">
      <alignment wrapText="1"/>
    </xf>
    <xf numFmtId="164" fontId="0" fillId="3" borderId="5" xfId="2" applyNumberFormat="1" applyFont="1" applyFill="1" applyBorder="1" applyAlignment="1">
      <alignment wrapText="1"/>
    </xf>
    <xf numFmtId="44" fontId="0" fillId="3" borderId="5" xfId="1" applyFont="1" applyFill="1" applyBorder="1" applyAlignment="1">
      <alignment wrapText="1"/>
    </xf>
    <xf numFmtId="0" fontId="0" fillId="3" borderId="1" xfId="0" applyFill="1" applyBorder="1"/>
    <xf numFmtId="164" fontId="0" fillId="3" borderId="1" xfId="2" applyNumberFormat="1" applyFont="1" applyFill="1" applyBorder="1"/>
    <xf numFmtId="44" fontId="0" fillId="3" borderId="1" xfId="1" applyFont="1" applyFill="1" applyBorder="1"/>
    <xf numFmtId="0" fontId="0" fillId="3" borderId="64" xfId="0" applyFill="1" applyBorder="1" applyAlignment="1">
      <alignment wrapText="1"/>
    </xf>
    <xf numFmtId="0" fontId="0" fillId="3" borderId="4" xfId="0" applyFill="1" applyBorder="1"/>
    <xf numFmtId="164" fontId="0" fillId="3" borderId="4" xfId="2" applyNumberFormat="1" applyFont="1" applyFill="1" applyBorder="1"/>
    <xf numFmtId="44" fontId="0" fillId="3" borderId="4" xfId="1" applyFont="1" applyFill="1" applyBorder="1"/>
    <xf numFmtId="44" fontId="0" fillId="3" borderId="19" xfId="1" applyFont="1" applyFill="1" applyBorder="1"/>
    <xf numFmtId="44" fontId="0" fillId="3" borderId="61" xfId="1" applyFont="1" applyFill="1" applyBorder="1"/>
    <xf numFmtId="0" fontId="25" fillId="2" borderId="63" xfId="0" applyFont="1" applyFill="1" applyBorder="1" applyAlignment="1">
      <alignment horizontal="center" vertical="center" wrapText="1"/>
    </xf>
    <xf numFmtId="0" fontId="25" fillId="2" borderId="50" xfId="0" applyFont="1" applyFill="1" applyBorder="1" applyAlignment="1">
      <alignment horizontal="center" vertical="center" wrapText="1"/>
    </xf>
    <xf numFmtId="0" fontId="25" fillId="2" borderId="51" xfId="0" applyFont="1" applyFill="1" applyBorder="1" applyAlignment="1">
      <alignment horizontal="center" vertical="center" wrapText="1"/>
    </xf>
    <xf numFmtId="0" fontId="9" fillId="2" borderId="32" xfId="0" applyFont="1" applyFill="1" applyBorder="1" applyAlignment="1">
      <alignment vertical="center" wrapText="1"/>
    </xf>
    <xf numFmtId="0" fontId="0" fillId="2" borderId="33" xfId="0" applyFill="1" applyBorder="1" applyAlignment="1">
      <alignment vertical="center" wrapText="1"/>
    </xf>
    <xf numFmtId="0" fontId="0" fillId="3" borderId="66" xfId="0" applyFill="1" applyBorder="1" applyAlignment="1">
      <alignment wrapText="1"/>
    </xf>
    <xf numFmtId="0" fontId="0" fillId="3" borderId="0" xfId="0" applyFill="1"/>
    <xf numFmtId="0" fontId="10" fillId="2" borderId="0" xfId="0" applyFont="1" applyFill="1" applyBorder="1" applyAlignment="1">
      <alignment horizontal="right"/>
    </xf>
    <xf numFmtId="44" fontId="13" fillId="2" borderId="26" xfId="1" applyFont="1" applyFill="1" applyBorder="1" applyAlignment="1">
      <alignment horizontal="center" vertical="center"/>
    </xf>
    <xf numFmtId="0" fontId="25" fillId="2" borderId="12" xfId="0" applyFont="1" applyFill="1" applyBorder="1" applyAlignment="1">
      <alignment horizontal="center" vertical="center" wrapText="1"/>
    </xf>
    <xf numFmtId="0" fontId="36" fillId="3" borderId="64" xfId="0" applyFont="1" applyFill="1" applyBorder="1" applyAlignment="1">
      <alignment horizontal="left" vertical="center" wrapText="1"/>
    </xf>
    <xf numFmtId="0" fontId="36" fillId="3" borderId="1" xfId="0" applyFont="1" applyFill="1" applyBorder="1" applyAlignment="1">
      <alignment horizontal="center" vertical="center" wrapText="1"/>
    </xf>
    <xf numFmtId="0" fontId="36" fillId="2" borderId="1" xfId="0" applyNumberFormat="1" applyFont="1" applyFill="1" applyBorder="1" applyAlignment="1">
      <alignment horizontal="center" vertical="center" wrapText="1"/>
    </xf>
    <xf numFmtId="44" fontId="36" fillId="3" borderId="1" xfId="1" applyFont="1" applyFill="1" applyBorder="1" applyAlignment="1">
      <alignment horizontal="center" vertical="center" wrapText="1"/>
    </xf>
    <xf numFmtId="44" fontId="36" fillId="2" borderId="2" xfId="1" applyFont="1" applyFill="1" applyBorder="1" applyAlignment="1">
      <alignment horizontal="center" vertical="center" wrapText="1"/>
    </xf>
    <xf numFmtId="44" fontId="10" fillId="2" borderId="6" xfId="1" applyFont="1" applyFill="1" applyBorder="1" applyAlignment="1">
      <alignment wrapText="1"/>
    </xf>
    <xf numFmtId="44" fontId="10" fillId="2" borderId="2" xfId="1" applyFont="1" applyFill="1" applyBorder="1" applyAlignment="1">
      <alignment wrapText="1"/>
    </xf>
    <xf numFmtId="44" fontId="10" fillId="2" borderId="0" xfId="1" applyFont="1" applyFill="1" applyBorder="1" applyAlignment="1">
      <alignment wrapText="1"/>
    </xf>
    <xf numFmtId="0" fontId="0" fillId="2" borderId="13" xfId="2" applyNumberFormat="1" applyFont="1" applyFill="1" applyBorder="1" applyAlignment="1">
      <alignment horizontal="center" vertical="center"/>
    </xf>
    <xf numFmtId="0" fontId="10" fillId="2" borderId="62" xfId="1" applyNumberFormat="1" applyFont="1" applyFill="1" applyBorder="1" applyAlignment="1">
      <alignment horizontal="center" vertical="center" wrapText="1"/>
    </xf>
    <xf numFmtId="0" fontId="10" fillId="2" borderId="0" xfId="1" applyNumberFormat="1" applyFont="1" applyFill="1" applyBorder="1" applyAlignment="1">
      <alignment horizontal="center" vertical="center" wrapText="1"/>
    </xf>
    <xf numFmtId="44" fontId="10" fillId="2" borderId="49" xfId="1" applyFont="1" applyFill="1" applyBorder="1" applyAlignment="1">
      <alignment wrapText="1"/>
    </xf>
    <xf numFmtId="44" fontId="10" fillId="2" borderId="51" xfId="1" applyFont="1" applyFill="1" applyBorder="1" applyAlignment="1">
      <alignment wrapText="1"/>
    </xf>
    <xf numFmtId="44" fontId="10" fillId="2" borderId="7" xfId="1" applyFont="1" applyFill="1" applyBorder="1" applyAlignment="1">
      <alignment wrapText="1"/>
    </xf>
    <xf numFmtId="0" fontId="0" fillId="2" borderId="52" xfId="0" applyFill="1" applyBorder="1"/>
    <xf numFmtId="0" fontId="10" fillId="2" borderId="65" xfId="0" applyFont="1" applyFill="1" applyBorder="1" applyAlignment="1">
      <alignment horizontal="right"/>
    </xf>
    <xf numFmtId="44" fontId="0" fillId="3" borderId="5" xfId="1" applyFont="1" applyFill="1" applyBorder="1"/>
    <xf numFmtId="44" fontId="0" fillId="3" borderId="36" xfId="1" applyFont="1" applyFill="1" applyBorder="1" applyAlignment="1">
      <alignment wrapText="1"/>
    </xf>
    <xf numFmtId="0" fontId="33" fillId="2" borderId="50" xfId="0" applyFont="1" applyFill="1" applyBorder="1" applyAlignment="1">
      <alignment horizontal="center" vertical="center" wrapText="1"/>
    </xf>
    <xf numFmtId="0" fontId="10" fillId="2" borderId="38" xfId="0" applyFont="1" applyFill="1" applyBorder="1" applyAlignment="1">
      <alignment horizontal="center" vertical="center"/>
    </xf>
    <xf numFmtId="0" fontId="33" fillId="2" borderId="30"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25" fillId="2" borderId="42" xfId="0" applyFont="1" applyFill="1" applyBorder="1" applyAlignment="1">
      <alignment horizontal="center" vertical="center" wrapText="1"/>
    </xf>
    <xf numFmtId="0" fontId="12" fillId="2" borderId="0" xfId="0" applyFont="1" applyFill="1" applyBorder="1" applyAlignment="1">
      <alignment vertical="center"/>
    </xf>
    <xf numFmtId="44" fontId="12" fillId="2" borderId="0" xfId="1" applyFont="1" applyFill="1" applyBorder="1" applyAlignment="1">
      <alignment horizontal="right" vertical="center"/>
    </xf>
    <xf numFmtId="44" fontId="12" fillId="2" borderId="26" xfId="1" applyFont="1" applyFill="1" applyBorder="1" applyAlignment="1">
      <alignment horizontal="center" vertical="center"/>
    </xf>
    <xf numFmtId="0" fontId="0" fillId="0" borderId="0" xfId="0" applyFont="1" applyFill="1"/>
    <xf numFmtId="0" fontId="37" fillId="0" borderId="0" xfId="0" applyFont="1" applyFill="1"/>
    <xf numFmtId="0" fontId="14" fillId="2" borderId="15" xfId="0" applyFont="1" applyFill="1" applyBorder="1" applyAlignment="1">
      <alignment horizontal="center" vertical="center" textRotation="90" wrapText="1"/>
    </xf>
    <xf numFmtId="0" fontId="14" fillId="2" borderId="0" xfId="0" applyFont="1" applyFill="1" applyBorder="1" applyAlignment="1">
      <alignment horizontal="center" vertical="center" textRotation="90" wrapText="1"/>
    </xf>
    <xf numFmtId="0" fontId="37" fillId="2" borderId="0" xfId="0" applyFont="1" applyFill="1" applyBorder="1"/>
    <xf numFmtId="0" fontId="14" fillId="2" borderId="0" xfId="0" applyFont="1" applyFill="1" applyBorder="1" applyAlignment="1">
      <alignment horizontal="right"/>
    </xf>
    <xf numFmtId="0" fontId="38" fillId="2" borderId="49" xfId="0" applyFont="1" applyFill="1" applyBorder="1" applyAlignment="1">
      <alignment horizontal="center" vertical="center" wrapText="1"/>
    </xf>
    <xf numFmtId="0" fontId="38" fillId="2" borderId="63" xfId="0" applyFont="1" applyFill="1" applyBorder="1" applyAlignment="1">
      <alignment horizontal="center" vertical="center" wrapText="1"/>
    </xf>
    <xf numFmtId="0" fontId="38" fillId="2" borderId="51" xfId="0" applyFont="1" applyFill="1" applyBorder="1" applyAlignment="1">
      <alignment horizontal="center" vertical="center" wrapText="1"/>
    </xf>
    <xf numFmtId="0" fontId="37" fillId="2" borderId="15" xfId="0" applyFont="1" applyFill="1" applyBorder="1"/>
    <xf numFmtId="0" fontId="14" fillId="2" borderId="0" xfId="0" applyFont="1" applyFill="1" applyBorder="1" applyAlignment="1">
      <alignment vertical="center" wrapText="1"/>
    </xf>
    <xf numFmtId="0" fontId="14" fillId="2" borderId="0" xfId="0" applyFont="1" applyFill="1" applyBorder="1" applyAlignment="1">
      <alignment horizontal="center" vertical="center" wrapText="1"/>
    </xf>
    <xf numFmtId="44" fontId="14" fillId="2" borderId="49" xfId="1" applyFont="1" applyFill="1" applyBorder="1" applyAlignment="1">
      <alignment horizontal="right" vertical="center"/>
    </xf>
    <xf numFmtId="44" fontId="14" fillId="2" borderId="50" xfId="1" applyFont="1" applyFill="1" applyBorder="1" applyAlignment="1">
      <alignment horizontal="right" vertical="center"/>
    </xf>
    <xf numFmtId="44" fontId="14" fillId="2" borderId="51" xfId="1" applyFont="1" applyFill="1" applyBorder="1" applyAlignment="1">
      <alignment horizontal="right" vertical="center"/>
    </xf>
    <xf numFmtId="0" fontId="37" fillId="0" borderId="0" xfId="0" applyFont="1"/>
    <xf numFmtId="44" fontId="10" fillId="2" borderId="54" xfId="1" applyFont="1" applyFill="1" applyBorder="1" applyAlignment="1">
      <alignment horizontal="center" vertical="center"/>
    </xf>
    <xf numFmtId="0" fontId="0" fillId="2" borderId="24" xfId="0" applyFill="1" applyBorder="1" applyAlignment="1">
      <alignment horizontal="left" vertical="center" wrapText="1"/>
    </xf>
    <xf numFmtId="0" fontId="0" fillId="2" borderId="27" xfId="0" applyFill="1" applyBorder="1" applyAlignment="1">
      <alignment horizontal="left" vertical="center"/>
    </xf>
    <xf numFmtId="0" fontId="0" fillId="2" borderId="25" xfId="0" applyFill="1" applyBorder="1" applyAlignment="1">
      <alignment vertical="center"/>
    </xf>
    <xf numFmtId="0" fontId="0" fillId="2" borderId="15" xfId="0" applyFont="1" applyFill="1" applyBorder="1"/>
    <xf numFmtId="0" fontId="0" fillId="2" borderId="11" xfId="0" applyFont="1" applyFill="1" applyBorder="1"/>
    <xf numFmtId="0" fontId="0" fillId="2" borderId="10" xfId="0" applyFont="1" applyFill="1" applyBorder="1" applyAlignment="1">
      <alignment horizontal="left" vertical="top"/>
    </xf>
    <xf numFmtId="0" fontId="0" fillId="2" borderId="12" xfId="0" applyFont="1" applyFill="1" applyBorder="1" applyAlignment="1">
      <alignment horizontal="left" vertical="top"/>
    </xf>
    <xf numFmtId="10" fontId="10" fillId="2" borderId="39" xfId="3" applyNumberFormat="1" applyFont="1" applyFill="1" applyBorder="1" applyAlignment="1">
      <alignment horizontal="center" vertical="center"/>
    </xf>
    <xf numFmtId="0" fontId="22" fillId="2" borderId="58" xfId="0" applyFont="1" applyFill="1" applyBorder="1" applyAlignment="1">
      <alignment horizontal="center" vertical="center"/>
    </xf>
    <xf numFmtId="10" fontId="10" fillId="2" borderId="67" xfId="3" applyNumberFormat="1" applyFont="1" applyFill="1" applyBorder="1" applyAlignment="1">
      <alignment horizontal="center" vertical="center"/>
    </xf>
    <xf numFmtId="0" fontId="17" fillId="2" borderId="54" xfId="0" applyFont="1" applyFill="1" applyBorder="1" applyAlignment="1">
      <alignment horizontal="center" vertical="center"/>
    </xf>
    <xf numFmtId="44" fontId="10" fillId="2" borderId="65" xfId="1" applyFont="1" applyFill="1" applyBorder="1" applyAlignment="1">
      <alignment wrapText="1"/>
    </xf>
    <xf numFmtId="0" fontId="13" fillId="2" borderId="25" xfId="0" applyFont="1" applyFill="1" applyBorder="1" applyAlignment="1">
      <alignment horizontal="center" vertical="center"/>
    </xf>
    <xf numFmtId="0" fontId="25" fillId="2" borderId="13" xfId="0" applyFont="1" applyFill="1" applyBorder="1" applyAlignment="1">
      <alignment horizontal="center" vertical="center" wrapText="1"/>
    </xf>
    <xf numFmtId="0" fontId="25" fillId="2" borderId="49" xfId="0" applyFont="1" applyFill="1" applyBorder="1" applyAlignment="1">
      <alignment horizontal="center" vertical="center" wrapText="1"/>
    </xf>
    <xf numFmtId="44" fontId="0" fillId="3" borderId="35" xfId="1" applyFont="1" applyFill="1" applyBorder="1" applyAlignment="1">
      <alignment wrapText="1"/>
    </xf>
    <xf numFmtId="44" fontId="0" fillId="3" borderId="18" xfId="1" applyFont="1" applyFill="1" applyBorder="1"/>
    <xf numFmtId="44" fontId="0" fillId="3" borderId="29" xfId="1" applyFont="1" applyFill="1" applyBorder="1"/>
    <xf numFmtId="0" fontId="15" fillId="2" borderId="0" xfId="0" applyFont="1" applyFill="1" applyBorder="1" applyAlignment="1">
      <alignment horizontal="center" vertical="top"/>
    </xf>
    <xf numFmtId="0" fontId="8" fillId="2" borderId="0" xfId="0" applyFont="1" applyFill="1" applyBorder="1" applyAlignment="1">
      <alignment vertical="center" wrapText="1"/>
    </xf>
    <xf numFmtId="0" fontId="0" fillId="2" borderId="0" xfId="0" applyFill="1" applyBorder="1" applyAlignment="1">
      <alignment horizontal="center" vertical="center" wrapText="1"/>
    </xf>
    <xf numFmtId="0" fontId="0" fillId="2" borderId="0" xfId="0" applyFill="1" applyBorder="1" applyAlignment="1">
      <alignment horizontal="left" vertical="center" wrapText="1"/>
    </xf>
    <xf numFmtId="0" fontId="15" fillId="2" borderId="24" xfId="0" applyFont="1" applyFill="1" applyBorder="1" applyAlignment="1">
      <alignment horizontal="center" vertical="top"/>
    </xf>
    <xf numFmtId="0" fontId="15" fillId="2" borderId="11" xfId="0" applyFont="1" applyFill="1" applyBorder="1" applyAlignment="1">
      <alignment horizontal="center" vertical="top"/>
    </xf>
    <xf numFmtId="0" fontId="8" fillId="2" borderId="10" xfId="0" applyFont="1" applyFill="1" applyBorder="1" applyAlignment="1">
      <alignment vertical="center" wrapText="1"/>
    </xf>
    <xf numFmtId="0" fontId="0" fillId="2" borderId="10" xfId="0" applyFill="1" applyBorder="1" applyAlignment="1">
      <alignment horizontal="center" vertical="center" wrapText="1"/>
    </xf>
    <xf numFmtId="0" fontId="0" fillId="2" borderId="10" xfId="0" applyFill="1" applyBorder="1" applyAlignment="1">
      <alignment horizontal="left" vertical="center" wrapText="1"/>
    </xf>
    <xf numFmtId="0" fontId="0" fillId="2" borderId="12" xfId="0" applyFill="1" applyBorder="1" applyAlignment="1">
      <alignment horizontal="left" vertical="center" wrapText="1"/>
    </xf>
    <xf numFmtId="0" fontId="15" fillId="2" borderId="15" xfId="0" applyFont="1" applyFill="1" applyBorder="1" applyAlignment="1">
      <alignment horizontal="center" vertical="top"/>
    </xf>
    <xf numFmtId="0" fontId="0" fillId="2" borderId="26" xfId="0" applyFill="1" applyBorder="1" applyAlignment="1">
      <alignment horizontal="left" vertical="center" wrapText="1"/>
    </xf>
    <xf numFmtId="0" fontId="41" fillId="3" borderId="58" xfId="0" applyFont="1" applyFill="1" applyBorder="1" applyAlignment="1">
      <alignment horizontal="center" vertical="center" wrapText="1"/>
    </xf>
    <xf numFmtId="0" fontId="42" fillId="2" borderId="0" xfId="0" applyFont="1" applyFill="1" applyBorder="1" applyAlignment="1">
      <alignment horizontal="left" vertical="center" wrapText="1"/>
    </xf>
    <xf numFmtId="0" fontId="41" fillId="3" borderId="58" xfId="0" applyFont="1" applyFill="1" applyBorder="1" applyAlignment="1">
      <alignment horizontal="center" vertical="center"/>
    </xf>
    <xf numFmtId="0" fontId="43" fillId="3" borderId="58" xfId="0" applyFont="1" applyFill="1" applyBorder="1" applyAlignment="1">
      <alignment horizontal="center" vertical="center" wrapText="1"/>
    </xf>
    <xf numFmtId="0" fontId="12" fillId="2" borderId="0" xfId="0" applyFont="1" applyFill="1" applyBorder="1" applyAlignment="1">
      <alignment horizontal="left" vertical="center" wrapText="1"/>
    </xf>
    <xf numFmtId="0" fontId="12" fillId="2" borderId="26" xfId="0" applyFont="1" applyFill="1" applyBorder="1" applyAlignment="1">
      <alignment horizontal="left" vertical="center" wrapText="1"/>
    </xf>
    <xf numFmtId="0" fontId="29" fillId="2" borderId="0" xfId="0" applyFont="1" applyFill="1" applyBorder="1" applyAlignment="1">
      <alignment vertical="center" wrapText="1"/>
    </xf>
    <xf numFmtId="0" fontId="28" fillId="2" borderId="15" xfId="0" applyFont="1" applyFill="1" applyBorder="1" applyAlignment="1">
      <alignment vertical="center"/>
    </xf>
    <xf numFmtId="0" fontId="29" fillId="2" borderId="10" xfId="0" applyFont="1" applyFill="1" applyBorder="1" applyAlignment="1">
      <alignment horizontal="left" vertical="center" wrapText="1"/>
    </xf>
    <xf numFmtId="0" fontId="29" fillId="2" borderId="10" xfId="0" applyFont="1" applyFill="1" applyBorder="1" applyAlignment="1">
      <alignment horizontal="left" vertical="center"/>
    </xf>
    <xf numFmtId="0" fontId="29" fillId="2" borderId="12" xfId="0" applyFont="1" applyFill="1" applyBorder="1" applyAlignment="1">
      <alignment horizontal="left" vertical="center"/>
    </xf>
    <xf numFmtId="0" fontId="25" fillId="2" borderId="52" xfId="0" applyFont="1" applyFill="1" applyBorder="1" applyAlignment="1">
      <alignment horizontal="center" vertical="top" wrapText="1"/>
    </xf>
    <xf numFmtId="0" fontId="26" fillId="2" borderId="52" xfId="0" applyFont="1" applyFill="1" applyBorder="1" applyAlignment="1">
      <alignment horizontal="center" vertical="top" wrapText="1"/>
    </xf>
    <xf numFmtId="0" fontId="10" fillId="2" borderId="10" xfId="0" applyFont="1" applyFill="1" applyBorder="1" applyAlignment="1">
      <alignment horizontal="right"/>
    </xf>
    <xf numFmtId="0" fontId="0" fillId="0" borderId="35" xfId="0" applyBorder="1" applyAlignment="1">
      <alignment wrapText="1"/>
    </xf>
    <xf numFmtId="0" fontId="0" fillId="0" borderId="18" xfId="0" applyBorder="1" applyAlignment="1">
      <alignment wrapText="1"/>
    </xf>
    <xf numFmtId="0" fontId="15" fillId="2" borderId="26" xfId="0" applyFont="1" applyFill="1" applyBorder="1" applyAlignment="1">
      <alignment horizontal="left" vertical="center" wrapText="1"/>
    </xf>
    <xf numFmtId="0" fontId="0" fillId="0" borderId="0" xfId="0" applyBorder="1" applyAlignment="1">
      <alignment vertical="center"/>
    </xf>
    <xf numFmtId="0" fontId="10" fillId="2" borderId="27" xfId="0" applyFont="1" applyFill="1" applyBorder="1" applyAlignment="1">
      <alignment horizontal="left" vertical="center" wrapText="1"/>
    </xf>
    <xf numFmtId="0" fontId="0" fillId="2" borderId="0" xfId="0" applyFill="1" applyBorder="1" applyAlignment="1">
      <alignment vertical="center"/>
    </xf>
    <xf numFmtId="0" fontId="0" fillId="2" borderId="26" xfId="0" applyFill="1" applyBorder="1" applyAlignment="1">
      <alignment vertical="center"/>
    </xf>
    <xf numFmtId="0" fontId="0" fillId="2" borderId="10" xfId="0" applyFill="1" applyBorder="1" applyAlignment="1">
      <alignment vertical="center"/>
    </xf>
    <xf numFmtId="0" fontId="0" fillId="2" borderId="12" xfId="0" applyFill="1" applyBorder="1" applyAlignment="1">
      <alignment vertical="center"/>
    </xf>
    <xf numFmtId="0" fontId="0" fillId="2" borderId="26" xfId="0" applyFont="1" applyFill="1" applyBorder="1" applyAlignment="1">
      <alignment horizontal="left" vertical="top"/>
    </xf>
    <xf numFmtId="0" fontId="10" fillId="2" borderId="1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37" fillId="2" borderId="26" xfId="0" applyFont="1" applyFill="1" applyBorder="1" applyAlignment="1">
      <alignment horizontal="left" vertical="center" wrapText="1"/>
    </xf>
    <xf numFmtId="0" fontId="10" fillId="2" borderId="15" xfId="0" applyFont="1" applyFill="1" applyBorder="1" applyAlignment="1">
      <alignment horizontal="center" vertical="center" textRotation="90" wrapText="1"/>
    </xf>
    <xf numFmtId="0" fontId="10" fillId="2" borderId="0" xfId="0" applyFont="1" applyFill="1" applyBorder="1" applyAlignment="1">
      <alignment horizontal="center" vertical="center" textRotation="90" wrapText="1"/>
    </xf>
    <xf numFmtId="0" fontId="10" fillId="2" borderId="53" xfId="0" applyFont="1" applyFill="1" applyBorder="1" applyAlignment="1">
      <alignment horizontal="center" vertical="center"/>
    </xf>
    <xf numFmtId="0" fontId="31" fillId="2" borderId="26" xfId="0" applyFont="1" applyFill="1" applyBorder="1" applyAlignment="1">
      <alignment horizontal="center" vertical="center" wrapText="1"/>
    </xf>
    <xf numFmtId="0" fontId="0" fillId="2" borderId="15" xfId="0" applyFill="1" applyBorder="1" applyAlignment="1">
      <alignment vertical="center"/>
    </xf>
    <xf numFmtId="44" fontId="10" fillId="2" borderId="0" xfId="1" applyFont="1" applyFill="1" applyBorder="1" applyAlignment="1">
      <alignment horizontal="left" vertical="top" wrapText="1"/>
    </xf>
    <xf numFmtId="0" fontId="10" fillId="2" borderId="27" xfId="0" applyFont="1" applyFill="1" applyBorder="1" applyAlignment="1">
      <alignment horizontal="right" vertical="center" wrapText="1"/>
    </xf>
    <xf numFmtId="0" fontId="25" fillId="2" borderId="27" xfId="0" applyFont="1" applyFill="1" applyBorder="1" applyAlignment="1">
      <alignment horizontal="center" vertical="top" wrapText="1"/>
    </xf>
    <xf numFmtId="0" fontId="26" fillId="2" borderId="27" xfId="0" applyFont="1" applyFill="1" applyBorder="1" applyAlignment="1">
      <alignment horizontal="center" vertical="top" wrapText="1"/>
    </xf>
    <xf numFmtId="44" fontId="10" fillId="2" borderId="10" xfId="1" applyFont="1" applyFill="1" applyBorder="1" applyAlignment="1">
      <alignment horizontal="left" vertical="top" wrapText="1"/>
    </xf>
    <xf numFmtId="0" fontId="34" fillId="2" borderId="65" xfId="0" applyFont="1" applyFill="1" applyBorder="1" applyAlignment="1">
      <alignment horizontal="center" vertical="center" wrapText="1"/>
    </xf>
    <xf numFmtId="0" fontId="34" fillId="2" borderId="14" xfId="0" applyFont="1" applyFill="1" applyBorder="1" applyAlignment="1">
      <alignment horizontal="center" vertical="center" wrapText="1"/>
    </xf>
    <xf numFmtId="44" fontId="8" fillId="2" borderId="13" xfId="1" applyFont="1" applyFill="1" applyBorder="1" applyAlignment="1">
      <alignment horizontal="center" vertical="center" wrapText="1"/>
    </xf>
    <xf numFmtId="44" fontId="10" fillId="2" borderId="13" xfId="1" applyFont="1" applyFill="1" applyBorder="1" applyAlignment="1">
      <alignment horizontal="left" vertical="top" wrapText="1"/>
    </xf>
    <xf numFmtId="0" fontId="6" fillId="2" borderId="13" xfId="0" applyFont="1" applyFill="1" applyBorder="1" applyAlignment="1">
      <alignment vertical="top" wrapText="1"/>
    </xf>
    <xf numFmtId="0" fontId="8" fillId="2" borderId="13" xfId="0" applyFont="1" applyFill="1" applyBorder="1" applyAlignment="1">
      <alignment horizontal="left" vertical="top" wrapText="1"/>
    </xf>
    <xf numFmtId="0" fontId="34" fillId="2" borderId="13" xfId="0" applyFont="1" applyFill="1" applyBorder="1" applyAlignment="1">
      <alignment horizontal="center" vertical="center" wrapText="1"/>
    </xf>
    <xf numFmtId="44" fontId="36" fillId="2" borderId="13" xfId="1" applyFont="1" applyFill="1" applyBorder="1" applyAlignment="1">
      <alignment horizontal="center" vertical="center" wrapText="1"/>
    </xf>
    <xf numFmtId="44" fontId="10" fillId="2" borderId="62" xfId="1" applyFont="1" applyFill="1" applyBorder="1" applyAlignment="1">
      <alignment horizontal="left" vertical="top" wrapText="1"/>
    </xf>
    <xf numFmtId="0" fontId="13" fillId="2" borderId="13" xfId="0" applyFont="1" applyFill="1" applyBorder="1" applyAlignment="1">
      <alignment horizontal="center" vertical="center"/>
    </xf>
    <xf numFmtId="0" fontId="25" fillId="2" borderId="62" xfId="0" applyFont="1" applyFill="1" applyBorder="1" applyAlignment="1">
      <alignment horizontal="center" vertical="center" wrapText="1"/>
    </xf>
    <xf numFmtId="0" fontId="25" fillId="2" borderId="65" xfId="0" applyFont="1" applyFill="1" applyBorder="1" applyAlignment="1">
      <alignment horizontal="center" vertical="center" wrapText="1"/>
    </xf>
    <xf numFmtId="44" fontId="0" fillId="3" borderId="6" xfId="1" applyFont="1" applyFill="1" applyBorder="1" applyAlignment="1">
      <alignment wrapText="1"/>
    </xf>
    <xf numFmtId="44" fontId="0" fillId="3" borderId="2" xfId="1" applyFont="1" applyFill="1" applyBorder="1"/>
    <xf numFmtId="44" fontId="0" fillId="3" borderId="7" xfId="1" applyFont="1" applyFill="1" applyBorder="1"/>
    <xf numFmtId="44" fontId="10" fillId="2" borderId="23" xfId="1" applyFont="1" applyFill="1" applyBorder="1" applyAlignment="1">
      <alignment wrapText="1"/>
    </xf>
    <xf numFmtId="44" fontId="13" fillId="2" borderId="57" xfId="1" applyFont="1" applyFill="1" applyBorder="1" applyAlignment="1">
      <alignment horizontal="center" vertical="center"/>
    </xf>
    <xf numFmtId="44" fontId="13" fillId="2" borderId="62" xfId="1" applyFont="1" applyFill="1" applyBorder="1" applyAlignment="1">
      <alignment horizontal="center" vertical="center"/>
    </xf>
    <xf numFmtId="0" fontId="25" fillId="2" borderId="58" xfId="0" applyFont="1" applyFill="1" applyBorder="1" applyAlignment="1">
      <alignment horizontal="center" vertical="center" wrapText="1"/>
    </xf>
    <xf numFmtId="44" fontId="10" fillId="2" borderId="50" xfId="1" applyFont="1" applyFill="1" applyBorder="1" applyAlignment="1">
      <alignment wrapText="1"/>
    </xf>
    <xf numFmtId="0" fontId="25" fillId="2" borderId="26" xfId="0" applyFont="1" applyFill="1" applyBorder="1" applyAlignment="1">
      <alignment horizontal="center" vertical="center" wrapText="1"/>
    </xf>
    <xf numFmtId="0" fontId="14" fillId="2" borderId="26" xfId="0" applyFont="1" applyFill="1" applyBorder="1" applyAlignment="1">
      <alignment horizontal="center" vertical="center"/>
    </xf>
    <xf numFmtId="0" fontId="0" fillId="2" borderId="27" xfId="0" applyFill="1" applyBorder="1" applyAlignment="1">
      <alignment vertical="center"/>
    </xf>
    <xf numFmtId="0" fontId="13" fillId="2" borderId="62" xfId="0" applyFont="1" applyFill="1" applyBorder="1" applyAlignment="1">
      <alignment horizontal="center" vertical="center"/>
    </xf>
    <xf numFmtId="0" fontId="9" fillId="2" borderId="69" xfId="0" applyFont="1" applyFill="1" applyBorder="1" applyAlignment="1">
      <alignment vertical="center" wrapText="1"/>
    </xf>
    <xf numFmtId="0" fontId="0" fillId="2" borderId="70" xfId="0" applyFill="1" applyBorder="1" applyAlignment="1">
      <alignment vertical="center" wrapText="1"/>
    </xf>
    <xf numFmtId="0" fontId="10" fillId="2" borderId="70" xfId="0" applyFont="1" applyFill="1" applyBorder="1" applyAlignment="1">
      <alignment horizontal="center" vertical="center" wrapText="1"/>
    </xf>
    <xf numFmtId="0" fontId="0" fillId="2" borderId="70" xfId="0" applyFill="1" applyBorder="1"/>
    <xf numFmtId="0" fontId="0" fillId="2" borderId="40" xfId="0" applyFill="1" applyBorder="1"/>
    <xf numFmtId="0" fontId="0" fillId="2" borderId="24" xfId="0" applyFill="1" applyBorder="1" applyAlignment="1">
      <alignment horizontal="center" vertical="center" shrinkToFit="1"/>
    </xf>
    <xf numFmtId="0" fontId="0" fillId="2" borderId="27" xfId="0" applyFill="1" applyBorder="1"/>
    <xf numFmtId="0" fontId="10" fillId="2" borderId="27" xfId="0" applyFont="1" applyFill="1" applyBorder="1" applyAlignment="1">
      <alignment horizontal="right"/>
    </xf>
    <xf numFmtId="44" fontId="10" fillId="2" borderId="27" xfId="1" applyFont="1" applyFill="1" applyBorder="1" applyAlignment="1">
      <alignment wrapText="1"/>
    </xf>
    <xf numFmtId="44" fontId="13" fillId="2" borderId="27" xfId="1" applyFont="1" applyFill="1" applyBorder="1" applyAlignment="1">
      <alignment horizontal="center" vertical="center"/>
    </xf>
    <xf numFmtId="44" fontId="13" fillId="2" borderId="25" xfId="1" applyFont="1" applyFill="1" applyBorder="1" applyAlignment="1">
      <alignment horizontal="center" vertical="center"/>
    </xf>
    <xf numFmtId="0" fontId="12" fillId="2" borderId="26" xfId="0" applyFont="1" applyFill="1" applyBorder="1" applyAlignment="1">
      <alignment vertical="center" wrapText="1"/>
    </xf>
    <xf numFmtId="0" fontId="10" fillId="2" borderId="9" xfId="0" applyFont="1" applyFill="1" applyBorder="1" applyAlignment="1">
      <alignment horizontal="right"/>
    </xf>
    <xf numFmtId="0" fontId="10" fillId="2" borderId="7" xfId="0" applyFont="1" applyFill="1" applyBorder="1" applyAlignment="1">
      <alignment horizontal="right"/>
    </xf>
    <xf numFmtId="0" fontId="0" fillId="0" borderId="60" xfId="0" applyBorder="1" applyAlignment="1">
      <alignment wrapText="1"/>
    </xf>
    <xf numFmtId="0" fontId="0" fillId="0" borderId="59" xfId="0" applyBorder="1"/>
    <xf numFmtId="0" fontId="0" fillId="0" borderId="59" xfId="0" applyBorder="1" applyAlignment="1">
      <alignment wrapText="1"/>
    </xf>
    <xf numFmtId="0" fontId="33" fillId="2" borderId="49" xfId="0" applyFont="1" applyFill="1" applyBorder="1" applyAlignment="1">
      <alignment horizontal="center" vertical="center" wrapText="1"/>
    </xf>
    <xf numFmtId="0" fontId="0" fillId="3" borderId="35" xfId="0" applyFill="1" applyBorder="1" applyAlignment="1">
      <alignment wrapText="1"/>
    </xf>
    <xf numFmtId="0" fontId="0" fillId="3" borderId="18" xfId="0" applyFill="1" applyBorder="1" applyAlignment="1">
      <alignment wrapText="1"/>
    </xf>
    <xf numFmtId="0" fontId="10" fillId="2" borderId="15" xfId="0" applyFont="1" applyFill="1" applyBorder="1" applyAlignment="1">
      <alignment horizontal="right"/>
    </xf>
    <xf numFmtId="0" fontId="13" fillId="2" borderId="10" xfId="0" applyFont="1" applyFill="1" applyBorder="1" applyAlignment="1">
      <alignment horizontal="center" vertical="center"/>
    </xf>
    <xf numFmtId="0" fontId="13" fillId="2" borderId="12" xfId="0" applyFont="1" applyFill="1" applyBorder="1" applyAlignment="1">
      <alignment horizontal="center" vertical="center"/>
    </xf>
    <xf numFmtId="0" fontId="0" fillId="2" borderId="24" xfId="0" applyFill="1" applyBorder="1"/>
    <xf numFmtId="0" fontId="13" fillId="2" borderId="27" xfId="0" applyFont="1" applyFill="1" applyBorder="1" applyAlignment="1">
      <alignment horizontal="center" vertical="center"/>
    </xf>
    <xf numFmtId="0" fontId="38" fillId="2" borderId="50" xfId="0" applyFont="1" applyFill="1" applyBorder="1" applyAlignment="1">
      <alignment horizontal="center" vertical="center" wrapText="1"/>
    </xf>
    <xf numFmtId="44" fontId="14" fillId="2" borderId="58" xfId="1" applyFont="1" applyFill="1" applyBorder="1" applyAlignment="1">
      <alignment horizontal="right" vertical="center"/>
    </xf>
    <xf numFmtId="44" fontId="14" fillId="2" borderId="52" xfId="0" applyNumberFormat="1" applyFont="1" applyFill="1" applyBorder="1"/>
    <xf numFmtId="0" fontId="0" fillId="0" borderId="1" xfId="0" applyFill="1" applyBorder="1"/>
    <xf numFmtId="0" fontId="0" fillId="0" borderId="4" xfId="0" applyFill="1" applyBorder="1"/>
    <xf numFmtId="10" fontId="10" fillId="2" borderId="43" xfId="3" applyNumberFormat="1" applyFont="1" applyFill="1" applyBorder="1" applyAlignment="1">
      <alignment horizontal="center" vertical="center"/>
    </xf>
    <xf numFmtId="0" fontId="30" fillId="2" borderId="25" xfId="0" applyFont="1" applyFill="1" applyBorder="1" applyAlignment="1">
      <alignment horizontal="center" vertical="center" wrapText="1"/>
    </xf>
    <xf numFmtId="0" fontId="27" fillId="2" borderId="26" xfId="0" applyFont="1" applyFill="1" applyBorder="1" applyAlignment="1">
      <alignment horizontal="center" vertical="center" wrapText="1"/>
    </xf>
    <xf numFmtId="10" fontId="0" fillId="2" borderId="26" xfId="0" applyNumberFormat="1" applyFill="1" applyBorder="1" applyAlignment="1">
      <alignment horizontal="center" vertical="center"/>
    </xf>
    <xf numFmtId="0" fontId="0" fillId="2" borderId="26" xfId="0" applyFill="1" applyBorder="1" applyAlignment="1">
      <alignment horizontal="center" vertical="center"/>
    </xf>
    <xf numFmtId="0" fontId="19" fillId="2" borderId="12" xfId="0" applyFont="1" applyFill="1" applyBorder="1" applyAlignment="1">
      <alignment horizontal="left" vertical="top"/>
    </xf>
    <xf numFmtId="0" fontId="3" fillId="2" borderId="0" xfId="0" applyFont="1" applyFill="1" applyBorder="1" applyAlignment="1">
      <alignment vertical="center" wrapText="1"/>
    </xf>
    <xf numFmtId="0" fontId="8" fillId="2" borderId="26" xfId="0" applyFont="1" applyFill="1" applyBorder="1" applyAlignment="1">
      <alignment vertical="center" wrapText="1"/>
    </xf>
    <xf numFmtId="0" fontId="0" fillId="2" borderId="3" xfId="0" applyFill="1" applyBorder="1" applyAlignment="1">
      <alignment vertical="center"/>
    </xf>
    <xf numFmtId="0" fontId="0" fillId="2" borderId="37" xfId="0" applyFill="1" applyBorder="1" applyAlignment="1">
      <alignment vertical="center"/>
    </xf>
    <xf numFmtId="0" fontId="17" fillId="2" borderId="15" xfId="0" applyFont="1" applyFill="1" applyBorder="1" applyAlignment="1">
      <alignment horizontal="center" vertical="center"/>
    </xf>
    <xf numFmtId="0" fontId="17" fillId="2" borderId="26" xfId="0" applyFont="1" applyFill="1" applyBorder="1" applyAlignment="1">
      <alignment horizontal="center" vertical="center" wrapText="1"/>
    </xf>
    <xf numFmtId="0" fontId="10" fillId="2" borderId="26" xfId="0" applyFont="1" applyFill="1" applyBorder="1" applyAlignment="1">
      <alignment horizontal="center" vertical="center"/>
    </xf>
    <xf numFmtId="0" fontId="22" fillId="2" borderId="26" xfId="0" applyFont="1" applyFill="1" applyBorder="1" applyAlignment="1">
      <alignment horizontal="center" wrapText="1"/>
    </xf>
    <xf numFmtId="0" fontId="0" fillId="2" borderId="27" xfId="0" applyFill="1" applyBorder="1" applyAlignment="1">
      <alignment vertical="center" wrapText="1"/>
    </xf>
    <xf numFmtId="0" fontId="0" fillId="2" borderId="25" xfId="0" applyFill="1" applyBorder="1" applyAlignment="1">
      <alignment vertical="center" wrapText="1"/>
    </xf>
    <xf numFmtId="0" fontId="42" fillId="2" borderId="26" xfId="0" applyFont="1" applyFill="1" applyBorder="1" applyAlignment="1">
      <alignment horizontal="left" vertical="center" wrapText="1"/>
    </xf>
    <xf numFmtId="0" fontId="46" fillId="2" borderId="26" xfId="0" applyFont="1" applyFill="1" applyBorder="1" applyAlignment="1">
      <alignment vertical="center" wrapText="1"/>
    </xf>
    <xf numFmtId="0" fontId="46" fillId="2" borderId="12" xfId="0" applyFont="1" applyFill="1" applyBorder="1" applyAlignment="1">
      <alignment horizontal="left" vertical="center" wrapText="1"/>
    </xf>
    <xf numFmtId="0" fontId="46" fillId="2" borderId="25" xfId="0" applyFont="1" applyFill="1" applyBorder="1" applyAlignment="1">
      <alignment vertical="center" wrapText="1"/>
    </xf>
    <xf numFmtId="0" fontId="42" fillId="3" borderId="58" xfId="0" applyFont="1" applyFill="1" applyBorder="1" applyAlignment="1">
      <alignment horizontal="center" vertical="center" wrapText="1"/>
    </xf>
    <xf numFmtId="0" fontId="42" fillId="3" borderId="58" xfId="0" applyFont="1" applyFill="1" applyBorder="1" applyAlignment="1">
      <alignment horizontal="center" vertical="center"/>
    </xf>
    <xf numFmtId="0" fontId="46" fillId="2" borderId="0" xfId="0" applyFont="1" applyFill="1" applyBorder="1" applyAlignment="1">
      <alignment horizontal="left" vertical="center" wrapText="1"/>
    </xf>
    <xf numFmtId="0" fontId="46" fillId="2" borderId="26" xfId="0" applyFont="1" applyFill="1" applyBorder="1" applyAlignment="1">
      <alignment horizontal="left" vertical="center" wrapText="1"/>
    </xf>
    <xf numFmtId="0" fontId="0" fillId="2" borderId="24" xfId="0" applyFill="1" applyBorder="1" applyAlignment="1">
      <alignment vertical="center"/>
    </xf>
    <xf numFmtId="0" fontId="46" fillId="2" borderId="10" xfId="0" applyFont="1" applyFill="1" applyBorder="1" applyAlignment="1">
      <alignment horizontal="left" vertical="center" wrapText="1"/>
    </xf>
    <xf numFmtId="0" fontId="46" fillId="2" borderId="27" xfId="0" applyFont="1" applyFill="1" applyBorder="1" applyAlignment="1">
      <alignment vertical="center" wrapText="1"/>
    </xf>
    <xf numFmtId="0" fontId="46" fillId="2" borderId="0" xfId="0" applyFont="1" applyFill="1" applyBorder="1" applyAlignment="1">
      <alignment vertical="center" wrapText="1"/>
    </xf>
    <xf numFmtId="0" fontId="15" fillId="2" borderId="24" xfId="0" applyFont="1" applyFill="1" applyBorder="1" applyAlignment="1">
      <alignment horizontal="center" vertical="center"/>
    </xf>
    <xf numFmtId="0" fontId="47" fillId="2" borderId="0" xfId="0" applyFont="1" applyFill="1" applyBorder="1" applyAlignment="1">
      <alignment horizontal="center" vertical="center" wrapText="1"/>
    </xf>
    <xf numFmtId="0" fontId="47" fillId="2" borderId="0" xfId="0" applyFont="1" applyFill="1" applyBorder="1" applyAlignment="1">
      <alignment vertical="center"/>
    </xf>
    <xf numFmtId="0" fontId="12" fillId="2" borderId="3" xfId="0" applyFont="1" applyFill="1" applyBorder="1"/>
    <xf numFmtId="0" fontId="12" fillId="2" borderId="22" xfId="0" applyFont="1" applyFill="1" applyBorder="1" applyAlignment="1">
      <alignment wrapText="1"/>
    </xf>
    <xf numFmtId="0" fontId="12" fillId="2" borderId="3" xfId="0" applyFont="1" applyFill="1" applyBorder="1" applyAlignment="1">
      <alignment horizontal="left" vertical="center"/>
    </xf>
    <xf numFmtId="0" fontId="14" fillId="0" borderId="58" xfId="0" applyFont="1" applyBorder="1" applyAlignment="1">
      <alignment horizontal="center" vertical="center"/>
    </xf>
    <xf numFmtId="0" fontId="12" fillId="2" borderId="22" xfId="0" applyFont="1" applyFill="1" applyBorder="1"/>
    <xf numFmtId="0" fontId="14" fillId="0" borderId="14" xfId="0" applyFont="1" applyFill="1" applyBorder="1" applyAlignment="1">
      <alignment horizontal="center" vertical="center" wrapText="1"/>
    </xf>
    <xf numFmtId="0" fontId="14" fillId="0" borderId="58" xfId="0" applyFont="1" applyFill="1" applyBorder="1" applyAlignment="1">
      <alignment horizontal="center" vertical="center"/>
    </xf>
    <xf numFmtId="0" fontId="14" fillId="0" borderId="13" xfId="0" applyFont="1" applyFill="1" applyBorder="1" applyAlignment="1">
      <alignment horizontal="center" vertical="center"/>
    </xf>
    <xf numFmtId="0" fontId="29" fillId="2" borderId="0" xfId="0" applyFont="1" applyFill="1" applyBorder="1" applyAlignment="1">
      <alignment horizontal="left" vertical="center"/>
    </xf>
    <xf numFmtId="0" fontId="29" fillId="2" borderId="26" xfId="0" applyFont="1" applyFill="1" applyBorder="1" applyAlignment="1">
      <alignment horizontal="left" vertical="center"/>
    </xf>
    <xf numFmtId="0" fontId="2" fillId="2" borderId="10"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10" fillId="2" borderId="24"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5" xfId="0" applyFont="1" applyFill="1" applyBorder="1" applyAlignment="1">
      <alignment horizontal="center" vertical="center"/>
    </xf>
    <xf numFmtId="0" fontId="22" fillId="2" borderId="11" xfId="0" applyFont="1" applyFill="1" applyBorder="1" applyAlignment="1">
      <alignment horizontal="center" wrapText="1"/>
    </xf>
    <xf numFmtId="0" fontId="22" fillId="2" borderId="10" xfId="0" applyFont="1" applyFill="1" applyBorder="1" applyAlignment="1">
      <alignment horizontal="center" wrapText="1"/>
    </xf>
    <xf numFmtId="0" fontId="22" fillId="2" borderId="12" xfId="0" applyFont="1" applyFill="1" applyBorder="1" applyAlignment="1">
      <alignment horizontal="center" wrapText="1"/>
    </xf>
    <xf numFmtId="0" fontId="0" fillId="2" borderId="27" xfId="0" applyFill="1" applyBorder="1" applyAlignment="1">
      <alignment horizontal="left" wrapText="1"/>
    </xf>
    <xf numFmtId="0" fontId="0" fillId="2" borderId="0" xfId="0" applyFill="1" applyBorder="1" applyAlignment="1">
      <alignment horizontal="left" wrapText="1"/>
    </xf>
    <xf numFmtId="0" fontId="0" fillId="2" borderId="27" xfId="0" applyFill="1" applyBorder="1" applyAlignment="1">
      <alignment horizontal="left" vertical="center" wrapText="1"/>
    </xf>
    <xf numFmtId="0" fontId="0" fillId="2" borderId="0" xfId="0" applyFill="1" applyBorder="1" applyAlignment="1">
      <alignment horizontal="left" vertical="center" wrapText="1"/>
    </xf>
    <xf numFmtId="0" fontId="0" fillId="2" borderId="26" xfId="0" applyFill="1" applyBorder="1" applyAlignment="1">
      <alignment horizontal="left" vertical="center" wrapText="1"/>
    </xf>
    <xf numFmtId="0" fontId="0" fillId="0" borderId="18" xfId="0" applyBorder="1" applyAlignment="1">
      <alignment horizontal="left" wrapText="1"/>
    </xf>
    <xf numFmtId="0" fontId="0" fillId="0" borderId="1" xfId="0" applyBorder="1" applyAlignment="1">
      <alignment horizontal="left" wrapText="1"/>
    </xf>
    <xf numFmtId="0" fontId="0" fillId="0" borderId="5" xfId="0"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0" fillId="0" borderId="28" xfId="0" applyBorder="1" applyAlignment="1">
      <alignment horizontal="left" wrapText="1"/>
    </xf>
    <xf numFmtId="0" fontId="0" fillId="0" borderId="21" xfId="0" applyBorder="1" applyAlignment="1">
      <alignment horizontal="left" wrapText="1"/>
    </xf>
    <xf numFmtId="0" fontId="10" fillId="2" borderId="2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10" fillId="2" borderId="53" xfId="0" applyFont="1" applyFill="1" applyBorder="1" applyAlignment="1">
      <alignment horizontal="center" vertical="center" wrapText="1"/>
    </xf>
    <xf numFmtId="0" fontId="10" fillId="2" borderId="54"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27"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0" fillId="2" borderId="25" xfId="0" applyFill="1" applyBorder="1" applyAlignment="1">
      <alignment horizontal="left" vertical="center" wrapText="1"/>
    </xf>
    <xf numFmtId="0" fontId="0" fillId="2" borderId="25" xfId="0" applyFill="1" applyBorder="1" applyAlignment="1">
      <alignment horizontal="left" wrapText="1"/>
    </xf>
    <xf numFmtId="0" fontId="0" fillId="2" borderId="26" xfId="0" applyFill="1" applyBorder="1" applyAlignment="1">
      <alignment horizontal="left" wrapText="1"/>
    </xf>
    <xf numFmtId="0" fontId="29" fillId="2" borderId="0" xfId="0" applyFont="1" applyFill="1" applyBorder="1" applyAlignment="1">
      <alignment horizontal="left" vertical="center" wrapText="1"/>
    </xf>
    <xf numFmtId="0" fontId="29" fillId="2" borderId="26" xfId="0" applyFont="1" applyFill="1" applyBorder="1" applyAlignment="1">
      <alignment horizontal="left" vertical="center" wrapText="1"/>
    </xf>
    <xf numFmtId="0" fontId="0" fillId="2" borderId="73" xfId="0" applyFill="1" applyBorder="1" applyAlignment="1">
      <alignment horizontal="left"/>
    </xf>
    <xf numFmtId="0" fontId="0" fillId="2" borderId="17" xfId="0" applyFill="1" applyBorder="1" applyAlignment="1">
      <alignment horizontal="left"/>
    </xf>
    <xf numFmtId="0" fontId="8" fillId="2" borderId="15" xfId="0" applyFont="1" applyFill="1" applyBorder="1" applyAlignment="1">
      <alignment horizontal="left" vertical="center" wrapText="1"/>
    </xf>
    <xf numFmtId="0" fontId="8" fillId="2" borderId="0"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top" wrapText="1"/>
    </xf>
    <xf numFmtId="0" fontId="2" fillId="2" borderId="15" xfId="0" applyFont="1" applyFill="1" applyBorder="1" applyAlignment="1">
      <alignment horizontal="left" vertical="center" wrapText="1"/>
    </xf>
    <xf numFmtId="0" fontId="0" fillId="2" borderId="0" xfId="0" applyFill="1" applyBorder="1" applyAlignment="1">
      <alignment horizontal="left" vertical="center"/>
    </xf>
    <xf numFmtId="0" fontId="0" fillId="2" borderId="15" xfId="0" applyFill="1" applyBorder="1" applyAlignment="1">
      <alignment horizontal="left" vertical="center"/>
    </xf>
    <xf numFmtId="0" fontId="0" fillId="2" borderId="18" xfId="0" applyFill="1" applyBorder="1" applyAlignment="1">
      <alignment horizontal="right"/>
    </xf>
    <xf numFmtId="0" fontId="0" fillId="2" borderId="1" xfId="0" applyFill="1" applyBorder="1" applyAlignment="1">
      <alignment horizontal="right"/>
    </xf>
    <xf numFmtId="10" fontId="10" fillId="2" borderId="68" xfId="3" applyNumberFormat="1" applyFont="1" applyFill="1" applyBorder="1" applyAlignment="1">
      <alignment horizontal="center" vertical="center"/>
    </xf>
    <xf numFmtId="10" fontId="10" fillId="2" borderId="57" xfId="3" applyNumberFormat="1" applyFont="1" applyFill="1" applyBorder="1" applyAlignment="1">
      <alignment horizontal="center" vertical="center"/>
    </xf>
    <xf numFmtId="10" fontId="32" fillId="2" borderId="68" xfId="3" applyNumberFormat="1" applyFont="1" applyFill="1" applyBorder="1" applyAlignment="1">
      <alignment horizontal="center" vertical="center"/>
    </xf>
    <xf numFmtId="10" fontId="32" fillId="2" borderId="57" xfId="3" applyNumberFormat="1" applyFont="1" applyFill="1" applyBorder="1" applyAlignment="1">
      <alignment horizontal="center" vertical="center"/>
    </xf>
    <xf numFmtId="0" fontId="0" fillId="2" borderId="0" xfId="0" applyFont="1" applyFill="1" applyBorder="1" applyAlignment="1">
      <alignment horizontal="left" vertical="top" wrapText="1"/>
    </xf>
    <xf numFmtId="0" fontId="0" fillId="2" borderId="26" xfId="0" applyFont="1" applyFill="1" applyBorder="1" applyAlignment="1">
      <alignment horizontal="left" vertical="top" wrapText="1"/>
    </xf>
    <xf numFmtId="0" fontId="10" fillId="2" borderId="11"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0" fillId="2" borderId="18"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2" fillId="0" borderId="53" xfId="0" applyFont="1" applyBorder="1" applyAlignment="1">
      <alignment horizontal="center" vertical="center"/>
    </xf>
    <xf numFmtId="0" fontId="12" fillId="0" borderId="52" xfId="0" applyFont="1" applyBorder="1" applyAlignment="1">
      <alignment horizontal="center" vertical="center"/>
    </xf>
    <xf numFmtId="0" fontId="12" fillId="0" borderId="27" xfId="0" applyFont="1" applyBorder="1" applyAlignment="1">
      <alignment horizontal="center" vertical="center"/>
    </xf>
    <xf numFmtId="0" fontId="12" fillId="0" borderId="25" xfId="0" applyFont="1" applyBorder="1" applyAlignment="1">
      <alignment horizontal="center" vertical="center"/>
    </xf>
    <xf numFmtId="165" fontId="0" fillId="0" borderId="33" xfId="0" applyNumberFormat="1" applyBorder="1" applyAlignment="1">
      <alignment horizontal="center" vertical="center"/>
    </xf>
    <xf numFmtId="165" fontId="0" fillId="0" borderId="34" xfId="0" applyNumberFormat="1" applyBorder="1" applyAlignment="1">
      <alignment horizontal="center" vertical="center"/>
    </xf>
    <xf numFmtId="0" fontId="5" fillId="0" borderId="1" xfId="0" applyFont="1" applyBorder="1" applyAlignment="1">
      <alignment horizontal="left" vertical="top" wrapText="1"/>
    </xf>
    <xf numFmtId="0" fontId="5" fillId="0" borderId="19" xfId="0" applyFont="1" applyBorder="1" applyAlignment="1">
      <alignment horizontal="left" vertical="top" wrapText="1"/>
    </xf>
    <xf numFmtId="0" fontId="5" fillId="0" borderId="28" xfId="0" applyFont="1" applyBorder="1" applyAlignment="1">
      <alignment horizontal="left" vertical="top" wrapText="1"/>
    </xf>
    <xf numFmtId="0" fontId="5" fillId="0" borderId="21" xfId="0" applyFont="1" applyBorder="1" applyAlignment="1">
      <alignment horizontal="left" vertical="top" wrapText="1"/>
    </xf>
    <xf numFmtId="0" fontId="4" fillId="2" borderId="16"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0" borderId="20" xfId="0" applyFont="1" applyBorder="1" applyAlignment="1">
      <alignment horizontal="left" vertical="center" wrapText="1"/>
    </xf>
    <xf numFmtId="0" fontId="4" fillId="0" borderId="28" xfId="0" applyFont="1" applyBorder="1" applyAlignment="1">
      <alignment horizontal="left" vertical="center" wrapText="1"/>
    </xf>
    <xf numFmtId="0" fontId="4" fillId="0" borderId="21" xfId="0" applyFont="1" applyBorder="1" applyAlignment="1">
      <alignment horizontal="left" vertical="center" wrapText="1"/>
    </xf>
    <xf numFmtId="0" fontId="10" fillId="2" borderId="65" xfId="0" applyFont="1" applyFill="1" applyBorder="1" applyAlignment="1">
      <alignment horizontal="center" vertical="center" wrapText="1"/>
    </xf>
    <xf numFmtId="0" fontId="23" fillId="0" borderId="53" xfId="0" applyFont="1" applyBorder="1" applyAlignment="1">
      <alignment horizontal="center" vertical="top" wrapText="1"/>
    </xf>
    <xf numFmtId="0" fontId="23" fillId="0" borderId="52" xfId="0" applyFont="1" applyBorder="1" applyAlignment="1">
      <alignment horizontal="center" vertical="top" wrapText="1"/>
    </xf>
    <xf numFmtId="0" fontId="23" fillId="0" borderId="54" xfId="0" applyFont="1" applyBorder="1" applyAlignment="1">
      <alignment horizontal="center" vertical="top" wrapText="1"/>
    </xf>
    <xf numFmtId="0" fontId="12" fillId="0" borderId="53"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4"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54" xfId="0" applyFont="1" applyBorder="1" applyAlignment="1">
      <alignment horizontal="center" vertical="center" wrapText="1"/>
    </xf>
    <xf numFmtId="0" fontId="0" fillId="0" borderId="31" xfId="0" applyFill="1" applyBorder="1" applyAlignment="1">
      <alignment horizontal="center" vertical="center"/>
    </xf>
    <xf numFmtId="0" fontId="0" fillId="0" borderId="17" xfId="0" applyFill="1" applyBorder="1" applyAlignment="1">
      <alignment horizontal="center" vertical="center"/>
    </xf>
    <xf numFmtId="0" fontId="0" fillId="0" borderId="1" xfId="0" applyFill="1" applyBorder="1" applyAlignment="1">
      <alignment horizontal="center" vertical="center"/>
    </xf>
    <xf numFmtId="0" fontId="0" fillId="0" borderId="19" xfId="0" applyFill="1" applyBorder="1" applyAlignment="1">
      <alignment horizontal="center" vertical="center"/>
    </xf>
    <xf numFmtId="0" fontId="0" fillId="0" borderId="28" xfId="0" applyFill="1" applyBorder="1" applyAlignment="1">
      <alignment horizontal="center" vertical="center"/>
    </xf>
    <xf numFmtId="0" fontId="0" fillId="0" borderId="21" xfId="0" applyFill="1" applyBorder="1" applyAlignment="1">
      <alignment horizontal="center" vertical="center"/>
    </xf>
    <xf numFmtId="0" fontId="10" fillId="2" borderId="71" xfId="0" applyFont="1" applyFill="1" applyBorder="1" applyAlignment="1">
      <alignment horizontal="right" wrapText="1"/>
    </xf>
    <xf numFmtId="0" fontId="7" fillId="0" borderId="22" xfId="0" applyFont="1" applyBorder="1" applyAlignment="1">
      <alignment horizontal="right" wrapText="1"/>
    </xf>
    <xf numFmtId="0" fontId="10" fillId="2" borderId="59" xfId="0" applyFont="1" applyFill="1" applyBorder="1" applyAlignment="1">
      <alignment horizontal="right"/>
    </xf>
    <xf numFmtId="0" fontId="10" fillId="2" borderId="3" xfId="0" applyFont="1" applyFill="1" applyBorder="1" applyAlignment="1">
      <alignment horizontal="right"/>
    </xf>
    <xf numFmtId="0" fontId="10" fillId="2" borderId="24" xfId="0" applyFont="1" applyFill="1" applyBorder="1" applyAlignment="1">
      <alignment horizontal="left" vertical="center" wrapText="1"/>
    </xf>
    <xf numFmtId="0" fontId="0" fillId="0" borderId="27" xfId="0" applyBorder="1" applyAlignment="1">
      <alignment horizontal="left" vertical="center"/>
    </xf>
    <xf numFmtId="0" fontId="0" fillId="0" borderId="15" xfId="0" applyBorder="1" applyAlignment="1">
      <alignment horizontal="left" vertical="center"/>
    </xf>
    <xf numFmtId="0" fontId="0" fillId="0" borderId="0"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44" fontId="10" fillId="2" borderId="52" xfId="1" applyFont="1" applyFill="1" applyBorder="1" applyAlignment="1">
      <alignment horizontal="right" vertical="top" wrapText="1"/>
    </xf>
    <xf numFmtId="0" fontId="0" fillId="0" borderId="54" xfId="0" applyBorder="1" applyAlignment="1">
      <alignment horizontal="right" vertical="top" wrapText="1"/>
    </xf>
    <xf numFmtId="44" fontId="10" fillId="2" borderId="27" xfId="1" applyFont="1" applyFill="1" applyBorder="1" applyAlignment="1">
      <alignment horizontal="right" vertical="top" wrapText="1"/>
    </xf>
    <xf numFmtId="0" fontId="0" fillId="0" borderId="25" xfId="0" applyBorder="1" applyAlignment="1">
      <alignment horizontal="right" vertical="top" wrapText="1"/>
    </xf>
    <xf numFmtId="0" fontId="12" fillId="2" borderId="15"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0" fillId="2" borderId="70" xfId="0" applyFont="1" applyFill="1" applyBorder="1" applyAlignment="1">
      <alignment horizontal="right" vertical="center" wrapText="1"/>
    </xf>
    <xf numFmtId="0" fontId="0" fillId="2" borderId="70" xfId="0" applyFill="1" applyBorder="1" applyAlignment="1">
      <alignment horizontal="right" vertical="center"/>
    </xf>
    <xf numFmtId="0" fontId="10" fillId="2" borderId="24" xfId="0" applyFont="1" applyFill="1" applyBorder="1" applyAlignment="1">
      <alignment horizontal="right" vertical="center" wrapText="1"/>
    </xf>
    <xf numFmtId="0" fontId="10" fillId="2" borderId="27" xfId="0" applyFont="1" applyFill="1" applyBorder="1" applyAlignment="1">
      <alignment horizontal="right" vertical="center" wrapText="1"/>
    </xf>
    <xf numFmtId="165" fontId="0" fillId="0" borderId="40" xfId="0" applyNumberFormat="1" applyBorder="1" applyAlignment="1">
      <alignment horizontal="center" vertical="center"/>
    </xf>
    <xf numFmtId="165" fontId="0" fillId="0" borderId="0" xfId="0" applyNumberFormat="1" applyBorder="1" applyAlignment="1">
      <alignment horizontal="center" vertical="center"/>
    </xf>
    <xf numFmtId="0" fontId="10" fillId="2" borderId="69" xfId="0" applyFont="1" applyFill="1" applyBorder="1" applyAlignment="1">
      <alignment horizontal="left" vertical="center" wrapText="1"/>
    </xf>
    <xf numFmtId="0" fontId="0" fillId="2" borderId="70" xfId="0" applyFill="1" applyBorder="1" applyAlignment="1">
      <alignment horizontal="left" vertical="center"/>
    </xf>
    <xf numFmtId="0" fontId="0" fillId="0" borderId="0" xfId="0" applyBorder="1" applyAlignment="1">
      <alignment horizontal="left" vertical="center" wrapText="1"/>
    </xf>
    <xf numFmtId="0" fontId="0" fillId="0" borderId="0" xfId="0" applyBorder="1" applyAlignment="1">
      <alignment vertical="center"/>
    </xf>
    <xf numFmtId="0" fontId="0" fillId="0" borderId="27" xfId="0" applyFont="1" applyBorder="1" applyAlignment="1">
      <alignment horizontal="left" vertical="top" wrapText="1"/>
    </xf>
    <xf numFmtId="0" fontId="8" fillId="0" borderId="27" xfId="0" applyFont="1" applyBorder="1" applyAlignment="1">
      <alignment horizontal="left" vertical="top" wrapText="1"/>
    </xf>
    <xf numFmtId="0" fontId="10" fillId="2" borderId="15"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4" fillId="2" borderId="10" xfId="0" applyFont="1" applyFill="1" applyBorder="1" applyAlignment="1">
      <alignment horizontal="left" vertical="top" wrapText="1"/>
    </xf>
    <xf numFmtId="0" fontId="6" fillId="0" borderId="10" xfId="0" applyFont="1" applyBorder="1" applyAlignment="1">
      <alignment vertical="top" wrapText="1"/>
    </xf>
    <xf numFmtId="0" fontId="0" fillId="2" borderId="11" xfId="0" applyFill="1" applyBorder="1" applyAlignment="1">
      <alignment vertical="center"/>
    </xf>
    <xf numFmtId="0" fontId="0" fillId="2" borderId="10" xfId="0" applyFill="1" applyBorder="1" applyAlignment="1">
      <alignment vertical="center"/>
    </xf>
    <xf numFmtId="0" fontId="10" fillId="2" borderId="16" xfId="0" applyFont="1" applyFill="1" applyBorder="1" applyAlignment="1">
      <alignment horizontal="left" vertical="center" wrapText="1"/>
    </xf>
    <xf numFmtId="0" fontId="0" fillId="2" borderId="31" xfId="0" applyFill="1" applyBorder="1" applyAlignment="1">
      <alignment horizontal="left" vertical="center"/>
    </xf>
    <xf numFmtId="0" fontId="0" fillId="2" borderId="1" xfId="0" applyFill="1" applyBorder="1" applyAlignment="1">
      <alignment horizontal="left" vertical="center"/>
    </xf>
    <xf numFmtId="0" fontId="10" fillId="2" borderId="29" xfId="0" applyFont="1" applyFill="1" applyBorder="1" applyAlignment="1">
      <alignment horizontal="left" vertical="center" wrapText="1"/>
    </xf>
    <xf numFmtId="0" fontId="0" fillId="2" borderId="4" xfId="0" applyFill="1" applyBorder="1" applyAlignment="1">
      <alignment horizontal="left" vertical="center"/>
    </xf>
    <xf numFmtId="0" fontId="0" fillId="0" borderId="31"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0" fillId="2" borderId="20" xfId="0" applyFont="1" applyFill="1" applyBorder="1" applyAlignment="1">
      <alignment horizontal="left" vertical="center" wrapText="1"/>
    </xf>
    <xf numFmtId="0" fontId="0" fillId="2" borderId="28" xfId="0" applyFill="1" applyBorder="1" applyAlignment="1">
      <alignment horizontal="left" vertical="center"/>
    </xf>
    <xf numFmtId="0" fontId="0" fillId="0" borderId="28" xfId="0" applyBorder="1" applyAlignment="1">
      <alignment horizontal="left" vertical="center"/>
    </xf>
    <xf numFmtId="0" fontId="0" fillId="0" borderId="4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0" fillId="2" borderId="38" xfId="0" applyFont="1" applyFill="1" applyBorder="1" applyAlignment="1">
      <alignment horizontal="left" vertical="center" wrapText="1"/>
    </xf>
    <xf numFmtId="0" fontId="0" fillId="2" borderId="30" xfId="0" applyFill="1" applyBorder="1" applyAlignment="1">
      <alignment horizontal="left" vertical="center"/>
    </xf>
    <xf numFmtId="0" fontId="0" fillId="2" borderId="42" xfId="0" applyFill="1" applyBorder="1" applyAlignment="1">
      <alignment horizontal="left" vertical="center"/>
    </xf>
    <xf numFmtId="0" fontId="0" fillId="2" borderId="29" xfId="0" applyFill="1" applyBorder="1" applyAlignment="1">
      <alignment horizontal="right"/>
    </xf>
    <xf numFmtId="0" fontId="0" fillId="2" borderId="4" xfId="0" applyFill="1" applyBorder="1" applyAlignment="1">
      <alignment horizontal="right"/>
    </xf>
    <xf numFmtId="0" fontId="21" fillId="2" borderId="49" xfId="0" applyFont="1" applyFill="1" applyBorder="1" applyAlignment="1">
      <alignment horizontal="left" vertical="top" wrapText="1"/>
    </xf>
    <xf numFmtId="0" fontId="19" fillId="2" borderId="50" xfId="0" applyFont="1" applyFill="1" applyBorder="1" applyAlignment="1">
      <alignment horizontal="left" vertical="top"/>
    </xf>
    <xf numFmtId="0" fontId="19" fillId="2" borderId="51" xfId="0" applyFont="1" applyFill="1" applyBorder="1" applyAlignment="1">
      <alignment horizontal="left" vertical="top"/>
    </xf>
    <xf numFmtId="0" fontId="0" fillId="0" borderId="15" xfId="0" applyBorder="1" applyAlignment="1"/>
    <xf numFmtId="0" fontId="0" fillId="0" borderId="25" xfId="0" applyBorder="1" applyAlignment="1">
      <alignment horizontal="center" vertical="center"/>
    </xf>
    <xf numFmtId="0" fontId="10" fillId="2" borderId="24" xfId="0" applyFont="1" applyFill="1" applyBorder="1" applyAlignment="1">
      <alignment vertical="center"/>
    </xf>
    <xf numFmtId="0" fontId="0" fillId="0" borderId="27" xfId="0" applyBorder="1" applyAlignment="1">
      <alignment vertical="center"/>
    </xf>
    <xf numFmtId="0" fontId="0" fillId="0" borderId="0" xfId="0" applyBorder="1" applyAlignment="1"/>
    <xf numFmtId="0" fontId="30" fillId="2" borderId="14" xfId="0" applyFont="1" applyFill="1" applyBorder="1" applyAlignment="1">
      <alignment horizontal="center" vertical="center" wrapText="1"/>
    </xf>
    <xf numFmtId="0" fontId="27" fillId="0" borderId="13" xfId="0" applyFont="1" applyBorder="1" applyAlignment="1">
      <alignment horizontal="center" vertical="center" wrapText="1"/>
    </xf>
    <xf numFmtId="0" fontId="27" fillId="0" borderId="62" xfId="0" applyFont="1" applyBorder="1" applyAlignment="1">
      <alignment horizontal="center" vertical="center" wrapText="1"/>
    </xf>
    <xf numFmtId="10" fontId="0" fillId="2" borderId="14" xfId="0" applyNumberFormat="1" applyFill="1" applyBorder="1" applyAlignment="1">
      <alignment horizontal="center" vertical="center"/>
    </xf>
    <xf numFmtId="10" fontId="0" fillId="2" borderId="13" xfId="0" applyNumberFormat="1" applyFill="1" applyBorder="1" applyAlignment="1">
      <alignment horizontal="center" vertical="center"/>
    </xf>
    <xf numFmtId="0" fontId="0" fillId="0" borderId="13" xfId="0" applyBorder="1" applyAlignment="1">
      <alignment horizontal="center" vertical="center"/>
    </xf>
    <xf numFmtId="0" fontId="0" fillId="0" borderId="62" xfId="0" applyBorder="1" applyAlignment="1">
      <alignment horizontal="center" vertical="center"/>
    </xf>
    <xf numFmtId="0" fontId="31" fillId="2" borderId="14"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62" xfId="0" applyFont="1" applyBorder="1" applyAlignment="1">
      <alignment horizontal="center" vertical="center" wrapText="1"/>
    </xf>
    <xf numFmtId="0" fontId="10" fillId="2" borderId="35" xfId="0" applyFont="1" applyFill="1" applyBorder="1" applyAlignment="1">
      <alignmen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10" fillId="2" borderId="18" xfId="0" applyFont="1" applyFill="1" applyBorder="1" applyAlignment="1">
      <alignment vertical="center" wrapText="1"/>
    </xf>
    <xf numFmtId="0" fontId="0" fillId="2" borderId="1" xfId="0" applyFill="1" applyBorder="1" applyAlignment="1">
      <alignment vertical="center" wrapText="1"/>
    </xf>
    <xf numFmtId="0" fontId="0" fillId="2" borderId="2" xfId="0" applyFill="1" applyBorder="1" applyAlignment="1">
      <alignment vertical="center" wrapText="1"/>
    </xf>
    <xf numFmtId="0" fontId="10" fillId="2" borderId="29" xfId="0" applyFont="1"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xf>
    <xf numFmtId="10" fontId="0" fillId="2" borderId="15" xfId="0" applyNumberFormat="1" applyFill="1" applyBorder="1" applyAlignment="1">
      <alignment horizontal="center" vertical="center"/>
    </xf>
    <xf numFmtId="0" fontId="0" fillId="2" borderId="0" xfId="0" applyFont="1" applyFill="1" applyBorder="1" applyAlignment="1">
      <alignment horizontal="left" vertical="top"/>
    </xf>
    <xf numFmtId="0" fontId="0" fillId="2" borderId="26" xfId="0" applyFont="1" applyFill="1" applyBorder="1" applyAlignment="1">
      <alignment horizontal="left" vertical="top"/>
    </xf>
    <xf numFmtId="0" fontId="14" fillId="2" borderId="53"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5"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38" fillId="2" borderId="14" xfId="0" applyFont="1" applyFill="1" applyBorder="1" applyAlignment="1">
      <alignment horizontal="center" vertical="center" wrapText="1"/>
    </xf>
    <xf numFmtId="0" fontId="38" fillId="2" borderId="11" xfId="0" applyFont="1" applyFill="1" applyBorder="1" applyAlignment="1">
      <alignment horizontal="center" vertical="center" wrapText="1"/>
    </xf>
    <xf numFmtId="0" fontId="10" fillId="2" borderId="24" xfId="0" applyFont="1" applyFill="1" applyBorder="1" applyAlignment="1">
      <alignment horizontal="right" vertical="top" wrapText="1"/>
    </xf>
    <xf numFmtId="0" fontId="10" fillId="2" borderId="27" xfId="0" applyFont="1" applyFill="1" applyBorder="1" applyAlignment="1">
      <alignment horizontal="right" vertical="top" wrapText="1"/>
    </xf>
    <xf numFmtId="0" fontId="10" fillId="2" borderId="53" xfId="0" applyFont="1" applyFill="1" applyBorder="1" applyAlignment="1">
      <alignment horizontal="right" vertical="top" wrapText="1"/>
    </xf>
    <xf numFmtId="0" fontId="10" fillId="2" borderId="52" xfId="0" applyFont="1" applyFill="1" applyBorder="1" applyAlignment="1">
      <alignment horizontal="right" vertical="top" wrapText="1"/>
    </xf>
    <xf numFmtId="0" fontId="10" fillId="2" borderId="48" xfId="0" applyFont="1" applyFill="1" applyBorder="1" applyAlignment="1">
      <alignment horizontal="left" vertical="center" wrapText="1"/>
    </xf>
    <xf numFmtId="0" fontId="10" fillId="2" borderId="41" xfId="0" applyFont="1" applyFill="1" applyBorder="1" applyAlignment="1">
      <alignment horizontal="left" vertical="center" wrapText="1"/>
    </xf>
    <xf numFmtId="0" fontId="10" fillId="2" borderId="55" xfId="0" applyFont="1" applyFill="1" applyBorder="1" applyAlignment="1">
      <alignment horizontal="left" vertical="center" wrapText="1"/>
    </xf>
    <xf numFmtId="0" fontId="37" fillId="2" borderId="0" xfId="0" applyFont="1" applyFill="1" applyBorder="1" applyAlignment="1">
      <alignment horizontal="left" vertical="center" wrapText="1"/>
    </xf>
    <xf numFmtId="0" fontId="10" fillId="2" borderId="24" xfId="0" applyFont="1" applyFill="1" applyBorder="1" applyAlignment="1">
      <alignment horizontal="center" vertical="center" textRotation="90" wrapText="1"/>
    </xf>
    <xf numFmtId="0" fontId="10" fillId="2" borderId="27" xfId="0" applyFont="1" applyFill="1" applyBorder="1" applyAlignment="1">
      <alignment horizontal="center" vertical="center" textRotation="90" wrapText="1"/>
    </xf>
    <xf numFmtId="0" fontId="10" fillId="2" borderId="15" xfId="0" applyFont="1" applyFill="1" applyBorder="1" applyAlignment="1">
      <alignment horizontal="center" vertical="center" textRotation="90" wrapText="1"/>
    </xf>
    <xf numFmtId="0" fontId="10" fillId="2" borderId="0" xfId="0" applyFont="1" applyFill="1" applyBorder="1" applyAlignment="1">
      <alignment horizontal="center" vertical="center" textRotation="90" wrapText="1"/>
    </xf>
    <xf numFmtId="0" fontId="10" fillId="2" borderId="11" xfId="0" applyFont="1" applyFill="1" applyBorder="1" applyAlignment="1">
      <alignment horizontal="center" vertical="center" textRotation="90" wrapText="1"/>
    </xf>
    <xf numFmtId="0" fontId="10" fillId="2" borderId="10" xfId="0" applyFont="1" applyFill="1" applyBorder="1" applyAlignment="1">
      <alignment horizontal="center" vertical="center" textRotation="90" wrapText="1"/>
    </xf>
    <xf numFmtId="0" fontId="12" fillId="2" borderId="53"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2" borderId="54" xfId="0" applyFont="1" applyFill="1" applyBorder="1" applyAlignment="1">
      <alignment horizontal="left" vertical="center" wrapText="1"/>
    </xf>
    <xf numFmtId="0" fontId="10" fillId="2" borderId="53"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16" xfId="0" applyFont="1" applyFill="1" applyBorder="1" applyAlignment="1">
      <alignment vertical="center" wrapText="1"/>
    </xf>
    <xf numFmtId="0" fontId="0" fillId="2" borderId="31" xfId="0" applyFill="1" applyBorder="1" applyAlignment="1">
      <alignment vertical="center" wrapText="1"/>
    </xf>
    <xf numFmtId="0" fontId="0" fillId="2" borderId="46" xfId="0" applyFill="1" applyBorder="1" applyAlignment="1">
      <alignment vertical="center" wrapText="1"/>
    </xf>
    <xf numFmtId="0" fontId="10" fillId="2" borderId="29" xfId="0" applyFont="1" applyFill="1" applyBorder="1" applyAlignment="1">
      <alignment vertical="center" wrapText="1"/>
    </xf>
    <xf numFmtId="0" fontId="2" fillId="2" borderId="4" xfId="0" applyFont="1" applyFill="1" applyBorder="1" applyAlignment="1">
      <alignment vertical="center" wrapText="1"/>
    </xf>
    <xf numFmtId="0" fontId="2" fillId="2" borderId="7" xfId="0" applyFont="1" applyFill="1" applyBorder="1" applyAlignment="1">
      <alignment vertical="center" wrapText="1"/>
    </xf>
    <xf numFmtId="0" fontId="0" fillId="0" borderId="15" xfId="0" applyBorder="1" applyAlignment="1">
      <alignment horizontal="center" vertical="center"/>
    </xf>
    <xf numFmtId="0" fontId="0" fillId="0" borderId="11" xfId="0" applyBorder="1" applyAlignment="1">
      <alignment horizontal="center" vertical="center"/>
    </xf>
    <xf numFmtId="0" fontId="19" fillId="2" borderId="30" xfId="0" applyFont="1" applyFill="1" applyBorder="1" applyAlignment="1">
      <alignment horizontal="left" vertical="top"/>
    </xf>
    <xf numFmtId="10" fontId="32" fillId="2" borderId="25" xfId="3" applyNumberFormat="1" applyFont="1" applyFill="1" applyBorder="1" applyAlignment="1">
      <alignment horizontal="center" vertical="center"/>
    </xf>
    <xf numFmtId="10" fontId="32" fillId="2" borderId="12" xfId="3" applyNumberFormat="1" applyFont="1" applyFill="1" applyBorder="1" applyAlignment="1">
      <alignment horizontal="center" vertical="center"/>
    </xf>
    <xf numFmtId="10" fontId="10" fillId="2" borderId="26" xfId="3" applyNumberFormat="1" applyFont="1" applyFill="1" applyBorder="1" applyAlignment="1">
      <alignment horizontal="center" vertical="center"/>
    </xf>
    <xf numFmtId="10" fontId="0" fillId="2" borderId="24" xfId="0" applyNumberFormat="1" applyFill="1" applyBorder="1" applyAlignment="1">
      <alignment horizontal="center" vertical="center"/>
    </xf>
    <xf numFmtId="0" fontId="10" fillId="2" borderId="74" xfId="3" applyNumberFormat="1" applyFont="1" applyFill="1" applyBorder="1" applyAlignment="1">
      <alignment horizontal="center" vertical="center"/>
    </xf>
    <xf numFmtId="167" fontId="32" fillId="2" borderId="15" xfId="3" applyNumberFormat="1" applyFont="1" applyFill="1" applyBorder="1" applyAlignment="1">
      <alignment horizontal="left" vertical="top"/>
    </xf>
    <xf numFmtId="0" fontId="32" fillId="0" borderId="26" xfId="0" applyFont="1" applyBorder="1" applyAlignment="1">
      <alignment horizontal="left" vertical="top"/>
    </xf>
    <xf numFmtId="0" fontId="32" fillId="0" borderId="15" xfId="0" applyFont="1" applyBorder="1" applyAlignment="1">
      <alignment horizontal="left" vertical="top"/>
    </xf>
    <xf numFmtId="166" fontId="32" fillId="2" borderId="15" xfId="3" applyNumberFormat="1" applyFont="1" applyFill="1" applyBorder="1" applyAlignment="1">
      <alignment horizontal="left" vertical="top"/>
    </xf>
    <xf numFmtId="0" fontId="32" fillId="2" borderId="0" xfId="0" applyFont="1" applyFill="1" applyBorder="1" applyAlignment="1">
      <alignment horizontal="left" vertical="top"/>
    </xf>
    <xf numFmtId="0" fontId="32" fillId="2" borderId="15" xfId="0" applyFont="1" applyFill="1" applyBorder="1" applyAlignment="1">
      <alignment horizontal="left" vertical="top"/>
    </xf>
    <xf numFmtId="0" fontId="32" fillId="2" borderId="27" xfId="0" applyFont="1" applyFill="1" applyBorder="1" applyAlignment="1">
      <alignment horizontal="left" vertical="top" wrapText="1"/>
    </xf>
    <xf numFmtId="0" fontId="32" fillId="2" borderId="25" xfId="0" applyFont="1" applyFill="1" applyBorder="1" applyAlignment="1">
      <alignment horizontal="left" vertical="top" wrapText="1"/>
    </xf>
    <xf numFmtId="0" fontId="32" fillId="2" borderId="0" xfId="0" applyFont="1" applyFill="1" applyBorder="1" applyAlignment="1">
      <alignment horizontal="left" vertical="top" wrapText="1"/>
    </xf>
    <xf numFmtId="0" fontId="32" fillId="2" borderId="26" xfId="0" applyFont="1" applyFill="1" applyBorder="1" applyAlignment="1">
      <alignment horizontal="left" vertical="top" wrapText="1"/>
    </xf>
    <xf numFmtId="0" fontId="32" fillId="2" borderId="10" xfId="0" applyFont="1" applyFill="1" applyBorder="1" applyAlignment="1">
      <alignment horizontal="left" vertical="top" wrapText="1"/>
    </xf>
    <xf numFmtId="0" fontId="32" fillId="2" borderId="12" xfId="0" applyFont="1" applyFill="1" applyBorder="1" applyAlignment="1">
      <alignment horizontal="left" vertical="top" wrapText="1"/>
    </xf>
    <xf numFmtId="44" fontId="12" fillId="2" borderId="43" xfId="1" applyFont="1" applyFill="1" applyBorder="1"/>
    <xf numFmtId="44" fontId="12" fillId="2" borderId="14" xfId="1" applyFont="1" applyFill="1" applyBorder="1"/>
    <xf numFmtId="44" fontId="12" fillId="2" borderId="44" xfId="1" applyFont="1" applyFill="1" applyBorder="1"/>
    <xf numFmtId="44" fontId="12" fillId="2" borderId="57" xfId="1" applyFont="1" applyFill="1" applyBorder="1"/>
    <xf numFmtId="44" fontId="12" fillId="2" borderId="45" xfId="1" applyFont="1" applyFill="1" applyBorder="1"/>
    <xf numFmtId="44" fontId="12" fillId="2" borderId="71" xfId="1" applyFont="1" applyFill="1" applyBorder="1" applyAlignment="1">
      <alignment vertical="center"/>
    </xf>
    <xf numFmtId="44" fontId="12" fillId="0" borderId="59" xfId="1" applyFont="1" applyFill="1" applyBorder="1" applyAlignment="1">
      <alignment vertical="center"/>
    </xf>
    <xf numFmtId="44" fontId="12" fillId="2" borderId="72" xfId="1" applyFont="1" applyFill="1" applyBorder="1" applyAlignment="1">
      <alignment vertical="center"/>
    </xf>
    <xf numFmtId="44" fontId="12" fillId="0" borderId="6" xfId="1" applyFont="1" applyFill="1" applyBorder="1" applyAlignment="1">
      <alignment vertical="center"/>
    </xf>
    <xf numFmtId="44" fontId="12" fillId="0" borderId="7" xfId="1" applyFont="1" applyFill="1" applyBorder="1" applyAlignment="1">
      <alignment vertical="center"/>
    </xf>
    <xf numFmtId="44" fontId="12" fillId="0" borderId="44" xfId="1" applyFont="1" applyFill="1" applyBorder="1" applyAlignment="1">
      <alignment vertical="center"/>
    </xf>
    <xf numFmtId="44" fontId="12" fillId="2" borderId="45" xfId="1" applyFont="1" applyFill="1" applyBorder="1" applyAlignment="1">
      <alignment vertical="center"/>
    </xf>
    <xf numFmtId="44" fontId="12" fillId="0" borderId="36" xfId="1" applyFont="1" applyFill="1" applyBorder="1" applyAlignment="1">
      <alignment vertical="center"/>
    </xf>
    <xf numFmtId="44" fontId="12" fillId="0" borderId="19" xfId="1" applyFont="1" applyFill="1" applyBorder="1" applyAlignment="1">
      <alignment vertical="center"/>
    </xf>
    <xf numFmtId="44" fontId="12" fillId="0" borderId="61" xfId="1" applyFont="1" applyFill="1" applyBorder="1" applyAlignment="1">
      <alignment vertical="center"/>
    </xf>
    <xf numFmtId="44" fontId="12" fillId="0" borderId="6" xfId="1" applyFont="1" applyFill="1" applyBorder="1"/>
    <xf numFmtId="44" fontId="12" fillId="0" borderId="7" xfId="1" applyFont="1" applyFill="1" applyBorder="1"/>
    <xf numFmtId="44" fontId="12" fillId="0" borderId="44" xfId="1" applyFont="1" applyFill="1" applyBorder="1"/>
    <xf numFmtId="44" fontId="12" fillId="0" borderId="57" xfId="1" applyFont="1" applyFill="1" applyBorder="1"/>
    <xf numFmtId="44" fontId="12" fillId="0" borderId="68" xfId="1" applyFont="1" applyFill="1" applyBorder="1"/>
    <xf numFmtId="0" fontId="5" fillId="0" borderId="31" xfId="0" applyFont="1" applyBorder="1" applyAlignment="1">
      <alignment horizontal="left" vertical="top" wrapText="1"/>
    </xf>
    <xf numFmtId="0" fontId="5" fillId="0" borderId="17" xfId="0" applyFont="1" applyBorder="1" applyAlignment="1">
      <alignment horizontal="left" vertical="top" wrapText="1"/>
    </xf>
  </cellXfs>
  <cellStyles count="4">
    <cellStyle name="Dziesiętny" xfId="2" builtinId="3"/>
    <cellStyle name="Normalny" xfId="0" builtinId="0"/>
    <cellStyle name="Procentowy" xfId="3" builtinId="5"/>
    <cellStyle name="Walutowy" xfId="1" builtinId="4"/>
  </cellStyles>
  <dxfs count="112">
    <dxf>
      <font>
        <color rgb="FFFF0000"/>
      </font>
      <fill>
        <patternFill>
          <bgColor rgb="FF92D050"/>
        </patternFill>
      </fill>
    </dxf>
    <dxf>
      <font>
        <color rgb="FFFF0000"/>
      </font>
      <fill>
        <patternFill>
          <bgColor rgb="FF92D050"/>
        </patternFill>
      </fill>
    </dxf>
    <dxf>
      <font>
        <color rgb="FFFF0000"/>
      </font>
      <fill>
        <patternFill>
          <bgColor rgb="FF92D050"/>
        </patternFill>
      </fill>
    </dxf>
    <dxf>
      <font>
        <color rgb="FFFF0000"/>
      </font>
      <fill>
        <patternFill>
          <bgColor rgb="FF92D050"/>
        </patternFill>
      </fill>
    </dxf>
    <dxf>
      <fill>
        <patternFill>
          <bgColor rgb="FF92D050"/>
        </patternFill>
      </fill>
    </dxf>
    <dxf>
      <font>
        <color rgb="FFFF0000"/>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92D050"/>
        </patternFill>
      </fill>
    </dxf>
    <dxf>
      <font>
        <color rgb="FFFF0000"/>
      </font>
      <fill>
        <patternFill>
          <bgColor rgb="FF92D050"/>
        </patternFill>
      </fill>
    </dxf>
    <dxf>
      <font>
        <color rgb="FFFF0000"/>
      </font>
      <fill>
        <patternFill>
          <bgColor rgb="FF92D050"/>
        </patternFill>
      </fill>
    </dxf>
    <dxf>
      <fill>
        <patternFill>
          <bgColor rgb="FF92D050"/>
        </patternFill>
      </fill>
    </dxf>
    <dxf>
      <font>
        <color rgb="FFFF0000"/>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92D050"/>
        </patternFill>
      </fill>
    </dxf>
    <dxf>
      <font>
        <color rgb="FFFF0000"/>
      </font>
      <fill>
        <patternFill>
          <bgColor rgb="FF92D050"/>
        </patternFill>
      </fill>
    </dxf>
    <dxf>
      <fill>
        <patternFill>
          <bgColor rgb="FF92D050"/>
        </patternFill>
      </fill>
    </dxf>
    <dxf>
      <font>
        <color rgb="FFFF0000"/>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92D050"/>
        </patternFill>
      </fill>
    </dxf>
    <dxf>
      <fill>
        <patternFill>
          <bgColor rgb="FF92D050"/>
        </patternFill>
      </fill>
    </dxf>
    <dxf>
      <font>
        <color rgb="FFFF0000"/>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0"/>
        <color theme="1"/>
        <name val="Calibri"/>
        <scheme val="minor"/>
      </font>
      <numFmt numFmtId="34" formatCode="_-* #,##0.00\ &quot;zł&quot;_-;\-* #,##0.00\ &quot;zł&quot;_-;_-* &quot;-&quot;??\ &quot;zł&quot;_-;_-@_-"/>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numFmt numFmtId="164" formatCode="_-* #,##0_-;\-* #,##0_-;_-* &quot;-&quot;??_-;_-@_-"/>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general" vertical="bottom" textRotation="0" wrapText="1" indent="0" justifyLastLine="0" shrinkToFit="0" readingOrder="0"/>
    </dxf>
    <dxf>
      <border outline="0">
        <right style="medium">
          <color indexed="64"/>
        </right>
        <bottom style="thin">
          <color indexed="64"/>
        </bottom>
      </border>
    </dxf>
    <dxf>
      <border>
        <bottom style="medium">
          <color indexed="64"/>
        </bottom>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auto="1"/>
        </left>
        <right/>
        <top style="medium">
          <color auto="1"/>
        </top>
        <bottom style="medium">
          <color auto="1"/>
        </bottom>
        <vertical style="thin">
          <color auto="1"/>
        </vertical>
        <horizontal style="medium">
          <color auto="1"/>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border diagonalUp="0" diagonalDown="0">
        <left style="thin">
          <color auto="1"/>
        </left>
        <right style="thin">
          <color auto="1"/>
        </right>
        <top style="medium">
          <color auto="1"/>
        </top>
        <bottom style="medium">
          <color auto="1"/>
        </bottom>
        <vertical style="thin">
          <color auto="1"/>
        </vertical>
        <horizontal style="medium">
          <color auto="1"/>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ont>
        <b val="0"/>
        <i val="0"/>
        <strike val="0"/>
        <condense val="0"/>
        <extend val="0"/>
        <outline val="0"/>
        <shadow val="0"/>
        <u val="none"/>
        <vertAlign val="baseline"/>
        <sz val="11"/>
        <color theme="1"/>
        <name val="Calibri"/>
        <scheme val="minor"/>
      </font>
      <numFmt numFmtId="164" formatCode="_-* #,##0_-;\-* #,##0_-;_-* &quot;-&quot;??_-;_-@_-"/>
      <fill>
        <patternFill patternType="solid">
          <fgColor indexed="64"/>
          <bgColor theme="0"/>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ill>
        <patternFill patternType="solid">
          <fgColor indexed="64"/>
          <bgColor theme="0"/>
        </patternFill>
      </fill>
      <border diagonalUp="0" diagonalDown="0">
        <left style="thin">
          <color auto="1"/>
        </left>
        <right style="thin">
          <color auto="1"/>
        </right>
        <top style="medium">
          <color auto="1"/>
        </top>
        <bottom style="medium">
          <color auto="1"/>
        </bottom>
        <vertical style="thin">
          <color auto="1"/>
        </vertical>
        <horizontal style="medium">
          <color auto="1"/>
        </horizontal>
      </border>
    </dxf>
    <dxf>
      <fill>
        <patternFill patternType="solid">
          <fgColor indexed="64"/>
          <bgColor theme="0"/>
        </patternFill>
      </fill>
      <alignment horizontal="general" vertical="bottom" textRotation="0" wrapText="1" indent="0" justifyLastLine="0" shrinkToFit="0" readingOrder="0"/>
      <border diagonalUp="0" diagonalDown="0">
        <left/>
        <right style="thin">
          <color auto="1"/>
        </right>
        <top style="medium">
          <color auto="1"/>
        </top>
        <bottom style="medium">
          <color auto="1"/>
        </bottom>
        <vertical style="thin">
          <color auto="1"/>
        </vertical>
        <horizontal style="medium">
          <color auto="1"/>
        </horizontal>
      </border>
    </dxf>
    <dxf>
      <border outline="0">
        <right style="medium">
          <color indexed="64"/>
        </right>
        <bottom style="thin">
          <color indexed="64"/>
        </bottom>
      </border>
    </dxf>
    <dxf>
      <border>
        <bottom style="medium">
          <color indexed="64"/>
        </bottom>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medium">
          <color auto="1"/>
        </horizontal>
      </border>
    </dxf>
    <dxf>
      <font>
        <b/>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numFmt numFmtId="164" formatCode="_-* #,##0_-;\-* #,##0_-;_-* &quot;-&quot;??_-;_-@_-"/>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general" vertical="bottom" textRotation="0" wrapText="1" indent="0" justifyLastLine="0" shrinkToFit="0" readingOrder="0"/>
    </dxf>
    <dxf>
      <border outline="0">
        <right style="medium">
          <color indexed="64"/>
        </right>
        <bottom style="thin">
          <color indexed="64"/>
        </bottom>
      </border>
    </dxf>
    <dxf>
      <border>
        <bottom style="medium">
          <color indexed="64"/>
        </bottom>
      </border>
    </dxf>
    <dxf>
      <font>
        <strike val="0"/>
        <outline val="0"/>
        <shadow val="0"/>
        <u val="none"/>
        <vertAlign val="baseline"/>
        <sz val="11"/>
        <color auto="1"/>
        <name val="Calibri"/>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0"/>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Styl tabeli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ela3" displayName="Tabela3" ref="D18:L24" totalsRowShown="0" headerRowDxfId="111" dataDxfId="109" headerRowBorderDxfId="110" tableBorderDxfId="108">
  <tableColumns count="9">
    <tableColumn id="1" name="typ dyżuru" dataDxfId="107"/>
    <tableColumn id="2" name="termin od... - do .._x000a_w formacie [dd.mm]" dataDxfId="106"/>
    <tableColumn id="3" name="liczba dób" dataDxfId="105"/>
    <tableColumn id="4" name="liczba zmian/dobę" dataDxfId="104"/>
    <tableColumn id="5" name="liczba godzin_x000a_ w zmianie" dataDxfId="103"/>
    <tableColumn id="6" name="liczba ratowników na zmianie" dataDxfId="102"/>
    <tableColumn id="10" name="Liczba dyżurogodzin" dataDxfId="101">
      <calculatedColumnFormula>Tabela3[[#This Row],[liczba dób]]*Tabela3[[#This Row],[liczba zmian/dobę]]*Tabela3[[#This Row],[liczba godzin
 w zmianie]]*Tabela3[[#This Row],[liczba ratowników na zmianie]]</calculatedColumnFormula>
    </tableColumn>
    <tableColumn id="7" name="koszt jednej godziny dyżuru" dataDxfId="100" dataCellStyle="Walutowy"/>
    <tableColumn id="8" name="wartość dyżuru" dataDxfId="99" dataCellStyle="Walutowy">
      <calculatedColumnFormula>F19*G19*H19*I19*K19</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4" name="Tabela4" displayName="Tabela4" ref="D28:L33" totalsRowShown="0" headerRowDxfId="98" dataDxfId="96" headerRowBorderDxfId="97" tableBorderDxfId="95">
  <tableColumns count="9">
    <tableColumn id="1" name="typ dyżuru ratowniczego społecznego lub innego rodzaju wkładu osobowego" dataDxfId="94"/>
    <tableColumn id="2" name="termin od... - do .._x000a_w formacie [dd.mm]" dataDxfId="93"/>
    <tableColumn id="3" name="liczba dób" dataDxfId="92"/>
    <tableColumn id="4" name="liczba zmian/dobę" dataDxfId="91"/>
    <tableColumn id="5" name="liczba godzin_x000a_ w zmianie" dataDxfId="90"/>
    <tableColumn id="6" name="liczba ratowników na zmianie / wolontariuszy" dataDxfId="89"/>
    <tableColumn id="7" name="Liczba dyżurogodzin / godzin pracy wolontariackiej" dataDxfId="88">
      <calculatedColumnFormula>Tabela4[[#This Row],[liczba dób]]*Tabela4[[#This Row],[liczba zmian/dobę]]*Tabela4[[#This Row],[liczba godzin
 w zmianie]]*Tabela4[[#This Row],[liczba ratowników na zmianie / wolontariuszy]]</calculatedColumnFormula>
    </tableColumn>
    <tableColumn id="8" name="koszt jednej godziny dyżuru społecznego / pracy wolontariackiej" dataDxfId="87" dataCellStyle="Walutowy"/>
    <tableColumn id="9" name="wartość dyżuru społecznego / pracy wolontariackiej" dataDxfId="86" dataCellStyle="Walutowy">
      <calculatedColumnFormula>F29*G29*H29*I29*K29</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9" name="Tabela9" displayName="Tabela9" ref="D42:L52" totalsRowShown="0" headerRowDxfId="85" headerRowBorderDxfId="84" tableBorderDxfId="83">
  <tableColumns count="9">
    <tableColumn id="1" name="Rodzaj kosztów _x000a_(należy uwzględnić wszystkie planowane koszty, w szczególności zakupu usług, zakupu rzeczy, wynagrodzeń)" dataDxfId="82"/>
    <tableColumn id="2" name="Liczba jednostek" dataDxfId="81"/>
    <tableColumn id="3" name="Rodzaj miary_x000a_(np. litr, szt., komplet, godz.)" dataDxfId="80" dataCellStyle="Dziesiętny"/>
    <tableColumn id="4" name="Koszt jednostkowy _x000a_(w zł)" dataDxfId="79" dataCellStyle="Walutowy"/>
    <tableColumn id="5" name="Koszt całkowity [K]_x000a_(w zł)" dataDxfId="78" dataCellStyle="Walutowy">
      <calculatedColumnFormula>$E43*$G43</calculatedColumnFormula>
    </tableColumn>
    <tableColumn id="6" name="z wnioskowanej dotacji ¹ [D] _x000a_(w zł)" dataDxfId="77" dataCellStyle="Walutowy"/>
    <tableColumn id="7" name="z  innych środków budżetu państwa lub _x000a_UE ¹ ² [Di] _x000a_(w zł)" dataDxfId="76" dataCellStyle="Walutowy"/>
    <tableColumn id="8" name="z innych środków finansowych ³ [I]_x000a_(w zł)" dataDxfId="75" dataCellStyle="Walutowy"/>
    <tableColumn id="9" name="z wkładu osobowego ⁴ [O]_x000a_(w zł)" dataDxfId="74" dataCellStyle="Walutowy"/>
  </tableColumns>
  <tableStyleInfo name="TableStyleMedium2" showFirstColumn="0" showLastColumn="0" showRowStripes="1" showColumnStripes="0"/>
</table>
</file>

<file path=xl/tables/table4.xml><?xml version="1.0" encoding="utf-8"?>
<table xmlns="http://schemas.openxmlformats.org/spreadsheetml/2006/main" id="11" name="Tabela912" displayName="Tabela912" ref="D57:L62" totalsRowShown="0" headerRowDxfId="73" headerRowBorderDxfId="72" tableBorderDxfId="71">
  <tableColumns count="9">
    <tableColumn id="1" name="Rodzaj kosztów _x000a_(należy uwzględnić wszystkie planowane koszty, w szczególności zakupu usług, zakupu rzeczy, wynagrodzeń)" dataDxfId="70"/>
    <tableColumn id="2" name="Liczba jednostek" dataDxfId="69"/>
    <tableColumn id="3" name="Rodzaj miary_x000a_(np. litr, szt., komplet, godz.)" dataDxfId="68" dataCellStyle="Dziesiętny"/>
    <tableColumn id="4" name="Koszt jednostkowy _x000a_(w zł)" dataDxfId="67" dataCellStyle="Walutowy"/>
    <tableColumn id="5" name="Koszt całkowity [K]_x000a_(w zł)" dataDxfId="66" dataCellStyle="Walutowy">
      <calculatedColumnFormula>$E58*$G58</calculatedColumnFormula>
    </tableColumn>
    <tableColumn id="6" name="z wnioskowanej dotacji ¹ [D] _x000a_(w zł)" dataDxfId="65" dataCellStyle="Walutowy"/>
    <tableColumn id="7" name="z  innych środków budżetu państwa lub _x000a_UE ¹ ² [Di] _x000a_(w zł)" dataDxfId="64" dataCellStyle="Walutowy"/>
    <tableColumn id="8" name="z innych środków finansowych ³ [I]_x000a_(w zł)" dataDxfId="63" dataCellStyle="Walutowy"/>
    <tableColumn id="9" name="z wkładu osobowego ⁴ [O]_x000a_(w zł)" dataDxfId="62" dataCellStyle="Walutowy"/>
  </tableColumns>
  <tableStyleInfo name="TableStyleMedium2" showFirstColumn="0" showLastColumn="0" showRowStripes="1" showColumnStripes="0"/>
</table>
</file>

<file path=xl/tables/table5.xml><?xml version="1.0" encoding="utf-8"?>
<table xmlns="http://schemas.openxmlformats.org/spreadsheetml/2006/main" id="12" name="Tabela91213" displayName="Tabela91213" ref="D67:L72" totalsRowShown="0" headerRowDxfId="61" headerRowBorderDxfId="60" tableBorderDxfId="59">
  <tableColumns count="9">
    <tableColumn id="1" name="Rodzaj kosztów _x000a_(należy uwzględnić wszystkie planowane koszty, w szczególności zakupu usług, zakupu rzeczy, wynagrodzeń)" dataDxfId="58"/>
    <tableColumn id="2" name="Liczba jednostek" dataDxfId="57"/>
    <tableColumn id="3" name="Rodzaj miary_x000a_(np. szt., godz.)" dataDxfId="56" dataCellStyle="Dziesiętny"/>
    <tableColumn id="4" name="Koszt jednostkowy _x000a_(w zł)" dataDxfId="55" dataCellStyle="Walutowy"/>
    <tableColumn id="5" name="Koszt całkowity [K]_x000a_(w zł)" dataDxfId="54" dataCellStyle="Walutowy">
      <calculatedColumnFormula>$E68*$G68</calculatedColumnFormula>
    </tableColumn>
    <tableColumn id="6" name="w tym:" dataDxfId="53" dataCellStyle="Dziesiętny"/>
    <tableColumn id="7" name="z innych środków finansowych ² [I]_x000a_(w zł)" dataDxfId="52" dataCellStyle="Walutowy"/>
    <tableColumn id="8" name="z wkładu osobowego ³ [O]_x000a_(w zł)" dataDxfId="51" dataCellStyle="Walutowy"/>
    <tableColumn id="9" name="Kontrolka sumy źródeł finansowania [czy D+I+O = K]" dataDxfId="50" dataCellStyle="Walutowy">
      <calculatedColumnFormula>IF(J68+K68=H68,"ZGODNA","BŁĄD")</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9"/>
  <sheetViews>
    <sheetView tabSelected="1" zoomScale="70" zoomScaleNormal="70" zoomScaleSheetLayoutView="40" zoomScalePageLayoutView="60" workbookViewId="0">
      <selection activeCell="E17" sqref="E17:M17"/>
    </sheetView>
  </sheetViews>
  <sheetFormatPr defaultRowHeight="15" x14ac:dyDescent="0.25"/>
  <cols>
    <col min="1" max="1" width="5.85546875" customWidth="1"/>
    <col min="2" max="2" width="7.140625" bestFit="1" customWidth="1"/>
    <col min="3" max="3" width="24.140625" customWidth="1"/>
    <col min="4" max="4" width="32.140625" customWidth="1"/>
    <col min="5" max="5" width="18" bestFit="1" customWidth="1"/>
    <col min="6" max="6" width="12.42578125" customWidth="1"/>
    <col min="7" max="7" width="19.140625" customWidth="1"/>
    <col min="8" max="8" width="22" customWidth="1"/>
    <col min="9" max="9" width="23.5703125" customWidth="1"/>
    <col min="10" max="10" width="22.5703125" customWidth="1"/>
    <col min="11" max="11" width="21.5703125" customWidth="1"/>
    <col min="12" max="12" width="21" style="2" customWidth="1"/>
    <col min="13" max="13" width="17.7109375" style="2" customWidth="1"/>
  </cols>
  <sheetData>
    <row r="1" spans="1:13" ht="30" customHeight="1" thickBot="1" x14ac:dyDescent="0.3">
      <c r="A1" s="380" t="s">
        <v>155</v>
      </c>
      <c r="B1" s="381"/>
      <c r="C1" s="381"/>
      <c r="D1" s="381"/>
      <c r="E1" s="381"/>
      <c r="F1" s="381"/>
      <c r="G1" s="381"/>
      <c r="H1" s="381"/>
      <c r="I1" s="381"/>
      <c r="J1" s="381"/>
      <c r="K1" s="381"/>
      <c r="L1" s="381"/>
      <c r="M1" s="382"/>
    </row>
    <row r="2" spans="1:13" ht="66" customHeight="1" thickBot="1" x14ac:dyDescent="0.3">
      <c r="A2" s="383" t="s">
        <v>156</v>
      </c>
      <c r="B2" s="384"/>
      <c r="C2" s="384"/>
      <c r="D2" s="384"/>
      <c r="E2" s="384"/>
      <c r="F2" s="384"/>
      <c r="G2" s="384"/>
      <c r="H2" s="384"/>
      <c r="I2" s="384"/>
      <c r="J2" s="384"/>
      <c r="K2" s="384"/>
      <c r="L2" s="384"/>
      <c r="M2" s="385"/>
    </row>
    <row r="3" spans="1:13" s="10" customFormat="1" ht="98.1" customHeight="1" thickBot="1" x14ac:dyDescent="0.3">
      <c r="A3" s="386" t="s">
        <v>109</v>
      </c>
      <c r="B3" s="387"/>
      <c r="C3" s="387"/>
      <c r="D3" s="387"/>
      <c r="E3" s="387"/>
      <c r="F3" s="387"/>
      <c r="G3" s="387"/>
      <c r="H3" s="387"/>
      <c r="I3" s="387"/>
      <c r="J3" s="387"/>
      <c r="K3" s="387"/>
      <c r="L3" s="387"/>
      <c r="M3" s="388"/>
    </row>
    <row r="4" spans="1:13" ht="36.6" customHeight="1" thickBot="1" x14ac:dyDescent="0.3">
      <c r="A4" s="325" t="s">
        <v>23</v>
      </c>
      <c r="B4" s="327"/>
      <c r="C4" s="327"/>
      <c r="D4" s="327"/>
      <c r="E4" s="327"/>
      <c r="F4" s="327"/>
      <c r="G4" s="327"/>
      <c r="H4" s="327"/>
      <c r="I4" s="327"/>
      <c r="J4" s="327"/>
      <c r="K4" s="327"/>
      <c r="L4" s="327"/>
      <c r="M4" s="326"/>
    </row>
    <row r="5" spans="1:13" ht="15" customHeight="1" thickBot="1" x14ac:dyDescent="0.3">
      <c r="A5" s="433" t="s">
        <v>24</v>
      </c>
      <c r="B5" s="434"/>
      <c r="C5" s="434"/>
      <c r="D5" s="438"/>
      <c r="E5" s="438"/>
      <c r="F5" s="438"/>
      <c r="G5" s="439"/>
      <c r="H5" s="316" t="s">
        <v>29</v>
      </c>
      <c r="I5" s="317"/>
      <c r="J5" s="317"/>
      <c r="K5" s="317"/>
      <c r="L5" s="317"/>
      <c r="M5" s="318"/>
    </row>
    <row r="6" spans="1:13" x14ac:dyDescent="0.25">
      <c r="A6" s="360" t="s">
        <v>25</v>
      </c>
      <c r="B6" s="435"/>
      <c r="C6" s="435"/>
      <c r="D6" s="440"/>
      <c r="E6" s="440"/>
      <c r="F6" s="440"/>
      <c r="G6" s="441"/>
      <c r="H6" s="433" t="s">
        <v>103</v>
      </c>
      <c r="I6" s="434"/>
      <c r="J6" s="389"/>
      <c r="K6" s="389"/>
      <c r="L6" s="389"/>
      <c r="M6" s="390"/>
    </row>
    <row r="7" spans="1:13" x14ac:dyDescent="0.25">
      <c r="A7" s="360" t="s">
        <v>26</v>
      </c>
      <c r="B7" s="435"/>
      <c r="C7" s="435"/>
      <c r="D7" s="440"/>
      <c r="E7" s="440"/>
      <c r="F7" s="440"/>
      <c r="G7" s="441"/>
      <c r="H7" s="360" t="s">
        <v>104</v>
      </c>
      <c r="I7" s="435"/>
      <c r="J7" s="391"/>
      <c r="K7" s="391"/>
      <c r="L7" s="391"/>
      <c r="M7" s="392"/>
    </row>
    <row r="8" spans="1:13" x14ac:dyDescent="0.25">
      <c r="A8" s="360" t="s">
        <v>27</v>
      </c>
      <c r="B8" s="435"/>
      <c r="C8" s="435"/>
      <c r="D8" s="440"/>
      <c r="E8" s="440"/>
      <c r="F8" s="440"/>
      <c r="G8" s="441"/>
      <c r="H8" s="360" t="s">
        <v>105</v>
      </c>
      <c r="I8" s="435"/>
      <c r="J8" s="391"/>
      <c r="K8" s="391"/>
      <c r="L8" s="391"/>
      <c r="M8" s="392"/>
    </row>
    <row r="9" spans="1:13" ht="15.75" thickBot="1" x14ac:dyDescent="0.3">
      <c r="A9" s="436" t="s">
        <v>28</v>
      </c>
      <c r="B9" s="437"/>
      <c r="C9" s="437"/>
      <c r="D9" s="440"/>
      <c r="E9" s="440"/>
      <c r="F9" s="440"/>
      <c r="G9" s="441"/>
      <c r="H9" s="442" t="s">
        <v>106</v>
      </c>
      <c r="I9" s="443"/>
      <c r="J9" s="393"/>
      <c r="K9" s="393"/>
      <c r="L9" s="393"/>
      <c r="M9" s="394"/>
    </row>
    <row r="10" spans="1:13" ht="15.75" thickBot="1" x14ac:dyDescent="0.3">
      <c r="A10" s="442" t="s">
        <v>93</v>
      </c>
      <c r="B10" s="444"/>
      <c r="C10" s="444"/>
      <c r="D10" s="445"/>
      <c r="E10" s="446"/>
      <c r="F10" s="446"/>
      <c r="G10" s="446"/>
      <c r="H10" s="446"/>
      <c r="I10" s="446"/>
      <c r="J10" s="446"/>
      <c r="K10" s="446"/>
      <c r="L10" s="446"/>
      <c r="M10" s="447"/>
    </row>
    <row r="11" spans="1:13" ht="9.9499999999999993" customHeight="1" thickBot="1" x14ac:dyDescent="0.3">
      <c r="A11" s="419"/>
      <c r="B11" s="420"/>
      <c r="C11" s="420"/>
      <c r="D11" s="420"/>
      <c r="E11" s="420"/>
      <c r="F11" s="420"/>
      <c r="G11" s="420"/>
      <c r="H11" s="420"/>
      <c r="I11" s="420"/>
      <c r="J11" s="420"/>
      <c r="K11" s="420"/>
      <c r="L11" s="420"/>
      <c r="M11" s="181"/>
    </row>
    <row r="12" spans="1:13" ht="24.95" customHeight="1" thickBot="1" x14ac:dyDescent="0.3">
      <c r="A12" s="325" t="s">
        <v>143</v>
      </c>
      <c r="B12" s="327"/>
      <c r="C12" s="327"/>
      <c r="D12" s="327"/>
      <c r="E12" s="327"/>
      <c r="F12" s="327"/>
      <c r="G12" s="327"/>
      <c r="H12" s="327"/>
      <c r="I12" s="327"/>
      <c r="J12" s="327"/>
      <c r="K12" s="327"/>
      <c r="L12" s="327"/>
      <c r="M12" s="326"/>
    </row>
    <row r="13" spans="1:13" ht="21" customHeight="1" thickBot="1" x14ac:dyDescent="0.3">
      <c r="A13" s="448" t="s">
        <v>30</v>
      </c>
      <c r="B13" s="449"/>
      <c r="C13" s="450"/>
      <c r="D13" s="363" t="s">
        <v>157</v>
      </c>
      <c r="E13" s="364"/>
      <c r="F13" s="364"/>
      <c r="G13" s="364"/>
      <c r="H13" s="365"/>
      <c r="I13" s="365"/>
      <c r="J13" s="365"/>
      <c r="K13" s="365"/>
      <c r="L13" s="365"/>
      <c r="M13" s="366"/>
    </row>
    <row r="14" spans="1:13" ht="22.5" customHeight="1" thickBot="1" x14ac:dyDescent="0.3">
      <c r="A14" s="417" t="s">
        <v>31</v>
      </c>
      <c r="B14" s="418"/>
      <c r="C14" s="418"/>
      <c r="D14" s="411" t="s">
        <v>32</v>
      </c>
      <c r="E14" s="412"/>
      <c r="F14" s="415"/>
      <c r="G14" s="416"/>
      <c r="H14" s="413" t="s">
        <v>33</v>
      </c>
      <c r="I14" s="414"/>
      <c r="J14" s="197"/>
      <c r="K14" s="367"/>
      <c r="L14" s="367"/>
      <c r="M14" s="368"/>
    </row>
    <row r="15" spans="1:13" ht="45.6" customHeight="1" x14ac:dyDescent="0.25">
      <c r="A15" s="399" t="s">
        <v>107</v>
      </c>
      <c r="B15" s="328"/>
      <c r="C15" s="328"/>
      <c r="D15" s="497"/>
      <c r="E15" s="558" t="s">
        <v>100</v>
      </c>
      <c r="F15" s="558"/>
      <c r="G15" s="558"/>
      <c r="H15" s="558"/>
      <c r="I15" s="558"/>
      <c r="J15" s="558"/>
      <c r="K15" s="558"/>
      <c r="L15" s="558"/>
      <c r="M15" s="559"/>
    </row>
    <row r="16" spans="1:13" ht="41.45" customHeight="1" x14ac:dyDescent="0.25">
      <c r="A16" s="423"/>
      <c r="B16" s="424"/>
      <c r="C16" s="424"/>
      <c r="D16" s="498"/>
      <c r="E16" s="369" t="s">
        <v>101</v>
      </c>
      <c r="F16" s="369"/>
      <c r="G16" s="369"/>
      <c r="H16" s="369"/>
      <c r="I16" s="369"/>
      <c r="J16" s="369"/>
      <c r="K16" s="369"/>
      <c r="L16" s="369"/>
      <c r="M16" s="370"/>
    </row>
    <row r="17" spans="1:13" ht="48" customHeight="1" thickBot="1" x14ac:dyDescent="0.3">
      <c r="A17" s="426"/>
      <c r="B17" s="427"/>
      <c r="C17" s="427"/>
      <c r="D17" s="499"/>
      <c r="E17" s="371" t="s">
        <v>102</v>
      </c>
      <c r="F17" s="371"/>
      <c r="G17" s="371"/>
      <c r="H17" s="371"/>
      <c r="I17" s="371"/>
      <c r="J17" s="371"/>
      <c r="K17" s="371"/>
      <c r="L17" s="371"/>
      <c r="M17" s="372"/>
    </row>
    <row r="18" spans="1:13" s="14" customFormat="1" ht="45" customHeight="1" thickBot="1" x14ac:dyDescent="0.3">
      <c r="A18" s="423" t="s">
        <v>94</v>
      </c>
      <c r="B18" s="424"/>
      <c r="C18" s="424"/>
      <c r="D18" s="42" t="s">
        <v>55</v>
      </c>
      <c r="E18" s="43" t="s">
        <v>96</v>
      </c>
      <c r="F18" s="44" t="s">
        <v>61</v>
      </c>
      <c r="G18" s="43" t="s">
        <v>60</v>
      </c>
      <c r="H18" s="43" t="s">
        <v>56</v>
      </c>
      <c r="I18" s="43" t="s">
        <v>57</v>
      </c>
      <c r="J18" s="43" t="s">
        <v>110</v>
      </c>
      <c r="K18" s="43" t="s">
        <v>58</v>
      </c>
      <c r="L18" s="45" t="s">
        <v>59</v>
      </c>
      <c r="M18" s="202"/>
    </row>
    <row r="19" spans="1:13" s="7" customFormat="1" ht="17.100000000000001" customHeight="1" x14ac:dyDescent="0.25">
      <c r="A19" s="423"/>
      <c r="B19" s="424"/>
      <c r="C19" s="424"/>
      <c r="D19" s="49">
        <v>1</v>
      </c>
      <c r="E19" s="50"/>
      <c r="F19" s="50"/>
      <c r="G19" s="50"/>
      <c r="H19" s="50"/>
      <c r="I19" s="50"/>
      <c r="J19" s="46">
        <f>Tabela3[[#This Row],[liczba dób]]*Tabela3[[#This Row],[liczba zmian/dobę]]*Tabela3[[#This Row],[liczba godzin
 w zmianie]]*Tabela3[[#This Row],[liczba ratowników na zmianie]]</f>
        <v>0</v>
      </c>
      <c r="K19" s="51"/>
      <c r="L19" s="35">
        <f t="shared" ref="L19:L24" si="0">F19*G19*H19*I19*K19</f>
        <v>0</v>
      </c>
      <c r="M19" s="203"/>
    </row>
    <row r="20" spans="1:13" s="7" customFormat="1" ht="17.100000000000001" customHeight="1" x14ac:dyDescent="0.25">
      <c r="A20" s="423"/>
      <c r="B20" s="424"/>
      <c r="C20" s="424"/>
      <c r="D20" s="30">
        <v>2</v>
      </c>
      <c r="E20" s="31"/>
      <c r="F20" s="31"/>
      <c r="G20" s="31"/>
      <c r="H20" s="31"/>
      <c r="I20" s="31"/>
      <c r="J20" s="47">
        <f>Tabela3[[#This Row],[liczba dób]]*Tabela3[[#This Row],[liczba zmian/dobę]]*Tabela3[[#This Row],[liczba godzin
 w zmianie]]*Tabela3[[#This Row],[liczba ratowników na zmianie]]</f>
        <v>0</v>
      </c>
      <c r="K20" s="32"/>
      <c r="L20" s="36">
        <f t="shared" si="0"/>
        <v>0</v>
      </c>
      <c r="M20" s="203"/>
    </row>
    <row r="21" spans="1:13" s="7" customFormat="1" ht="17.100000000000001" customHeight="1" x14ac:dyDescent="0.25">
      <c r="A21" s="423"/>
      <c r="B21" s="424"/>
      <c r="C21" s="424"/>
      <c r="D21" s="30">
        <v>3</v>
      </c>
      <c r="E21" s="31"/>
      <c r="F21" s="31"/>
      <c r="G21" s="31"/>
      <c r="H21" s="31"/>
      <c r="I21" s="31"/>
      <c r="J21" s="47">
        <f>Tabela3[[#This Row],[liczba dób]]*Tabela3[[#This Row],[liczba zmian/dobę]]*Tabela3[[#This Row],[liczba godzin
 w zmianie]]*Tabela3[[#This Row],[liczba ratowników na zmianie]]</f>
        <v>0</v>
      </c>
      <c r="K21" s="32"/>
      <c r="L21" s="36">
        <f t="shared" si="0"/>
        <v>0</v>
      </c>
      <c r="M21" s="203"/>
    </row>
    <row r="22" spans="1:13" s="7" customFormat="1" ht="17.100000000000001" customHeight="1" x14ac:dyDescent="0.25">
      <c r="A22" s="423"/>
      <c r="B22" s="424"/>
      <c r="C22" s="424"/>
      <c r="D22" s="30">
        <v>4</v>
      </c>
      <c r="E22" s="31"/>
      <c r="F22" s="31"/>
      <c r="G22" s="31"/>
      <c r="H22" s="31"/>
      <c r="I22" s="31"/>
      <c r="J22" s="47">
        <f>Tabela3[[#This Row],[liczba dób]]*Tabela3[[#This Row],[liczba zmian/dobę]]*Tabela3[[#This Row],[liczba godzin
 w zmianie]]*Tabela3[[#This Row],[liczba ratowników na zmianie]]</f>
        <v>0</v>
      </c>
      <c r="K22" s="32"/>
      <c r="L22" s="36">
        <f t="shared" si="0"/>
        <v>0</v>
      </c>
      <c r="M22" s="203"/>
    </row>
    <row r="23" spans="1:13" s="28" customFormat="1" ht="16.5" customHeight="1" x14ac:dyDescent="0.25">
      <c r="A23" s="423"/>
      <c r="B23" s="424"/>
      <c r="C23" s="424"/>
      <c r="D23" s="30">
        <v>5</v>
      </c>
      <c r="E23" s="31"/>
      <c r="F23" s="31"/>
      <c r="G23" s="31"/>
      <c r="H23" s="31"/>
      <c r="I23" s="31"/>
      <c r="J23" s="47">
        <f>Tabela3[[#This Row],[liczba dób]]*Tabela3[[#This Row],[liczba zmian/dobę]]*Tabela3[[#This Row],[liczba godzin
 w zmianie]]*Tabela3[[#This Row],[liczba ratowników na zmianie]]</f>
        <v>0</v>
      </c>
      <c r="K23" s="32"/>
      <c r="L23" s="37">
        <f t="shared" si="0"/>
        <v>0</v>
      </c>
      <c r="M23" s="203"/>
    </row>
    <row r="24" spans="1:13" s="28" customFormat="1" ht="17.100000000000001" customHeight="1" thickBot="1" x14ac:dyDescent="0.3">
      <c r="A24" s="423"/>
      <c r="B24" s="424"/>
      <c r="C24" s="424"/>
      <c r="D24" s="38">
        <v>6</v>
      </c>
      <c r="E24" s="39"/>
      <c r="F24" s="39"/>
      <c r="G24" s="39"/>
      <c r="H24" s="39"/>
      <c r="I24" s="39"/>
      <c r="J24" s="48">
        <f>Tabela3[[#This Row],[liczba dób]]*Tabela3[[#This Row],[liczba zmian/dobę]]*Tabela3[[#This Row],[liczba godzin
 w zmianie]]*Tabela3[[#This Row],[liczba ratowników na zmianie]]</f>
        <v>0</v>
      </c>
      <c r="K24" s="40"/>
      <c r="L24" s="41">
        <f t="shared" si="0"/>
        <v>0</v>
      </c>
      <c r="M24" s="203"/>
    </row>
    <row r="25" spans="1:13" ht="16.5" customHeight="1" thickBot="1" x14ac:dyDescent="0.3">
      <c r="A25" s="423"/>
      <c r="B25" s="424"/>
      <c r="C25" s="424"/>
      <c r="D25" s="495"/>
      <c r="E25" s="496"/>
      <c r="F25" s="496"/>
      <c r="G25" s="175"/>
      <c r="H25" s="176"/>
      <c r="I25" s="405" t="s">
        <v>62</v>
      </c>
      <c r="J25" s="405"/>
      <c r="K25" s="406"/>
      <c r="L25" s="200">
        <f>SUM(Tabela3[[#All],[wartość dyżuru]])</f>
        <v>0</v>
      </c>
      <c r="M25" s="204"/>
    </row>
    <row r="26" spans="1:13" ht="15.75" thickBot="1" x14ac:dyDescent="0.3">
      <c r="A26" s="423"/>
      <c r="B26" s="424"/>
      <c r="C26" s="425"/>
      <c r="D26" s="429" t="s">
        <v>111</v>
      </c>
      <c r="E26" s="430"/>
      <c r="F26" s="430"/>
      <c r="G26" s="430"/>
      <c r="H26" s="430"/>
      <c r="I26" s="430"/>
      <c r="J26" s="430"/>
      <c r="K26" s="430"/>
      <c r="L26" s="430"/>
      <c r="M26" s="205"/>
    </row>
    <row r="27" spans="1:13" ht="40.5" customHeight="1" thickBot="1" x14ac:dyDescent="0.3">
      <c r="A27" s="426"/>
      <c r="B27" s="427"/>
      <c r="C27" s="428"/>
      <c r="D27" s="421" t="s">
        <v>95</v>
      </c>
      <c r="E27" s="422"/>
      <c r="F27" s="422"/>
      <c r="G27" s="422"/>
      <c r="H27" s="422"/>
      <c r="I27" s="422"/>
      <c r="J27" s="422"/>
      <c r="K27" s="422"/>
      <c r="L27" s="422"/>
      <c r="M27" s="206"/>
    </row>
    <row r="28" spans="1:13" s="1" customFormat="1" ht="45" customHeight="1" thickBot="1" x14ac:dyDescent="0.3">
      <c r="A28" s="399" t="s">
        <v>126</v>
      </c>
      <c r="B28" s="400"/>
      <c r="C28" s="400"/>
      <c r="D28" s="53" t="s">
        <v>121</v>
      </c>
      <c r="E28" s="52" t="s">
        <v>96</v>
      </c>
      <c r="F28" s="54" t="s">
        <v>61</v>
      </c>
      <c r="G28" s="52" t="s">
        <v>60</v>
      </c>
      <c r="H28" s="52" t="s">
        <v>56</v>
      </c>
      <c r="I28" s="52" t="s">
        <v>122</v>
      </c>
      <c r="J28" s="43" t="s">
        <v>123</v>
      </c>
      <c r="K28" s="52" t="s">
        <v>124</v>
      </c>
      <c r="L28" s="201" t="s">
        <v>125</v>
      </c>
      <c r="M28" s="207"/>
    </row>
    <row r="29" spans="1:13" s="1" customFormat="1" ht="17.45" customHeight="1" x14ac:dyDescent="0.25">
      <c r="A29" s="401"/>
      <c r="B29" s="402"/>
      <c r="C29" s="402"/>
      <c r="D29" s="49">
        <v>1</v>
      </c>
      <c r="E29" s="50"/>
      <c r="F29" s="50"/>
      <c r="G29" s="50"/>
      <c r="H29" s="50"/>
      <c r="I29" s="50"/>
      <c r="J29" s="46">
        <f>Tabela4[[#This Row],[liczba dób]]*Tabela4[[#This Row],[liczba zmian/dobę]]*Tabela4[[#This Row],[liczba godzin
 w zmianie]]*Tabela4[[#This Row],[liczba ratowników na zmianie / wolontariuszy]]</f>
        <v>0</v>
      </c>
      <c r="K29" s="51"/>
      <c r="L29" s="35">
        <f>F29*G29*H29*I29*K29</f>
        <v>0</v>
      </c>
      <c r="M29" s="203"/>
    </row>
    <row r="30" spans="1:13" ht="17.45" customHeight="1" x14ac:dyDescent="0.25">
      <c r="A30" s="401"/>
      <c r="B30" s="402"/>
      <c r="C30" s="402"/>
      <c r="D30" s="49">
        <v>2</v>
      </c>
      <c r="E30" s="50"/>
      <c r="F30" s="50"/>
      <c r="G30" s="50"/>
      <c r="H30" s="50"/>
      <c r="I30" s="50"/>
      <c r="J30" s="46">
        <f>Tabela4[[#This Row],[liczba dób]]*Tabela4[[#This Row],[liczba zmian/dobę]]*Tabela4[[#This Row],[liczba godzin
 w zmianie]]*Tabela4[[#This Row],[liczba ratowników na zmianie / wolontariuszy]]</f>
        <v>0</v>
      </c>
      <c r="K30" s="51"/>
      <c r="L30" s="35">
        <f>F30*G30*H30*I30*K30</f>
        <v>0</v>
      </c>
      <c r="M30" s="203"/>
    </row>
    <row r="31" spans="1:13" ht="17.45" customHeight="1" x14ac:dyDescent="0.25">
      <c r="A31" s="401"/>
      <c r="B31" s="402"/>
      <c r="C31" s="402"/>
      <c r="D31" s="91">
        <v>3</v>
      </c>
      <c r="E31" s="92"/>
      <c r="F31" s="92"/>
      <c r="G31" s="92"/>
      <c r="H31" s="92"/>
      <c r="I31" s="92"/>
      <c r="J31" s="93">
        <f>Tabela4[[#This Row],[liczba dób]]*Tabela4[[#This Row],[liczba zmian/dobę]]*Tabela4[[#This Row],[liczba godzin
 w zmianie]]*Tabela4[[#This Row],[liczba ratowników na zmianie / wolontariuszy]]</f>
        <v>0</v>
      </c>
      <c r="K31" s="94"/>
      <c r="L31" s="95">
        <f>F31*G31*H31*I31*K31</f>
        <v>0</v>
      </c>
      <c r="M31" s="208"/>
    </row>
    <row r="32" spans="1:13" ht="17.45" customHeight="1" x14ac:dyDescent="0.25">
      <c r="A32" s="401"/>
      <c r="B32" s="402"/>
      <c r="C32" s="402"/>
      <c r="D32" s="30">
        <v>4</v>
      </c>
      <c r="E32" s="31"/>
      <c r="F32" s="31"/>
      <c r="G32" s="31"/>
      <c r="H32" s="31"/>
      <c r="I32" s="31"/>
      <c r="J32" s="47">
        <f>Tabela4[[#This Row],[liczba dób]]*Tabela4[[#This Row],[liczba zmian/dobę]]*Tabela4[[#This Row],[liczba godzin
 w zmianie]]*Tabela4[[#This Row],[liczba ratowników na zmianie / wolontariuszy]]</f>
        <v>0</v>
      </c>
      <c r="K32" s="32"/>
      <c r="L32" s="36">
        <f>F32*G32*H32*I32*K32</f>
        <v>0</v>
      </c>
      <c r="M32" s="203"/>
    </row>
    <row r="33" spans="1:13" ht="17.45" customHeight="1" thickBot="1" x14ac:dyDescent="0.3">
      <c r="A33" s="401"/>
      <c r="B33" s="402"/>
      <c r="C33" s="402"/>
      <c r="D33" s="38">
        <v>5</v>
      </c>
      <c r="E33" s="39"/>
      <c r="F33" s="39"/>
      <c r="G33" s="39"/>
      <c r="H33" s="39"/>
      <c r="I33" s="39"/>
      <c r="J33" s="48">
        <f>Tabela4[[#This Row],[liczba dób]]*Tabela4[[#This Row],[liczba zmian/dobę]]*Tabela4[[#This Row],[liczba godzin
 w zmianie]]*Tabela4[[#This Row],[liczba ratowników na zmianie / wolontariuszy]]</f>
        <v>0</v>
      </c>
      <c r="K33" s="40"/>
      <c r="L33" s="41">
        <f>F33*G33*H33*I33*K33</f>
        <v>0</v>
      </c>
      <c r="M33" s="203"/>
    </row>
    <row r="34" spans="1:13" ht="17.45" customHeight="1" thickBot="1" x14ac:dyDescent="0.3">
      <c r="A34" s="401"/>
      <c r="B34" s="402"/>
      <c r="C34" s="402"/>
      <c r="D34" s="493"/>
      <c r="E34" s="494"/>
      <c r="F34" s="494"/>
      <c r="G34" s="198"/>
      <c r="H34" s="199"/>
      <c r="I34" s="407" t="s">
        <v>127</v>
      </c>
      <c r="J34" s="407"/>
      <c r="K34" s="408"/>
      <c r="L34" s="196">
        <f>SUM(L29:L33)</f>
        <v>0</v>
      </c>
      <c r="M34" s="209"/>
    </row>
    <row r="35" spans="1:13" ht="32.1" customHeight="1" x14ac:dyDescent="0.25">
      <c r="A35" s="401"/>
      <c r="B35" s="402"/>
      <c r="C35" s="402"/>
      <c r="D35" s="373" t="s">
        <v>108</v>
      </c>
      <c r="E35" s="374"/>
      <c r="F35" s="374"/>
      <c r="G35" s="374"/>
      <c r="H35" s="374"/>
      <c r="I35" s="374"/>
      <c r="J35" s="374"/>
      <c r="K35" s="374"/>
      <c r="L35" s="374"/>
      <c r="M35" s="375"/>
    </row>
    <row r="36" spans="1:13" ht="96" customHeight="1" thickBot="1" x14ac:dyDescent="0.3">
      <c r="A36" s="403"/>
      <c r="B36" s="404"/>
      <c r="C36" s="404"/>
      <c r="D36" s="376" t="s">
        <v>128</v>
      </c>
      <c r="E36" s="377"/>
      <c r="F36" s="377"/>
      <c r="G36" s="377"/>
      <c r="H36" s="377"/>
      <c r="I36" s="377"/>
      <c r="J36" s="377"/>
      <c r="K36" s="377"/>
      <c r="L36" s="377"/>
      <c r="M36" s="378"/>
    </row>
    <row r="37" spans="1:13" ht="9.9499999999999993" customHeight="1" thickBot="1" x14ac:dyDescent="0.3">
      <c r="A37" s="8"/>
      <c r="B37" s="9"/>
      <c r="C37" s="9"/>
      <c r="D37" s="9"/>
      <c r="E37" s="9"/>
      <c r="F37" s="9"/>
      <c r="G37" s="9"/>
      <c r="H37" s="5"/>
      <c r="I37" s="9"/>
      <c r="J37" s="34"/>
      <c r="K37" s="9"/>
      <c r="L37" s="10"/>
      <c r="M37" s="10"/>
    </row>
    <row r="38" spans="1:13" ht="9.9499999999999993" customHeight="1" x14ac:dyDescent="0.25">
      <c r="A38" s="134"/>
      <c r="B38" s="135"/>
      <c r="C38" s="135"/>
      <c r="D38" s="135"/>
      <c r="E38" s="135"/>
      <c r="F38" s="135"/>
      <c r="G38" s="135"/>
      <c r="H38" s="182"/>
      <c r="I38" s="135"/>
      <c r="J38" s="135"/>
      <c r="K38" s="135"/>
      <c r="L38" s="223"/>
      <c r="M38" s="136"/>
    </row>
    <row r="39" spans="1:13" ht="21" customHeight="1" x14ac:dyDescent="0.25">
      <c r="A39" s="489" t="s">
        <v>140</v>
      </c>
      <c r="B39" s="500"/>
      <c r="C39" s="500"/>
      <c r="D39" s="500"/>
      <c r="E39" s="500"/>
      <c r="F39" s="500"/>
      <c r="G39" s="500"/>
      <c r="H39" s="500"/>
      <c r="I39" s="500"/>
      <c r="J39" s="500"/>
      <c r="K39" s="500"/>
      <c r="L39" s="500"/>
      <c r="M39" s="190"/>
    </row>
    <row r="40" spans="1:13" ht="20.100000000000001" customHeight="1" thickBot="1" x14ac:dyDescent="0.3">
      <c r="A40" s="409" t="s">
        <v>129</v>
      </c>
      <c r="B40" s="410"/>
      <c r="C40" s="410"/>
      <c r="D40" s="410"/>
      <c r="E40" s="410"/>
      <c r="F40" s="410"/>
      <c r="G40" s="410"/>
      <c r="H40" s="410"/>
      <c r="I40" s="410"/>
      <c r="J40" s="410"/>
      <c r="K40" s="410"/>
      <c r="L40" s="410"/>
      <c r="M40" s="180"/>
    </row>
    <row r="41" spans="1:13" ht="15" customHeight="1" thickBot="1" x14ac:dyDescent="0.3">
      <c r="A41" s="501" t="s">
        <v>116</v>
      </c>
      <c r="B41" s="502"/>
      <c r="C41" s="84"/>
      <c r="D41" s="85"/>
      <c r="E41" s="33"/>
      <c r="F41" s="58"/>
      <c r="G41" s="58"/>
      <c r="H41" s="58"/>
      <c r="I41" s="379" t="s">
        <v>7</v>
      </c>
      <c r="J41" s="327"/>
      <c r="K41" s="327"/>
      <c r="L41" s="327"/>
      <c r="M41" s="224"/>
    </row>
    <row r="42" spans="1:13" ht="77.099999999999994" customHeight="1" thickBot="1" x14ac:dyDescent="0.3">
      <c r="A42" s="503"/>
      <c r="B42" s="504"/>
      <c r="C42" s="110" t="s">
        <v>120</v>
      </c>
      <c r="D42" s="111" t="s">
        <v>112</v>
      </c>
      <c r="E42" s="112" t="s">
        <v>0</v>
      </c>
      <c r="F42" s="112" t="s">
        <v>113</v>
      </c>
      <c r="G42" s="111" t="s">
        <v>114</v>
      </c>
      <c r="H42" s="112" t="s">
        <v>115</v>
      </c>
      <c r="I42" s="81" t="s">
        <v>117</v>
      </c>
      <c r="J42" s="81" t="s">
        <v>167</v>
      </c>
      <c r="K42" s="82" t="s">
        <v>168</v>
      </c>
      <c r="L42" s="212" t="s">
        <v>169</v>
      </c>
      <c r="M42" s="211" t="s">
        <v>173</v>
      </c>
    </row>
    <row r="43" spans="1:13" x14ac:dyDescent="0.25">
      <c r="A43" s="503"/>
      <c r="B43" s="504"/>
      <c r="C43" s="178" t="s">
        <v>1</v>
      </c>
      <c r="D43" s="68"/>
      <c r="E43" s="69"/>
      <c r="F43" s="70"/>
      <c r="G43" s="71"/>
      <c r="H43" s="64">
        <f t="shared" ref="H43:H52" si="1">$E43*$G43</f>
        <v>0</v>
      </c>
      <c r="I43" s="107"/>
      <c r="J43" s="107"/>
      <c r="K43" s="71"/>
      <c r="L43" s="213"/>
      <c r="M43" s="217" t="str">
        <f>IF(I43+Tabela9[[#This Row],[z  innych środków budżetu państwa lub 
UE ¹ ² '[Di'] 
(w zł)]]+K43+L43=H43,"ZGODNA","BŁĄD")</f>
        <v>ZGODNA</v>
      </c>
    </row>
    <row r="44" spans="1:13" x14ac:dyDescent="0.25">
      <c r="A44" s="503"/>
      <c r="B44" s="504"/>
      <c r="C44" s="67" t="s">
        <v>2</v>
      </c>
      <c r="D44" s="75"/>
      <c r="E44" s="72"/>
      <c r="F44" s="73"/>
      <c r="G44" s="74"/>
      <c r="H44" s="3">
        <f t="shared" si="1"/>
        <v>0</v>
      </c>
      <c r="I44" s="74"/>
      <c r="J44" s="74"/>
      <c r="K44" s="74"/>
      <c r="L44" s="214"/>
      <c r="M44" s="217" t="str">
        <f>IF(I44+Tabela9[[#This Row],[z  innych środków budżetu państwa lub 
UE ¹ ² '[Di'] 
(w zł)]]+K44+L44=H44,"ZGODNA","BŁĄD")</f>
        <v>ZGODNA</v>
      </c>
    </row>
    <row r="45" spans="1:13" x14ac:dyDescent="0.25">
      <c r="A45" s="503"/>
      <c r="B45" s="504"/>
      <c r="C45" s="179" t="s">
        <v>3</v>
      </c>
      <c r="D45" s="75"/>
      <c r="E45" s="72"/>
      <c r="F45" s="73"/>
      <c r="G45" s="74"/>
      <c r="H45" s="3">
        <f t="shared" si="1"/>
        <v>0</v>
      </c>
      <c r="I45" s="74"/>
      <c r="J45" s="74"/>
      <c r="K45" s="74"/>
      <c r="L45" s="214"/>
      <c r="M45" s="217" t="str">
        <f>IF(I45+Tabela9[[#This Row],[z  innych środków budżetu państwa lub 
UE ¹ ² '[Di'] 
(w zł)]]+K45+L45=H45,"ZGODNA","BŁĄD")</f>
        <v>ZGODNA</v>
      </c>
    </row>
    <row r="46" spans="1:13" x14ac:dyDescent="0.25">
      <c r="A46" s="503"/>
      <c r="B46" s="504"/>
      <c r="C46" s="67" t="s">
        <v>4</v>
      </c>
      <c r="D46" s="75"/>
      <c r="E46" s="72"/>
      <c r="F46" s="73"/>
      <c r="G46" s="74"/>
      <c r="H46" s="3">
        <f t="shared" si="1"/>
        <v>0</v>
      </c>
      <c r="I46" s="74"/>
      <c r="J46" s="74"/>
      <c r="K46" s="74"/>
      <c r="L46" s="214"/>
      <c r="M46" s="217" t="str">
        <f>IF(I46+Tabela9[[#This Row],[z  innych środków budżetu państwa lub 
UE ¹ ² '[Di'] 
(w zł)]]+K46+L46=H46,"ZGODNA","BŁĄD")</f>
        <v>ZGODNA</v>
      </c>
    </row>
    <row r="47" spans="1:13" x14ac:dyDescent="0.25">
      <c r="A47" s="503"/>
      <c r="B47" s="504"/>
      <c r="C47" s="179" t="s">
        <v>5</v>
      </c>
      <c r="D47" s="75"/>
      <c r="E47" s="72"/>
      <c r="F47" s="73"/>
      <c r="G47" s="74"/>
      <c r="H47" s="3">
        <f t="shared" si="1"/>
        <v>0</v>
      </c>
      <c r="I47" s="74"/>
      <c r="J47" s="74"/>
      <c r="K47" s="74"/>
      <c r="L47" s="214"/>
      <c r="M47" s="217" t="str">
        <f>IF(I47+Tabela9[[#This Row],[z  innych środków budżetu państwa lub 
UE ¹ ² '[Di'] 
(w zł)]]+K47+L47=H47,"ZGODNA","BŁĄD")</f>
        <v>ZGODNA</v>
      </c>
    </row>
    <row r="48" spans="1:13" x14ac:dyDescent="0.25">
      <c r="A48" s="503"/>
      <c r="B48" s="504"/>
      <c r="C48" s="67" t="s">
        <v>6</v>
      </c>
      <c r="D48" s="75"/>
      <c r="E48" s="72"/>
      <c r="F48" s="73"/>
      <c r="G48" s="74"/>
      <c r="H48" s="3">
        <f t="shared" si="1"/>
        <v>0</v>
      </c>
      <c r="I48" s="74"/>
      <c r="J48" s="74"/>
      <c r="K48" s="74"/>
      <c r="L48" s="214"/>
      <c r="M48" s="217" t="str">
        <f>IF(I48+Tabela9[[#This Row],[z  innych środków budżetu państwa lub 
UE ¹ ² '[Di'] 
(w zł)]]+K48+L48=H48,"ZGODNA","BŁĄD")</f>
        <v>ZGODNA</v>
      </c>
    </row>
    <row r="49" spans="1:13" x14ac:dyDescent="0.25">
      <c r="A49" s="503"/>
      <c r="B49" s="504"/>
      <c r="C49" s="179" t="s">
        <v>8</v>
      </c>
      <c r="D49" s="75"/>
      <c r="E49" s="72"/>
      <c r="F49" s="73"/>
      <c r="G49" s="74"/>
      <c r="H49" s="3">
        <f t="shared" si="1"/>
        <v>0</v>
      </c>
      <c r="I49" s="74"/>
      <c r="J49" s="74"/>
      <c r="K49" s="74"/>
      <c r="L49" s="214"/>
      <c r="M49" s="217" t="str">
        <f>IF(I49+Tabela9[[#This Row],[z  innych środków budżetu państwa lub 
UE ¹ ² '[Di'] 
(w zł)]]+K49+L49=H49,"ZGODNA","BŁĄD")</f>
        <v>ZGODNA</v>
      </c>
    </row>
    <row r="50" spans="1:13" x14ac:dyDescent="0.25">
      <c r="A50" s="503"/>
      <c r="B50" s="504"/>
      <c r="C50" s="179" t="s">
        <v>9</v>
      </c>
      <c r="D50" s="75"/>
      <c r="E50" s="72"/>
      <c r="F50" s="73"/>
      <c r="G50" s="74"/>
      <c r="H50" s="3">
        <f t="shared" si="1"/>
        <v>0</v>
      </c>
      <c r="I50" s="74"/>
      <c r="J50" s="74"/>
      <c r="K50" s="74"/>
      <c r="L50" s="214"/>
      <c r="M50" s="217" t="str">
        <f>IF(I50+Tabela9[[#This Row],[z  innych środków budżetu państwa lub 
UE ¹ ² '[Di'] 
(w zł)]]+K50+L50=H50,"ZGODNA","BŁĄD")</f>
        <v>ZGODNA</v>
      </c>
    </row>
    <row r="51" spans="1:13" x14ac:dyDescent="0.25">
      <c r="A51" s="503"/>
      <c r="B51" s="504"/>
      <c r="C51" s="67" t="s">
        <v>10</v>
      </c>
      <c r="D51" s="75"/>
      <c r="E51" s="72"/>
      <c r="F51" s="73"/>
      <c r="G51" s="74"/>
      <c r="H51" s="3">
        <f t="shared" si="1"/>
        <v>0</v>
      </c>
      <c r="I51" s="74"/>
      <c r="J51" s="74"/>
      <c r="K51" s="74"/>
      <c r="L51" s="214"/>
      <c r="M51" s="217" t="str">
        <f>IF(I51+Tabela9[[#This Row],[z  innych środków budżetu państwa lub 
UE ¹ ² '[Di'] 
(w zł)]]+K51+L51=H51,"ZGODNA","BŁĄD")</f>
        <v>ZGODNA</v>
      </c>
    </row>
    <row r="52" spans="1:13" ht="15.75" thickBot="1" x14ac:dyDescent="0.3">
      <c r="A52" s="503"/>
      <c r="B52" s="504"/>
      <c r="C52" s="67" t="s">
        <v>20</v>
      </c>
      <c r="D52" s="86"/>
      <c r="E52" s="76"/>
      <c r="F52" s="77"/>
      <c r="G52" s="78"/>
      <c r="H52" s="55">
        <f t="shared" si="1"/>
        <v>0</v>
      </c>
      <c r="I52" s="78"/>
      <c r="J52" s="78"/>
      <c r="K52" s="78"/>
      <c r="L52" s="215"/>
      <c r="M52" s="217" t="str">
        <f>IF(I52+Tabela9[[#This Row],[z  innych środków budżetu państwa lub 
UE ¹ ² '[Di'] 
(w zł)]]+K52+L52=H52,"ZGODNA","BŁĄD")</f>
        <v>ZGODNA</v>
      </c>
    </row>
    <row r="53" spans="1:13" ht="17.45" customHeight="1" thickBot="1" x14ac:dyDescent="0.3">
      <c r="A53" s="505"/>
      <c r="B53" s="506"/>
      <c r="C53" s="65"/>
      <c r="D53" s="177"/>
      <c r="E53" s="62"/>
      <c r="F53" s="15"/>
      <c r="G53" s="63" t="s">
        <v>21</v>
      </c>
      <c r="H53" s="216">
        <f>SUM(Tabela9[Koszt całkowity '[K']
(w zł)])</f>
        <v>0</v>
      </c>
      <c r="I53" s="102">
        <f>SUM(Tabela9[z wnioskowanej dotacji ¹ '[D'] 
(w zł)])</f>
        <v>0</v>
      </c>
      <c r="J53" s="220">
        <f>SUM(Tabela9[z  innych środków budżetu państwa lub 
UE ¹ ² '[Di'] 
(w zł)])</f>
        <v>0</v>
      </c>
      <c r="K53" s="220">
        <f>SUM(Tabela9[z innych środków finansowych ³ '[I']
(w zł)])</f>
        <v>0</v>
      </c>
      <c r="L53" s="103">
        <f>SUM(Tabela9[z wkładu osobowego ⁴ '[O']
(w zł)])</f>
        <v>0</v>
      </c>
      <c r="M53" s="218" t="str">
        <f>IF(I53+J53+K53+L53=H53,"ZGODNA","BŁĄD")</f>
        <v>ZGODNA</v>
      </c>
    </row>
    <row r="54" spans="1:13" s="87" customFormat="1" ht="12.6" customHeight="1" thickBot="1" x14ac:dyDescent="0.3">
      <c r="A54" s="230"/>
      <c r="B54" s="231"/>
      <c r="C54" s="232"/>
      <c r="D54" s="232"/>
      <c r="E54" s="231"/>
      <c r="F54" s="232"/>
      <c r="G54" s="233"/>
      <c r="H54" s="233"/>
      <c r="I54" s="233"/>
      <c r="J54" s="233"/>
      <c r="K54" s="233"/>
      <c r="L54" s="234"/>
      <c r="M54" s="235"/>
    </row>
    <row r="55" spans="1:13" ht="20.100000000000001" customHeight="1" thickBot="1" x14ac:dyDescent="0.3">
      <c r="A55" s="507" t="s">
        <v>131</v>
      </c>
      <c r="B55" s="508"/>
      <c r="C55" s="508"/>
      <c r="D55" s="508"/>
      <c r="E55" s="508"/>
      <c r="F55" s="508"/>
      <c r="G55" s="508"/>
      <c r="H55" s="508"/>
      <c r="I55" s="508"/>
      <c r="J55" s="508"/>
      <c r="K55" s="508"/>
      <c r="L55" s="509"/>
      <c r="M55" s="236"/>
    </row>
    <row r="56" spans="1:13" ht="15" customHeight="1" thickBot="1" x14ac:dyDescent="0.3">
      <c r="A56" s="503" t="s">
        <v>130</v>
      </c>
      <c r="B56" s="504"/>
      <c r="C56" s="225"/>
      <c r="D56" s="226"/>
      <c r="E56" s="227"/>
      <c r="F56" s="228"/>
      <c r="G56" s="228"/>
      <c r="H56" s="229"/>
      <c r="I56" s="354" t="s">
        <v>7</v>
      </c>
      <c r="J56" s="355"/>
      <c r="K56" s="355"/>
      <c r="L56" s="356"/>
      <c r="M56" s="210"/>
    </row>
    <row r="57" spans="1:13" ht="77.099999999999994" customHeight="1" thickBot="1" x14ac:dyDescent="0.3">
      <c r="A57" s="503"/>
      <c r="B57" s="504"/>
      <c r="C57" s="193" t="s">
        <v>120</v>
      </c>
      <c r="D57" s="242" t="s">
        <v>112</v>
      </c>
      <c r="E57" s="82" t="s">
        <v>0</v>
      </c>
      <c r="F57" s="82" t="s">
        <v>113</v>
      </c>
      <c r="G57" s="109" t="s">
        <v>114</v>
      </c>
      <c r="H57" s="82" t="s">
        <v>115</v>
      </c>
      <c r="I57" s="81" t="s">
        <v>117</v>
      </c>
      <c r="J57" s="81" t="s">
        <v>167</v>
      </c>
      <c r="K57" s="82" t="s">
        <v>168</v>
      </c>
      <c r="L57" s="212" t="s">
        <v>169</v>
      </c>
      <c r="M57" s="219" t="s">
        <v>173</v>
      </c>
    </row>
    <row r="58" spans="1:13" x14ac:dyDescent="0.25">
      <c r="A58" s="503"/>
      <c r="B58" s="504"/>
      <c r="C58" s="239" t="s">
        <v>15</v>
      </c>
      <c r="D58" s="243"/>
      <c r="E58" s="69"/>
      <c r="F58" s="70"/>
      <c r="G58" s="71"/>
      <c r="H58" s="64">
        <f>$E58*$G58</f>
        <v>0</v>
      </c>
      <c r="I58" s="107"/>
      <c r="J58" s="107"/>
      <c r="K58" s="71"/>
      <c r="L58" s="108"/>
      <c r="M58" s="60" t="str">
        <f>IF(I58+Tabela912[[#This Row],[z  innych środków budżetu państwa lub 
UE ¹ ² '[Di'] 
(w zł)]]+K58+L58=H58,"ZGODNA","BŁĄD")</f>
        <v>ZGODNA</v>
      </c>
    </row>
    <row r="59" spans="1:13" x14ac:dyDescent="0.25">
      <c r="A59" s="503"/>
      <c r="B59" s="504"/>
      <c r="C59" s="240" t="s">
        <v>16</v>
      </c>
      <c r="D59" s="244"/>
      <c r="E59" s="72"/>
      <c r="F59" s="73"/>
      <c r="G59" s="74"/>
      <c r="H59" s="3">
        <f>$E59*$G59</f>
        <v>0</v>
      </c>
      <c r="I59" s="74"/>
      <c r="J59" s="74"/>
      <c r="K59" s="74"/>
      <c r="L59" s="79"/>
      <c r="M59" s="60" t="str">
        <f>IF(I59+Tabela912[[#This Row],[z  innych środków budżetu państwa lub 
UE ¹ ² '[Di'] 
(w zł)]]+K59+L59=H59,"ZGODNA","BŁĄD")</f>
        <v>ZGODNA</v>
      </c>
    </row>
    <row r="60" spans="1:13" x14ac:dyDescent="0.25">
      <c r="A60" s="503"/>
      <c r="B60" s="504"/>
      <c r="C60" s="241" t="s">
        <v>17</v>
      </c>
      <c r="D60" s="244"/>
      <c r="E60" s="72"/>
      <c r="F60" s="73"/>
      <c r="G60" s="74"/>
      <c r="H60" s="3">
        <f>$E60*$G60</f>
        <v>0</v>
      </c>
      <c r="I60" s="74"/>
      <c r="J60" s="74"/>
      <c r="K60" s="74"/>
      <c r="L60" s="79"/>
      <c r="M60" s="60" t="str">
        <f>IF(I60+Tabela912[[#This Row],[z  innych środków budżetu państwa lub 
UE ¹ ² '[Di'] 
(w zł)]]+K60+L60=H60,"ZGODNA","BŁĄD")</f>
        <v>ZGODNA</v>
      </c>
    </row>
    <row r="61" spans="1:13" x14ac:dyDescent="0.25">
      <c r="A61" s="503"/>
      <c r="B61" s="504"/>
      <c r="C61" s="240" t="s">
        <v>18</v>
      </c>
      <c r="D61" s="244"/>
      <c r="E61" s="72"/>
      <c r="F61" s="73"/>
      <c r="G61" s="74"/>
      <c r="H61" s="3">
        <f>$E61*$G61</f>
        <v>0</v>
      </c>
      <c r="I61" s="74"/>
      <c r="J61" s="74"/>
      <c r="K61" s="74"/>
      <c r="L61" s="79"/>
      <c r="M61" s="60" t="str">
        <f>IF(I61+Tabela912[[#This Row],[z  innych środków budżetu państwa lub 
UE ¹ ² '[Di'] 
(w zł)]]+K61+L61=H61,"ZGODNA","BŁĄD")</f>
        <v>ZGODNA</v>
      </c>
    </row>
    <row r="62" spans="1:13" x14ac:dyDescent="0.25">
      <c r="A62" s="503"/>
      <c r="B62" s="504"/>
      <c r="C62" s="241" t="s">
        <v>19</v>
      </c>
      <c r="D62" s="244"/>
      <c r="E62" s="72"/>
      <c r="F62" s="73"/>
      <c r="G62" s="74"/>
      <c r="H62" s="3">
        <f>$E62*$G62</f>
        <v>0</v>
      </c>
      <c r="I62" s="74"/>
      <c r="J62" s="74"/>
      <c r="K62" s="74"/>
      <c r="L62" s="79"/>
      <c r="M62" s="60" t="str">
        <f>IF(I62+Tabela912[[#This Row],[z  innych środków budżetu państwa lub 
UE ¹ ² '[Di'] 
(w zł)]]+K62+L62=H62,"ZGODNA","BŁĄD")</f>
        <v>ZGODNA</v>
      </c>
    </row>
    <row r="63" spans="1:13" ht="17.45" customHeight="1" thickBot="1" x14ac:dyDescent="0.3">
      <c r="A63" s="503"/>
      <c r="B63" s="504"/>
      <c r="C63" s="61"/>
      <c r="D63" s="245"/>
      <c r="E63" s="237"/>
      <c r="F63" s="56"/>
      <c r="G63" s="238" t="s">
        <v>22</v>
      </c>
      <c r="H63" s="55">
        <f>SUM(Tabela912[Koszt całkowity '[K']
(w zł)])</f>
        <v>0</v>
      </c>
      <c r="I63" s="55">
        <f>SUM(Tabela912[z wnioskowanej dotacji ¹ '[D'] 
(w zł)])</f>
        <v>0</v>
      </c>
      <c r="J63" s="55">
        <f>SUM(Tabela912[z  innych środków budżetu państwa lub 
UE ¹ ² '[Di'] 
(w zł)])</f>
        <v>0</v>
      </c>
      <c r="K63" s="55">
        <f>SUM(Tabela912[z innych środków finansowych ³ '[I']
(w zł)])</f>
        <v>0</v>
      </c>
      <c r="L63" s="55">
        <f>SUM(Tabela912[z wkładu osobowego ⁴ '[O']
(w zł)])</f>
        <v>0</v>
      </c>
      <c r="M63" s="89" t="str">
        <f>IF(I63+J63+K63+L63=H63,"ZGODNA","BŁĄD")</f>
        <v>ZGODNA</v>
      </c>
    </row>
    <row r="64" spans="1:13" ht="8.1" customHeight="1" x14ac:dyDescent="0.25">
      <c r="A64" s="248"/>
      <c r="B64" s="231"/>
      <c r="C64" s="231"/>
      <c r="D64" s="231"/>
      <c r="E64" s="231"/>
      <c r="F64" s="231"/>
      <c r="G64" s="231"/>
      <c r="H64" s="231"/>
      <c r="I64" s="231"/>
      <c r="J64" s="231"/>
      <c r="K64" s="231"/>
      <c r="L64" s="249"/>
      <c r="M64" s="146"/>
    </row>
    <row r="65" spans="1:13" ht="66.75" customHeight="1" thickBot="1" x14ac:dyDescent="0.3">
      <c r="A65" s="409" t="s">
        <v>144</v>
      </c>
      <c r="B65" s="410"/>
      <c r="C65" s="410"/>
      <c r="D65" s="410"/>
      <c r="E65" s="410"/>
      <c r="F65" s="410"/>
      <c r="G65" s="410"/>
      <c r="H65" s="410"/>
      <c r="I65" s="410"/>
      <c r="J65" s="410"/>
      <c r="K65" s="410"/>
      <c r="L65" s="410"/>
      <c r="M65" s="180"/>
    </row>
    <row r="66" spans="1:13" ht="15.75" thickBot="1" x14ac:dyDescent="0.3">
      <c r="A66" s="501" t="s">
        <v>132</v>
      </c>
      <c r="B66" s="502"/>
      <c r="C66" s="84"/>
      <c r="D66" s="85"/>
      <c r="E66" s="33"/>
      <c r="F66" s="58"/>
      <c r="G66" s="58"/>
      <c r="H66" s="59"/>
      <c r="I66" s="316" t="s">
        <v>7</v>
      </c>
      <c r="J66" s="317"/>
      <c r="K66" s="318"/>
      <c r="L66" s="146"/>
      <c r="M66" s="57"/>
    </row>
    <row r="67" spans="1:13" ht="75.75" thickBot="1" x14ac:dyDescent="0.3">
      <c r="A67" s="503"/>
      <c r="B67" s="504"/>
      <c r="C67" s="110" t="s">
        <v>120</v>
      </c>
      <c r="D67" s="111" t="s">
        <v>112</v>
      </c>
      <c r="E67" s="112" t="s">
        <v>0</v>
      </c>
      <c r="F67" s="112" t="s">
        <v>137</v>
      </c>
      <c r="G67" s="111" t="s">
        <v>114</v>
      </c>
      <c r="H67" s="113" t="s">
        <v>115</v>
      </c>
      <c r="I67" s="147" t="s">
        <v>154</v>
      </c>
      <c r="J67" s="148" t="s">
        <v>118</v>
      </c>
      <c r="K67" s="83" t="s">
        <v>119</v>
      </c>
      <c r="L67" s="90" t="s">
        <v>34</v>
      </c>
      <c r="M67" s="221"/>
    </row>
    <row r="68" spans="1:13" x14ac:dyDescent="0.25">
      <c r="A68" s="503"/>
      <c r="B68" s="504"/>
      <c r="C68" s="178" t="s">
        <v>133</v>
      </c>
      <c r="D68" s="68"/>
      <c r="E68" s="69"/>
      <c r="F68" s="70"/>
      <c r="G68" s="71"/>
      <c r="H68" s="96">
        <f>$E68*$G68</f>
        <v>0</v>
      </c>
      <c r="I68" s="99"/>
      <c r="J68" s="149"/>
      <c r="K68" s="108"/>
      <c r="L68" s="60" t="str">
        <f t="shared" ref="L68:L73" si="2">IF(J68+K68=H68,"ZGODNA","BŁĄD")</f>
        <v>ZGODNA</v>
      </c>
      <c r="M68" s="89"/>
    </row>
    <row r="69" spans="1:13" x14ac:dyDescent="0.25">
      <c r="A69" s="503"/>
      <c r="B69" s="504"/>
      <c r="C69" s="67" t="s">
        <v>11</v>
      </c>
      <c r="D69" s="75"/>
      <c r="E69" s="72"/>
      <c r="F69" s="73"/>
      <c r="G69" s="74"/>
      <c r="H69" s="97">
        <f>$E69*$G69</f>
        <v>0</v>
      </c>
      <c r="I69" s="99"/>
      <c r="J69" s="150"/>
      <c r="K69" s="79"/>
      <c r="L69" s="60" t="str">
        <f t="shared" si="2"/>
        <v>ZGODNA</v>
      </c>
      <c r="M69" s="89"/>
    </row>
    <row r="70" spans="1:13" x14ac:dyDescent="0.25">
      <c r="A70" s="503"/>
      <c r="B70" s="504"/>
      <c r="C70" s="179" t="s">
        <v>12</v>
      </c>
      <c r="D70" s="75"/>
      <c r="E70" s="72"/>
      <c r="F70" s="73"/>
      <c r="G70" s="74"/>
      <c r="H70" s="97">
        <f>$E70*$G70</f>
        <v>0</v>
      </c>
      <c r="I70" s="99"/>
      <c r="J70" s="150"/>
      <c r="K70" s="79"/>
      <c r="L70" s="60" t="str">
        <f t="shared" si="2"/>
        <v>ZGODNA</v>
      </c>
      <c r="M70" s="89"/>
    </row>
    <row r="71" spans="1:13" s="18" customFormat="1" x14ac:dyDescent="0.25">
      <c r="A71" s="503"/>
      <c r="B71" s="504"/>
      <c r="C71" s="67" t="s">
        <v>13</v>
      </c>
      <c r="D71" s="75"/>
      <c r="E71" s="72"/>
      <c r="F71" s="73"/>
      <c r="G71" s="74"/>
      <c r="H71" s="97">
        <f>$E71*$G71</f>
        <v>0</v>
      </c>
      <c r="I71" s="99"/>
      <c r="J71" s="150"/>
      <c r="K71" s="79"/>
      <c r="L71" s="60" t="str">
        <f t="shared" si="2"/>
        <v>ZGODNA</v>
      </c>
      <c r="M71" s="89"/>
    </row>
    <row r="72" spans="1:13" s="4" customFormat="1" ht="16.5" thickBot="1" x14ac:dyDescent="0.3">
      <c r="A72" s="503"/>
      <c r="B72" s="504"/>
      <c r="C72" s="179" t="s">
        <v>14</v>
      </c>
      <c r="D72" s="75"/>
      <c r="E72" s="76"/>
      <c r="F72" s="77"/>
      <c r="G72" s="78"/>
      <c r="H72" s="104">
        <f>$E72*$G72</f>
        <v>0</v>
      </c>
      <c r="I72" s="99"/>
      <c r="J72" s="151"/>
      <c r="K72" s="80"/>
      <c r="L72" s="60" t="str">
        <f t="shared" si="2"/>
        <v>ZGODNA</v>
      </c>
      <c r="M72" s="89"/>
    </row>
    <row r="73" spans="1:13" ht="15.75" thickBot="1" x14ac:dyDescent="0.3">
      <c r="A73" s="505"/>
      <c r="B73" s="506"/>
      <c r="C73" s="65"/>
      <c r="D73" s="177"/>
      <c r="E73" s="177"/>
      <c r="F73" s="105"/>
      <c r="G73" s="106" t="s">
        <v>134</v>
      </c>
      <c r="H73" s="145">
        <f>SUM(Tabela91213[Koszt całkowity '[K']
(w zł)])</f>
        <v>0</v>
      </c>
      <c r="I73" s="100"/>
      <c r="J73" s="102">
        <f>SUM(Tabela91213[z innych środków finansowych ² '[I']
(w zł)])</f>
        <v>0</v>
      </c>
      <c r="K73" s="103">
        <f>SUM(Tabela91213[z wkładu osobowego ³ '[O']
(w zł)])</f>
        <v>0</v>
      </c>
      <c r="L73" s="66" t="str">
        <f t="shared" si="2"/>
        <v>ZGODNA</v>
      </c>
      <c r="M73" s="89"/>
    </row>
    <row r="74" spans="1:13" s="16" customFormat="1" ht="9.9499999999999993" customHeight="1" thickBot="1" x14ac:dyDescent="0.3">
      <c r="A74" s="191"/>
      <c r="B74" s="192"/>
      <c r="C74" s="56"/>
      <c r="D74" s="88"/>
      <c r="E74" s="88"/>
      <c r="F74" s="56"/>
      <c r="G74" s="88"/>
      <c r="H74" s="98"/>
      <c r="I74" s="101"/>
      <c r="J74" s="98"/>
      <c r="K74" s="98"/>
      <c r="L74" s="89"/>
      <c r="M74" s="89"/>
    </row>
    <row r="75" spans="1:13" s="118" customFormat="1" ht="19.5" customHeight="1" thickBot="1" x14ac:dyDescent="0.35">
      <c r="A75" s="489"/>
      <c r="B75" s="490"/>
      <c r="C75" s="490"/>
      <c r="D75" s="490"/>
      <c r="E75" s="490"/>
      <c r="F75" s="490"/>
      <c r="G75" s="122"/>
      <c r="H75" s="491" t="s">
        <v>141</v>
      </c>
      <c r="I75" s="357" t="s">
        <v>7</v>
      </c>
      <c r="J75" s="358"/>
      <c r="K75" s="358"/>
      <c r="L75" s="359"/>
      <c r="M75" s="222"/>
    </row>
    <row r="76" spans="1:13" s="118" customFormat="1" ht="72" thickBot="1" x14ac:dyDescent="0.35">
      <c r="A76" s="119"/>
      <c r="B76" s="120"/>
      <c r="C76" s="121"/>
      <c r="D76" s="122"/>
      <c r="E76" s="122"/>
      <c r="F76" s="121"/>
      <c r="G76" s="122"/>
      <c r="H76" s="492"/>
      <c r="I76" s="123" t="s">
        <v>142</v>
      </c>
      <c r="J76" s="250" t="s">
        <v>174</v>
      </c>
      <c r="K76" s="124" t="s">
        <v>175</v>
      </c>
      <c r="L76" s="125" t="s">
        <v>176</v>
      </c>
      <c r="M76" s="90" t="s">
        <v>173</v>
      </c>
    </row>
    <row r="77" spans="1:13" s="118" customFormat="1" ht="19.5" thickBot="1" x14ac:dyDescent="0.35">
      <c r="A77" s="126"/>
      <c r="B77" s="127"/>
      <c r="C77" s="128" t="s">
        <v>138</v>
      </c>
      <c r="D77" s="483" t="s">
        <v>136</v>
      </c>
      <c r="E77" s="484"/>
      <c r="F77" s="484"/>
      <c r="G77" s="485"/>
      <c r="H77" s="251">
        <f>H53+H73</f>
        <v>0</v>
      </c>
      <c r="I77" s="129">
        <f>I53</f>
        <v>0</v>
      </c>
      <c r="J77" s="252">
        <f>J53</f>
        <v>0</v>
      </c>
      <c r="K77" s="130">
        <f>K53+J73</f>
        <v>0</v>
      </c>
      <c r="L77" s="131">
        <f>L53+K73</f>
        <v>0</v>
      </c>
      <c r="M77" s="133" t="str">
        <f>IF(I77+J77+K77+L77=H77,"ZGODNA","BŁĄD")</f>
        <v>ZGODNA</v>
      </c>
    </row>
    <row r="78" spans="1:13" s="132" customFormat="1" ht="19.5" thickBot="1" x14ac:dyDescent="0.35">
      <c r="A78" s="126"/>
      <c r="B78" s="127"/>
      <c r="C78" s="128" t="s">
        <v>139</v>
      </c>
      <c r="D78" s="486" t="s">
        <v>135</v>
      </c>
      <c r="E78" s="487"/>
      <c r="F78" s="487"/>
      <c r="G78" s="488"/>
      <c r="H78" s="251">
        <f>H53+H63+H73</f>
        <v>0</v>
      </c>
      <c r="I78" s="129">
        <f>I53+I63</f>
        <v>0</v>
      </c>
      <c r="J78" s="252">
        <f>J53+J63</f>
        <v>0</v>
      </c>
      <c r="K78" s="130">
        <f>K53+K63+J73</f>
        <v>0</v>
      </c>
      <c r="L78" s="131">
        <f>L53+L63+K73</f>
        <v>0</v>
      </c>
      <c r="M78" s="133" t="str">
        <f>IF(I78+J78+K78+L78=H78,"ZGODNA","BŁĄD")</f>
        <v>ZGODNA</v>
      </c>
    </row>
    <row r="79" spans="1:13" s="1" customFormat="1" ht="5.25" customHeight="1" x14ac:dyDescent="0.25">
      <c r="A79" s="188"/>
      <c r="B79" s="189"/>
      <c r="C79" s="189"/>
      <c r="D79" s="114"/>
      <c r="E79" s="114"/>
      <c r="F79" s="114"/>
      <c r="G79" s="114"/>
      <c r="H79" s="115"/>
      <c r="I79" s="115"/>
      <c r="J79" s="115"/>
      <c r="K79" s="115"/>
      <c r="L79" s="116"/>
      <c r="M79" s="116"/>
    </row>
    <row r="80" spans="1:13" s="117" customFormat="1" ht="33" customHeight="1" x14ac:dyDescent="0.25">
      <c r="A80" s="137"/>
      <c r="B80" s="352" t="s">
        <v>171</v>
      </c>
      <c r="C80" s="481"/>
      <c r="D80" s="481"/>
      <c r="E80" s="481"/>
      <c r="F80" s="481"/>
      <c r="G80" s="481"/>
      <c r="H80" s="481"/>
      <c r="I80" s="481"/>
      <c r="J80" s="481"/>
      <c r="K80" s="481"/>
      <c r="L80" s="482"/>
      <c r="M80" s="187"/>
    </row>
    <row r="81" spans="1:13" s="117" customFormat="1" ht="15" customHeight="1" x14ac:dyDescent="0.25">
      <c r="A81" s="137"/>
      <c r="B81" s="352" t="s">
        <v>189</v>
      </c>
      <c r="C81" s="352"/>
      <c r="D81" s="352"/>
      <c r="E81" s="352"/>
      <c r="F81" s="352"/>
      <c r="G81" s="352"/>
      <c r="H81" s="352"/>
      <c r="I81" s="352"/>
      <c r="J81" s="352"/>
      <c r="K81" s="352"/>
      <c r="L81" s="353"/>
      <c r="M81" s="187"/>
    </row>
    <row r="82" spans="1:13" s="117" customFormat="1" ht="15" customHeight="1" x14ac:dyDescent="0.25">
      <c r="A82" s="137"/>
      <c r="B82" s="352" t="s">
        <v>172</v>
      </c>
      <c r="C82" s="481"/>
      <c r="D82" s="481"/>
      <c r="E82" s="481"/>
      <c r="F82" s="481"/>
      <c r="G82" s="481"/>
      <c r="H82" s="481"/>
      <c r="I82" s="481"/>
      <c r="J82" s="481"/>
      <c r="K82" s="481"/>
      <c r="L82" s="482"/>
      <c r="M82" s="187"/>
    </row>
    <row r="83" spans="1:13" s="117" customFormat="1" ht="15" customHeight="1" x14ac:dyDescent="0.25">
      <c r="A83" s="137"/>
      <c r="B83" s="352" t="s">
        <v>170</v>
      </c>
      <c r="C83" s="481"/>
      <c r="D83" s="481"/>
      <c r="E83" s="481"/>
      <c r="F83" s="481"/>
      <c r="G83" s="481"/>
      <c r="H83" s="481"/>
      <c r="I83" s="481"/>
      <c r="J83" s="481"/>
      <c r="K83" s="481"/>
      <c r="L83" s="482"/>
      <c r="M83" s="187"/>
    </row>
    <row r="84" spans="1:13" s="117" customFormat="1" ht="9.9499999999999993" customHeight="1" thickBot="1" x14ac:dyDescent="0.3">
      <c r="A84" s="138"/>
      <c r="B84" s="29"/>
      <c r="C84" s="139"/>
      <c r="D84" s="139"/>
      <c r="E84" s="139"/>
      <c r="F84" s="139"/>
      <c r="G84" s="139"/>
      <c r="H84" s="139"/>
      <c r="I84" s="139"/>
      <c r="J84" s="139"/>
      <c r="K84" s="139"/>
      <c r="L84" s="140"/>
      <c r="M84" s="140"/>
    </row>
    <row r="85" spans="1:13" ht="9.9499999999999993" customHeight="1" thickBot="1" x14ac:dyDescent="0.3"/>
    <row r="86" spans="1:13" s="6" customFormat="1" ht="20.100000000000001" customHeight="1" thickBot="1" x14ac:dyDescent="0.3">
      <c r="A86" s="458" t="s">
        <v>97</v>
      </c>
      <c r="B86" s="459"/>
      <c r="C86" s="459"/>
      <c r="D86" s="298" t="s">
        <v>36</v>
      </c>
      <c r="E86" s="457"/>
      <c r="F86" s="468" t="str">
        <f>IF(F89=0%,"",IF(F89=100%,"","BŁĄD
 zła suma źródeł finansowania"))</f>
        <v/>
      </c>
      <c r="G86" s="298" t="s">
        <v>98</v>
      </c>
      <c r="H86" s="457"/>
      <c r="I86" s="461" t="str">
        <f>IF(I89=0%,"",IF(I89=100%,"","BŁĄD
 zła suma źródeł finansowania"))</f>
        <v/>
      </c>
      <c r="J86" s="510" t="s">
        <v>145</v>
      </c>
      <c r="K86" s="511"/>
      <c r="L86" s="461" t="str">
        <f>IF(L89=0%,"",IF(L89=100%,"","BŁĄD
 zła suma źródeł finansowania"))</f>
        <v/>
      </c>
      <c r="M86" s="256"/>
    </row>
    <row r="87" spans="1:13" s="11" customFormat="1" ht="15.75" thickBot="1" x14ac:dyDescent="0.3">
      <c r="A87" s="456"/>
      <c r="B87" s="460"/>
      <c r="C87" s="460"/>
      <c r="D87" s="142" t="s">
        <v>37</v>
      </c>
      <c r="E87" s="142" t="s">
        <v>90</v>
      </c>
      <c r="F87" s="469"/>
      <c r="G87" s="142" t="s">
        <v>37</v>
      </c>
      <c r="H87" s="142" t="s">
        <v>90</v>
      </c>
      <c r="I87" s="462"/>
      <c r="J87" s="142" t="s">
        <v>37</v>
      </c>
      <c r="K87" s="144" t="s">
        <v>91</v>
      </c>
      <c r="L87" s="462"/>
      <c r="M87" s="257"/>
    </row>
    <row r="88" spans="1:13" ht="21.75" customHeight="1" thickBot="1" x14ac:dyDescent="0.3">
      <c r="A88" s="512" t="s">
        <v>146</v>
      </c>
      <c r="B88" s="513"/>
      <c r="C88" s="514"/>
      <c r="D88" s="543">
        <f>D89+D90+D93</f>
        <v>0</v>
      </c>
      <c r="E88" s="255" t="str">
        <f>IF(D88&lt;1,"",D88/D88*100%)</f>
        <v/>
      </c>
      <c r="F88" s="470"/>
      <c r="G88" s="543">
        <f>G89+G90+G93</f>
        <v>0</v>
      </c>
      <c r="H88" s="255" t="str">
        <f>IF(G88&lt;1,"",G88/G88*100%)</f>
        <v/>
      </c>
      <c r="I88" s="463"/>
      <c r="J88" s="538" t="str">
        <f>IF(D88+G88&lt;1,"",D88+G88)</f>
        <v/>
      </c>
      <c r="K88" s="143" t="str">
        <f>IF(J88="","",J88/J88*100%)</f>
        <v/>
      </c>
      <c r="L88" s="463"/>
      <c r="M88" s="257"/>
    </row>
    <row r="89" spans="1:13" ht="21.75" customHeight="1" x14ac:dyDescent="0.25">
      <c r="A89" s="515" t="s">
        <v>178</v>
      </c>
      <c r="B89" s="516"/>
      <c r="C89" s="517"/>
      <c r="D89" s="544"/>
      <c r="E89" s="348" t="str">
        <f>IF((D89+D90)&lt;1,"",IF((D89+D90)&lt;1,"",(D89+D90)/D88*100%))</f>
        <v/>
      </c>
      <c r="F89" s="464">
        <f>SUM(E89,E93)</f>
        <v>0</v>
      </c>
      <c r="G89" s="544"/>
      <c r="H89" s="348" t="str">
        <f>IF((G89+G90)&lt;1,"",(G89+G90)/G88*100%)</f>
        <v/>
      </c>
      <c r="I89" s="524">
        <f>SUM(H89,H93)</f>
        <v>0</v>
      </c>
      <c r="J89" s="539" t="str">
        <f t="shared" ref="J89:J92" si="3">IF(D89+G89&lt;1,"",D89+G89)</f>
        <v/>
      </c>
      <c r="K89" s="525" t="str">
        <f>IF(J89="","",(J89+J90)/J88*100%)</f>
        <v/>
      </c>
      <c r="L89" s="464">
        <f>SUM(K89,K93)</f>
        <v>0</v>
      </c>
      <c r="M89" s="258"/>
    </row>
    <row r="90" spans="1:13" ht="23.25" customHeight="1" thickBot="1" x14ac:dyDescent="0.3">
      <c r="A90" s="360" t="s">
        <v>180</v>
      </c>
      <c r="B90" s="361"/>
      <c r="C90" s="362"/>
      <c r="D90" s="545">
        <f>SUM(D91:D92)</f>
        <v>0</v>
      </c>
      <c r="E90" s="349"/>
      <c r="F90" s="465"/>
      <c r="G90" s="545">
        <f>SUM(G91:G92)</f>
        <v>0</v>
      </c>
      <c r="H90" s="349"/>
      <c r="I90" s="480"/>
      <c r="J90" s="540" t="str">
        <f t="shared" si="3"/>
        <v/>
      </c>
      <c r="K90" s="523"/>
      <c r="L90" s="465"/>
      <c r="M90" s="258"/>
    </row>
    <row r="91" spans="1:13" ht="24.75" customHeight="1" x14ac:dyDescent="0.25">
      <c r="A91" s="346" t="s">
        <v>38</v>
      </c>
      <c r="B91" s="347"/>
      <c r="C91" s="253"/>
      <c r="D91" s="546"/>
      <c r="E91" s="350" t="str">
        <f>IF(E89="","",IF(E89&lt;80%,"","BŁĄD
 udział do 80%"))</f>
        <v/>
      </c>
      <c r="F91" s="480"/>
      <c r="G91" s="553"/>
      <c r="H91" s="350" t="str">
        <f>IF(H89="","",IF(H89&lt;80%,"","BŁĄD
 udział do 80%"))</f>
        <v/>
      </c>
      <c r="I91" s="480"/>
      <c r="J91" s="540" t="str">
        <f t="shared" si="3"/>
        <v/>
      </c>
      <c r="K91" s="521" t="str">
        <f>IF(K89="","",IF(K89&lt;80%,"","BŁĄD
 udział do 80%"))</f>
        <v/>
      </c>
      <c r="L91" s="465"/>
      <c r="M91" s="194"/>
    </row>
    <row r="92" spans="1:13" ht="24.75" customHeight="1" thickBot="1" x14ac:dyDescent="0.3">
      <c r="A92" s="346" t="s">
        <v>39</v>
      </c>
      <c r="B92" s="347"/>
      <c r="C92" s="253"/>
      <c r="D92" s="547"/>
      <c r="E92" s="351"/>
      <c r="F92" s="480"/>
      <c r="G92" s="554"/>
      <c r="H92" s="351"/>
      <c r="I92" s="480"/>
      <c r="J92" s="540" t="str">
        <f t="shared" si="3"/>
        <v/>
      </c>
      <c r="K92" s="522"/>
      <c r="L92" s="465"/>
      <c r="M92" s="194"/>
    </row>
    <row r="93" spans="1:13" ht="26.25" customHeight="1" x14ac:dyDescent="0.25">
      <c r="A93" s="471" t="s">
        <v>179</v>
      </c>
      <c r="B93" s="472"/>
      <c r="C93" s="473"/>
      <c r="D93" s="543">
        <f>SUM(D94:D96)</f>
        <v>0</v>
      </c>
      <c r="E93" s="26" t="str">
        <f>IF(D93&lt;1,"",D93/D88*100%)</f>
        <v/>
      </c>
      <c r="F93" s="466"/>
      <c r="G93" s="543">
        <f>SUM(G94:G96)</f>
        <v>0</v>
      </c>
      <c r="H93" s="26" t="str">
        <f>IF(G93&lt;1,"",G93/G88*100%)</f>
        <v/>
      </c>
      <c r="I93" s="518"/>
      <c r="J93" s="541" t="str">
        <f t="shared" ref="J93:J101" si="4">IF(D93+G93&lt;1,"",D93+G93)</f>
        <v/>
      </c>
      <c r="K93" s="143" t="str">
        <f>IF(J93="","",J93/J88*100%)</f>
        <v/>
      </c>
      <c r="L93" s="466"/>
      <c r="M93" s="259"/>
    </row>
    <row r="94" spans="1:13" ht="22.5" customHeight="1" thickBot="1" x14ac:dyDescent="0.3">
      <c r="A94" s="474" t="s">
        <v>92</v>
      </c>
      <c r="B94" s="475"/>
      <c r="C94" s="476"/>
      <c r="D94" s="544"/>
      <c r="E94" s="27" t="str">
        <f>IF(D94="","",D94/D88*100%)</f>
        <v/>
      </c>
      <c r="F94" s="467"/>
      <c r="G94" s="544"/>
      <c r="H94" s="27" t="str">
        <f>IF(G94="","",G94/G88*100%)</f>
        <v/>
      </c>
      <c r="I94" s="519"/>
      <c r="J94" s="540" t="str">
        <f t="shared" si="4"/>
        <v/>
      </c>
      <c r="K94" s="141" t="str">
        <f>IF(J94="","",J94/J88*100%)</f>
        <v/>
      </c>
      <c r="L94" s="467"/>
      <c r="M94" s="259"/>
    </row>
    <row r="95" spans="1:13" ht="21.75" customHeight="1" x14ac:dyDescent="0.25">
      <c r="A95" s="474" t="s">
        <v>35</v>
      </c>
      <c r="B95" s="475"/>
      <c r="C95" s="476"/>
      <c r="D95" s="548"/>
      <c r="E95" s="526" t="str">
        <f>IF(E94="","",IF(E94&lt;51%,"","BŁĄD
 najwyżej 50% udziału"))</f>
        <v/>
      </c>
      <c r="F95" s="527"/>
      <c r="G95" s="555"/>
      <c r="H95" s="529" t="str">
        <f>IF(H94="","",IF(H94&lt;51%,"","BŁĄD
 najwyżej 50% udziału"))</f>
        <v/>
      </c>
      <c r="I95" s="530"/>
      <c r="J95" s="540" t="str">
        <f t="shared" si="4"/>
        <v/>
      </c>
      <c r="K95" s="532" t="str">
        <f>IF(K94="","",IF(K94&lt;51%,"","BŁĄD najwyżej 50% udziału"))</f>
        <v/>
      </c>
      <c r="L95" s="533"/>
      <c r="M95" s="194"/>
    </row>
    <row r="96" spans="1:13" ht="21.75" customHeight="1" thickBot="1" x14ac:dyDescent="0.3">
      <c r="A96" s="477" t="s">
        <v>177</v>
      </c>
      <c r="B96" s="478"/>
      <c r="C96" s="479"/>
      <c r="D96" s="549">
        <f>SUM(D97:D101)</f>
        <v>0</v>
      </c>
      <c r="E96" s="528"/>
      <c r="F96" s="527"/>
      <c r="G96" s="542">
        <f>SUM(G97:G101)</f>
        <v>0</v>
      </c>
      <c r="H96" s="531"/>
      <c r="I96" s="530"/>
      <c r="J96" s="540" t="str">
        <f t="shared" si="4"/>
        <v/>
      </c>
      <c r="K96" s="534"/>
      <c r="L96" s="535"/>
      <c r="M96" s="194"/>
    </row>
    <row r="97" spans="1:13" ht="15.75" x14ac:dyDescent="0.25">
      <c r="A97" s="346" t="s">
        <v>38</v>
      </c>
      <c r="B97" s="347"/>
      <c r="C97" s="253"/>
      <c r="D97" s="550"/>
      <c r="E97" s="528"/>
      <c r="F97" s="527"/>
      <c r="G97" s="556"/>
      <c r="H97" s="531"/>
      <c r="I97" s="530"/>
      <c r="J97" s="540" t="str">
        <f t="shared" si="4"/>
        <v/>
      </c>
      <c r="K97" s="534"/>
      <c r="L97" s="535"/>
      <c r="M97" s="194"/>
    </row>
    <row r="98" spans="1:13" ht="15.75" x14ac:dyDescent="0.25">
      <c r="A98" s="346" t="s">
        <v>39</v>
      </c>
      <c r="B98" s="347"/>
      <c r="C98" s="253"/>
      <c r="D98" s="551"/>
      <c r="E98" s="528"/>
      <c r="F98" s="527"/>
      <c r="G98" s="555"/>
      <c r="H98" s="531"/>
      <c r="I98" s="530"/>
      <c r="J98" s="540" t="str">
        <f t="shared" si="4"/>
        <v/>
      </c>
      <c r="K98" s="534"/>
      <c r="L98" s="535"/>
      <c r="M98" s="194"/>
    </row>
    <row r="99" spans="1:13" ht="15.75" x14ac:dyDescent="0.25">
      <c r="A99" s="346" t="s">
        <v>40</v>
      </c>
      <c r="B99" s="347"/>
      <c r="C99" s="253"/>
      <c r="D99" s="551"/>
      <c r="E99" s="528"/>
      <c r="F99" s="527"/>
      <c r="G99" s="555"/>
      <c r="H99" s="531"/>
      <c r="I99" s="530"/>
      <c r="J99" s="540" t="str">
        <f t="shared" si="4"/>
        <v/>
      </c>
      <c r="K99" s="534"/>
      <c r="L99" s="535"/>
      <c r="M99" s="194"/>
    </row>
    <row r="100" spans="1:13" ht="15.75" x14ac:dyDescent="0.25">
      <c r="A100" s="346" t="s">
        <v>41</v>
      </c>
      <c r="B100" s="347"/>
      <c r="C100" s="253"/>
      <c r="D100" s="551"/>
      <c r="E100" s="528"/>
      <c r="F100" s="527"/>
      <c r="G100" s="555"/>
      <c r="H100" s="531"/>
      <c r="I100" s="530"/>
      <c r="J100" s="540" t="str">
        <f t="shared" si="4"/>
        <v/>
      </c>
      <c r="K100" s="534"/>
      <c r="L100" s="535"/>
      <c r="M100" s="194"/>
    </row>
    <row r="101" spans="1:13" ht="16.5" thickBot="1" x14ac:dyDescent="0.3">
      <c r="A101" s="451" t="s">
        <v>42</v>
      </c>
      <c r="B101" s="452"/>
      <c r="C101" s="254"/>
      <c r="D101" s="552"/>
      <c r="E101" s="528"/>
      <c r="F101" s="527"/>
      <c r="G101" s="557"/>
      <c r="H101" s="531"/>
      <c r="I101" s="530"/>
      <c r="J101" s="542" t="str">
        <f t="shared" si="4"/>
        <v/>
      </c>
      <c r="K101" s="536"/>
      <c r="L101" s="537"/>
      <c r="M101" s="194"/>
    </row>
    <row r="102" spans="1:13" ht="32.450000000000003" customHeight="1" thickBot="1" x14ac:dyDescent="0.3">
      <c r="A102" s="453" t="s">
        <v>43</v>
      </c>
      <c r="B102" s="454"/>
      <c r="C102" s="454"/>
      <c r="D102" s="454"/>
      <c r="E102" s="454"/>
      <c r="F102" s="454"/>
      <c r="G102" s="454"/>
      <c r="H102" s="454"/>
      <c r="I102" s="454"/>
      <c r="J102" s="520"/>
      <c r="K102" s="454"/>
      <c r="L102" s="455"/>
      <c r="M102" s="260"/>
    </row>
    <row r="103" spans="1:13" ht="9.9499999999999993" customHeight="1" thickBot="1" x14ac:dyDescent="0.3"/>
    <row r="104" spans="1:13" ht="20.100000000000001" customHeight="1" x14ac:dyDescent="0.25">
      <c r="A104" s="316" t="s">
        <v>147</v>
      </c>
      <c r="B104" s="317"/>
      <c r="C104" s="317"/>
      <c r="D104" s="317"/>
      <c r="E104" s="317"/>
      <c r="F104" s="317"/>
      <c r="G104" s="317"/>
      <c r="H104" s="317"/>
      <c r="I104" s="317"/>
      <c r="J104" s="317"/>
      <c r="K104" s="317"/>
      <c r="L104" s="317"/>
      <c r="M104" s="318"/>
    </row>
    <row r="105" spans="1:13" s="10" customFormat="1" ht="39.950000000000003" customHeight="1" x14ac:dyDescent="0.25">
      <c r="A105" s="337" t="s">
        <v>51</v>
      </c>
      <c r="B105" s="338"/>
      <c r="C105" s="338"/>
      <c r="D105" s="338"/>
      <c r="E105" s="338"/>
      <c r="F105" s="338"/>
      <c r="G105" s="153"/>
      <c r="H105" s="341" t="s">
        <v>181</v>
      </c>
      <c r="I105" s="341"/>
      <c r="J105" s="341"/>
      <c r="K105" s="341"/>
      <c r="L105" s="341"/>
      <c r="M105" s="262"/>
    </row>
    <row r="106" spans="1:13" s="10" customFormat="1" ht="39.950000000000003" customHeight="1" x14ac:dyDescent="0.25">
      <c r="A106" s="337"/>
      <c r="B106" s="338"/>
      <c r="C106" s="338"/>
      <c r="D106" s="338"/>
      <c r="E106" s="338"/>
      <c r="F106" s="338"/>
      <c r="G106" s="153"/>
      <c r="H106" s="341"/>
      <c r="I106" s="341"/>
      <c r="J106" s="341"/>
      <c r="K106" s="341"/>
      <c r="L106" s="341"/>
      <c r="M106" s="262"/>
    </row>
    <row r="107" spans="1:13" s="10" customFormat="1" ht="39.950000000000003" customHeight="1" x14ac:dyDescent="0.25">
      <c r="A107" s="337"/>
      <c r="B107" s="338"/>
      <c r="C107" s="338"/>
      <c r="D107" s="338"/>
      <c r="E107" s="338"/>
      <c r="F107" s="338"/>
      <c r="G107" s="153"/>
      <c r="H107" s="341"/>
      <c r="I107" s="341"/>
      <c r="J107" s="341"/>
      <c r="K107" s="341"/>
      <c r="L107" s="341"/>
      <c r="M107" s="262"/>
    </row>
    <row r="108" spans="1:13" s="10" customFormat="1" ht="39.950000000000003" customHeight="1" x14ac:dyDescent="0.25">
      <c r="A108" s="337" t="s">
        <v>52</v>
      </c>
      <c r="B108" s="338"/>
      <c r="C108" s="338"/>
      <c r="D108" s="338"/>
      <c r="E108" s="338"/>
      <c r="F108" s="338"/>
      <c r="G108" s="153"/>
      <c r="H108" s="342" t="s">
        <v>159</v>
      </c>
      <c r="I108" s="342"/>
      <c r="J108" s="342"/>
      <c r="K108" s="342"/>
      <c r="L108" s="342"/>
      <c r="M108" s="184"/>
    </row>
    <row r="109" spans="1:13" s="10" customFormat="1" ht="39.950000000000003" customHeight="1" x14ac:dyDescent="0.25">
      <c r="A109" s="337"/>
      <c r="B109" s="338"/>
      <c r="C109" s="338"/>
      <c r="D109" s="338"/>
      <c r="E109" s="338"/>
      <c r="F109" s="338"/>
      <c r="G109" s="153"/>
      <c r="H109" s="342"/>
      <c r="I109" s="342"/>
      <c r="J109" s="342"/>
      <c r="K109" s="342"/>
      <c r="L109" s="342"/>
      <c r="M109" s="184"/>
    </row>
    <row r="110" spans="1:13" s="10" customFormat="1" ht="39.950000000000003" customHeight="1" x14ac:dyDescent="0.25">
      <c r="A110" s="337"/>
      <c r="B110" s="338"/>
      <c r="C110" s="338"/>
      <c r="D110" s="338"/>
      <c r="E110" s="338"/>
      <c r="F110" s="338"/>
      <c r="G110" s="153"/>
      <c r="H110" s="341" t="s">
        <v>159</v>
      </c>
      <c r="I110" s="341"/>
      <c r="J110" s="341"/>
      <c r="K110" s="341"/>
      <c r="L110" s="341"/>
      <c r="M110" s="184"/>
    </row>
    <row r="111" spans="1:13" s="10" customFormat="1" ht="39.950000000000003" customHeight="1" x14ac:dyDescent="0.25">
      <c r="A111" s="339" t="s">
        <v>158</v>
      </c>
      <c r="B111" s="340"/>
      <c r="C111" s="340"/>
      <c r="D111" s="340"/>
      <c r="E111" s="340"/>
      <c r="F111" s="340"/>
      <c r="G111" s="261"/>
      <c r="H111" s="341"/>
      <c r="I111" s="341"/>
      <c r="J111" s="341"/>
      <c r="K111" s="341"/>
      <c r="L111" s="341"/>
      <c r="M111" s="184"/>
    </row>
    <row r="112" spans="1:13" s="10" customFormat="1" ht="33.6" customHeight="1" x14ac:dyDescent="0.25">
      <c r="A112" s="339"/>
      <c r="B112" s="340"/>
      <c r="C112" s="340"/>
      <c r="D112" s="340"/>
      <c r="E112" s="340"/>
      <c r="F112" s="340"/>
      <c r="G112" s="261"/>
      <c r="H112" s="341"/>
      <c r="I112" s="341"/>
      <c r="J112" s="341"/>
      <c r="K112" s="341"/>
      <c r="L112" s="341"/>
      <c r="M112" s="184"/>
    </row>
    <row r="113" spans="1:13" s="10" customFormat="1" ht="57.75" customHeight="1" x14ac:dyDescent="0.25">
      <c r="A113" s="339"/>
      <c r="B113" s="340"/>
      <c r="C113" s="340"/>
      <c r="D113" s="340"/>
      <c r="E113" s="340"/>
      <c r="F113" s="340"/>
      <c r="G113" s="261"/>
      <c r="H113" s="341" t="s">
        <v>53</v>
      </c>
      <c r="I113" s="307"/>
      <c r="J113" s="307"/>
      <c r="K113" s="307"/>
      <c r="L113" s="307"/>
      <c r="M113" s="184"/>
    </row>
    <row r="114" spans="1:13" s="10" customFormat="1" ht="35.1" customHeight="1" x14ac:dyDescent="0.25">
      <c r="A114" s="339"/>
      <c r="B114" s="340"/>
      <c r="C114" s="340"/>
      <c r="D114" s="340"/>
      <c r="E114" s="340"/>
      <c r="F114" s="340"/>
      <c r="G114" s="183"/>
      <c r="H114" s="307"/>
      <c r="I114" s="307"/>
      <c r="J114" s="307"/>
      <c r="K114" s="307"/>
      <c r="L114" s="307"/>
      <c r="M114" s="184"/>
    </row>
    <row r="115" spans="1:13" s="10" customFormat="1" ht="35.1" customHeight="1" x14ac:dyDescent="0.25">
      <c r="A115" s="343" t="s">
        <v>160</v>
      </c>
      <c r="B115" s="344"/>
      <c r="C115" s="344"/>
      <c r="D115" s="344"/>
      <c r="E115" s="344"/>
      <c r="F115" s="344"/>
      <c r="G115" s="183"/>
      <c r="H115" s="307"/>
      <c r="I115" s="307"/>
      <c r="J115" s="307"/>
      <c r="K115" s="307"/>
      <c r="L115" s="307"/>
      <c r="M115" s="184"/>
    </row>
    <row r="116" spans="1:13" s="10" customFormat="1" ht="35.1" customHeight="1" x14ac:dyDescent="0.25">
      <c r="A116" s="345"/>
      <c r="B116" s="344"/>
      <c r="C116" s="344"/>
      <c r="D116" s="344"/>
      <c r="E116" s="344"/>
      <c r="F116" s="344"/>
      <c r="G116" s="183"/>
      <c r="H116" s="307"/>
      <c r="I116" s="307"/>
      <c r="J116" s="307"/>
      <c r="K116" s="307"/>
      <c r="L116" s="307"/>
      <c r="M116" s="184"/>
    </row>
    <row r="117" spans="1:13" s="10" customFormat="1" ht="12" customHeight="1" thickBot="1" x14ac:dyDescent="0.3">
      <c r="A117" s="431"/>
      <c r="B117" s="432"/>
      <c r="C117" s="432"/>
      <c r="D117" s="432"/>
      <c r="E117" s="432"/>
      <c r="F117" s="432"/>
      <c r="G117" s="432"/>
      <c r="H117" s="432"/>
      <c r="I117" s="432"/>
      <c r="J117" s="432"/>
      <c r="K117" s="432"/>
      <c r="L117" s="432"/>
      <c r="M117" s="186"/>
    </row>
    <row r="118" spans="1:13" ht="9.9499999999999993" customHeight="1" thickBot="1" x14ac:dyDescent="0.3"/>
    <row r="119" spans="1:13" ht="40.5" customHeight="1" thickBot="1" x14ac:dyDescent="0.3">
      <c r="A119" s="316" t="s">
        <v>148</v>
      </c>
      <c r="B119" s="317"/>
      <c r="C119" s="317"/>
      <c r="D119" s="317"/>
      <c r="E119" s="317"/>
      <c r="F119" s="317"/>
      <c r="G119" s="317"/>
      <c r="H119" s="317"/>
      <c r="I119" s="317"/>
      <c r="J119" s="317"/>
      <c r="K119" s="317"/>
      <c r="L119" s="317"/>
      <c r="M119" s="318"/>
    </row>
    <row r="120" spans="1:13" ht="19.5" thickBot="1" x14ac:dyDescent="0.3">
      <c r="A120" s="395" t="s">
        <v>68</v>
      </c>
      <c r="B120" s="396"/>
      <c r="C120" s="396"/>
      <c r="D120" s="396"/>
      <c r="E120" s="396"/>
      <c r="F120" s="396"/>
      <c r="G120" s="396"/>
      <c r="H120" s="291"/>
      <c r="I120" s="287" t="s">
        <v>161</v>
      </c>
      <c r="J120" s="289"/>
      <c r="K120" s="290" t="s">
        <v>162</v>
      </c>
      <c r="L120" s="335" t="s">
        <v>69</v>
      </c>
      <c r="M120" s="336"/>
    </row>
    <row r="121" spans="1:13" ht="19.5" thickBot="1" x14ac:dyDescent="0.3">
      <c r="A121" s="397" t="s">
        <v>71</v>
      </c>
      <c r="B121" s="398"/>
      <c r="C121" s="398"/>
      <c r="D121" s="398"/>
      <c r="E121" s="398"/>
      <c r="F121" s="398"/>
      <c r="G121" s="398"/>
      <c r="H121" s="292"/>
      <c r="I121" s="288" t="s">
        <v>161</v>
      </c>
      <c r="J121" s="289"/>
      <c r="K121" s="286" t="s">
        <v>162</v>
      </c>
      <c r="L121" s="263" t="s">
        <v>70</v>
      </c>
      <c r="M121" s="264"/>
    </row>
    <row r="122" spans="1:13" ht="19.5" thickBot="1" x14ac:dyDescent="0.3">
      <c r="A122" s="397" t="s">
        <v>72</v>
      </c>
      <c r="B122" s="398"/>
      <c r="C122" s="398"/>
      <c r="D122" s="398"/>
      <c r="E122" s="398"/>
      <c r="F122" s="398"/>
      <c r="G122" s="398"/>
      <c r="H122" s="293"/>
      <c r="I122" s="288" t="s">
        <v>161</v>
      </c>
      <c r="J122" s="289"/>
      <c r="K122" s="286" t="s">
        <v>162</v>
      </c>
      <c r="L122" s="263" t="s">
        <v>73</v>
      </c>
      <c r="M122" s="264"/>
    </row>
    <row r="123" spans="1:13" ht="19.5" thickBot="1" x14ac:dyDescent="0.3">
      <c r="A123" s="397" t="s">
        <v>67</v>
      </c>
      <c r="B123" s="398"/>
      <c r="C123" s="398"/>
      <c r="D123" s="398"/>
      <c r="E123" s="398"/>
      <c r="F123" s="398"/>
      <c r="G123" s="398"/>
      <c r="H123" s="292"/>
      <c r="I123" s="288" t="s">
        <v>161</v>
      </c>
      <c r="J123" s="289"/>
      <c r="K123" s="286" t="s">
        <v>162</v>
      </c>
      <c r="L123" s="263" t="s">
        <v>73</v>
      </c>
      <c r="M123" s="264"/>
    </row>
    <row r="124" spans="1:13" x14ac:dyDescent="0.25">
      <c r="A124" s="309" t="s">
        <v>63</v>
      </c>
      <c r="B124" s="310"/>
      <c r="C124" s="310"/>
      <c r="D124" s="310"/>
      <c r="E124" s="310"/>
      <c r="F124" s="310"/>
      <c r="G124" s="310"/>
      <c r="H124" s="311"/>
      <c r="I124" s="310"/>
      <c r="J124" s="311"/>
      <c r="K124" s="310"/>
      <c r="L124" s="310"/>
      <c r="M124" s="312"/>
    </row>
    <row r="125" spans="1:13" x14ac:dyDescent="0.25">
      <c r="A125" s="309" t="s">
        <v>64</v>
      </c>
      <c r="B125" s="310"/>
      <c r="C125" s="310"/>
      <c r="D125" s="310"/>
      <c r="E125" s="310"/>
      <c r="F125" s="310"/>
      <c r="G125" s="310"/>
      <c r="H125" s="310"/>
      <c r="I125" s="310"/>
      <c r="J125" s="310"/>
      <c r="K125" s="310"/>
      <c r="L125" s="310"/>
      <c r="M125" s="312"/>
    </row>
    <row r="126" spans="1:13" x14ac:dyDescent="0.25">
      <c r="A126" s="309" t="s">
        <v>65</v>
      </c>
      <c r="B126" s="310"/>
      <c r="C126" s="310"/>
      <c r="D126" s="310"/>
      <c r="E126" s="310"/>
      <c r="F126" s="310"/>
      <c r="G126" s="310"/>
      <c r="H126" s="310"/>
      <c r="I126" s="310"/>
      <c r="J126" s="310"/>
      <c r="K126" s="310"/>
      <c r="L126" s="310"/>
      <c r="M126" s="312"/>
    </row>
    <row r="127" spans="1:13" ht="15.75" thickBot="1" x14ac:dyDescent="0.3">
      <c r="A127" s="313" t="s">
        <v>66</v>
      </c>
      <c r="B127" s="314"/>
      <c r="C127" s="314"/>
      <c r="D127" s="314"/>
      <c r="E127" s="314"/>
      <c r="F127" s="314"/>
      <c r="G127" s="314"/>
      <c r="H127" s="314"/>
      <c r="I127" s="314"/>
      <c r="J127" s="314"/>
      <c r="K127" s="314"/>
      <c r="L127" s="314"/>
      <c r="M127" s="315"/>
    </row>
    <row r="128" spans="1:13" ht="9.9499999999999993" customHeight="1" thickBot="1" x14ac:dyDescent="0.3"/>
    <row r="129" spans="1:13" ht="20.100000000000001" customHeight="1" thickBot="1" x14ac:dyDescent="0.3">
      <c r="A129" s="316" t="s">
        <v>149</v>
      </c>
      <c r="B129" s="317"/>
      <c r="C129" s="317"/>
      <c r="D129" s="317"/>
      <c r="E129" s="317"/>
      <c r="F129" s="317"/>
      <c r="G129" s="317"/>
      <c r="H129" s="317"/>
      <c r="I129" s="317"/>
      <c r="J129" s="317"/>
      <c r="K129" s="317"/>
      <c r="L129" s="317"/>
      <c r="M129" s="318"/>
    </row>
    <row r="130" spans="1:13" s="17" customFormat="1" ht="40.5" customHeight="1" thickBot="1" x14ac:dyDescent="0.3">
      <c r="A130" s="279"/>
      <c r="B130" s="328" t="s">
        <v>163</v>
      </c>
      <c r="C130" s="328"/>
      <c r="D130" s="328"/>
      <c r="E130" s="328"/>
      <c r="F130" s="328"/>
      <c r="G130" s="328"/>
      <c r="H130" s="328"/>
      <c r="I130" s="328"/>
      <c r="J130" s="328"/>
      <c r="K130" s="328"/>
      <c r="L130" s="328"/>
      <c r="M130" s="329"/>
    </row>
    <row r="131" spans="1:13" s="23" customFormat="1" ht="19.5" customHeight="1" thickBot="1" x14ac:dyDescent="0.3">
      <c r="A131" s="195"/>
      <c r="B131" s="156"/>
      <c r="C131" s="304" t="s">
        <v>150</v>
      </c>
      <c r="D131" s="304"/>
      <c r="E131" s="304"/>
      <c r="F131" s="304"/>
      <c r="G131" s="304"/>
      <c r="H131" s="304"/>
      <c r="I131" s="304"/>
      <c r="J131" s="269"/>
      <c r="K131" s="269"/>
      <c r="L131" s="269"/>
      <c r="M131" s="270"/>
    </row>
    <row r="132" spans="1:13" s="23" customFormat="1" ht="26.25" customHeight="1" thickBot="1" x14ac:dyDescent="0.3">
      <c r="A132" s="195"/>
      <c r="B132" s="162" t="s">
        <v>78</v>
      </c>
      <c r="C132" s="305"/>
      <c r="D132" s="305"/>
      <c r="E132" s="305"/>
      <c r="F132" s="305"/>
      <c r="G132" s="305"/>
      <c r="H132" s="305"/>
      <c r="I132" s="305"/>
      <c r="J132" s="275"/>
      <c r="K132" s="165" t="s">
        <v>161</v>
      </c>
      <c r="L132" s="276"/>
      <c r="M132" s="271" t="s">
        <v>162</v>
      </c>
    </row>
    <row r="133" spans="1:13" s="23" customFormat="1" ht="7.5" customHeight="1" thickBot="1" x14ac:dyDescent="0.3">
      <c r="A133" s="195"/>
      <c r="B133" s="157"/>
      <c r="C133" s="158"/>
      <c r="D133" s="159"/>
      <c r="E133" s="185"/>
      <c r="F133" s="160"/>
      <c r="G133" s="160"/>
      <c r="H133" s="160"/>
      <c r="I133" s="185"/>
      <c r="J133" s="280"/>
      <c r="K133" s="280"/>
      <c r="L133" s="280"/>
      <c r="M133" s="273"/>
    </row>
    <row r="134" spans="1:13" s="23" customFormat="1" ht="15.75" customHeight="1" thickBot="1" x14ac:dyDescent="0.3">
      <c r="A134" s="195"/>
      <c r="B134" s="156"/>
      <c r="C134" s="306" t="s">
        <v>151</v>
      </c>
      <c r="D134" s="306"/>
      <c r="E134" s="306"/>
      <c r="F134" s="306"/>
      <c r="G134" s="306"/>
      <c r="H134" s="306"/>
      <c r="I134" s="306"/>
      <c r="J134" s="281"/>
      <c r="K134" s="281"/>
      <c r="L134" s="281"/>
      <c r="M134" s="274"/>
    </row>
    <row r="135" spans="1:13" s="23" customFormat="1" ht="27" customHeight="1" thickBot="1" x14ac:dyDescent="0.3">
      <c r="A135" s="195"/>
      <c r="B135" s="162" t="s">
        <v>79</v>
      </c>
      <c r="C135" s="307"/>
      <c r="D135" s="307"/>
      <c r="E135" s="307"/>
      <c r="F135" s="307"/>
      <c r="G135" s="307"/>
      <c r="H135" s="307"/>
      <c r="I135" s="307"/>
      <c r="J135" s="275"/>
      <c r="K135" s="165" t="s">
        <v>161</v>
      </c>
      <c r="L135" s="276"/>
      <c r="M135" s="271" t="s">
        <v>162</v>
      </c>
    </row>
    <row r="136" spans="1:13" s="23" customFormat="1" ht="7.5" customHeight="1" thickBot="1" x14ac:dyDescent="0.3">
      <c r="A136" s="195"/>
      <c r="B136" s="162"/>
      <c r="C136" s="153"/>
      <c r="D136" s="154"/>
      <c r="E136" s="183"/>
      <c r="F136" s="155"/>
      <c r="G136" s="155"/>
      <c r="H136" s="155"/>
      <c r="I136" s="183"/>
      <c r="J136" s="277"/>
      <c r="K136" s="277"/>
      <c r="L136" s="277"/>
      <c r="M136" s="278"/>
    </row>
    <row r="137" spans="1:13" s="23" customFormat="1" ht="12" customHeight="1" thickBot="1" x14ac:dyDescent="0.3">
      <c r="A137" s="195"/>
      <c r="B137" s="156"/>
      <c r="C137" s="306" t="s">
        <v>152</v>
      </c>
      <c r="D137" s="306"/>
      <c r="E137" s="306"/>
      <c r="F137" s="306"/>
      <c r="G137" s="306"/>
      <c r="H137" s="306"/>
      <c r="I137" s="306"/>
      <c r="J137" s="281"/>
      <c r="K137" s="281"/>
      <c r="L137" s="281"/>
      <c r="M137" s="274"/>
    </row>
    <row r="138" spans="1:13" s="23" customFormat="1" ht="27.75" customHeight="1" thickBot="1" x14ac:dyDescent="0.3">
      <c r="A138" s="195"/>
      <c r="B138" s="162" t="s">
        <v>80</v>
      </c>
      <c r="C138" s="307"/>
      <c r="D138" s="307"/>
      <c r="E138" s="307"/>
      <c r="F138" s="307"/>
      <c r="G138" s="307"/>
      <c r="H138" s="307"/>
      <c r="I138" s="307"/>
      <c r="J138" s="275"/>
      <c r="K138" s="165" t="s">
        <v>161</v>
      </c>
      <c r="L138" s="276"/>
      <c r="M138" s="271" t="s">
        <v>162</v>
      </c>
    </row>
    <row r="139" spans="1:13" s="23" customFormat="1" ht="6.75" customHeight="1" thickBot="1" x14ac:dyDescent="0.3">
      <c r="A139" s="195"/>
      <c r="B139" s="157"/>
      <c r="C139" s="158"/>
      <c r="D139" s="159"/>
      <c r="E139" s="185"/>
      <c r="F139" s="160"/>
      <c r="G139" s="160"/>
      <c r="H139" s="160"/>
      <c r="I139" s="185"/>
      <c r="J139" s="280"/>
      <c r="K139" s="280"/>
      <c r="L139" s="280"/>
      <c r="M139" s="273"/>
    </row>
    <row r="140" spans="1:13" s="23" customFormat="1" ht="11.25" customHeight="1" thickBot="1" x14ac:dyDescent="0.3">
      <c r="A140" s="195"/>
      <c r="B140" s="156"/>
      <c r="C140" s="306" t="s">
        <v>75</v>
      </c>
      <c r="D140" s="306"/>
      <c r="E140" s="306"/>
      <c r="F140" s="306"/>
      <c r="G140" s="306"/>
      <c r="H140" s="306"/>
      <c r="I140" s="306"/>
      <c r="J140" s="281"/>
      <c r="K140" s="281"/>
      <c r="L140" s="281"/>
      <c r="M140" s="274"/>
    </row>
    <row r="141" spans="1:13" s="23" customFormat="1" ht="27.75" customHeight="1" thickBot="1" x14ac:dyDescent="0.3">
      <c r="A141" s="195"/>
      <c r="B141" s="162" t="s">
        <v>81</v>
      </c>
      <c r="C141" s="307"/>
      <c r="D141" s="307"/>
      <c r="E141" s="307"/>
      <c r="F141" s="307"/>
      <c r="G141" s="307"/>
      <c r="H141" s="307"/>
      <c r="I141" s="307"/>
      <c r="J141" s="275"/>
      <c r="K141" s="165" t="s">
        <v>161</v>
      </c>
      <c r="L141" s="276"/>
      <c r="M141" s="271" t="s">
        <v>162</v>
      </c>
    </row>
    <row r="142" spans="1:13" s="23" customFormat="1" ht="8.25" customHeight="1" thickBot="1" x14ac:dyDescent="0.3">
      <c r="A142" s="195"/>
      <c r="B142" s="157"/>
      <c r="C142" s="158"/>
      <c r="D142" s="159"/>
      <c r="E142" s="185"/>
      <c r="F142" s="160"/>
      <c r="G142" s="160"/>
      <c r="H142" s="160"/>
      <c r="I142" s="185"/>
      <c r="J142" s="280"/>
      <c r="K142" s="280"/>
      <c r="L142" s="280"/>
      <c r="M142" s="273"/>
    </row>
    <row r="143" spans="1:13" s="23" customFormat="1" ht="7.5" customHeight="1" thickBot="1" x14ac:dyDescent="0.3">
      <c r="A143" s="195"/>
      <c r="B143" s="156"/>
      <c r="C143" s="306" t="s">
        <v>153</v>
      </c>
      <c r="D143" s="306"/>
      <c r="E143" s="306"/>
      <c r="F143" s="306"/>
      <c r="G143" s="306"/>
      <c r="H143" s="306"/>
      <c r="I143" s="306"/>
      <c r="J143" s="281"/>
      <c r="K143" s="281"/>
      <c r="L143" s="281"/>
      <c r="M143" s="274"/>
    </row>
    <row r="144" spans="1:13" s="23" customFormat="1" ht="28.5" customHeight="1" thickBot="1" x14ac:dyDescent="0.3">
      <c r="A144" s="195"/>
      <c r="B144" s="162" t="s">
        <v>82</v>
      </c>
      <c r="C144" s="307"/>
      <c r="D144" s="307"/>
      <c r="E144" s="307"/>
      <c r="F144" s="307"/>
      <c r="G144" s="307"/>
      <c r="H144" s="307"/>
      <c r="I144" s="307"/>
      <c r="J144" s="275"/>
      <c r="K144" s="165" t="s">
        <v>161</v>
      </c>
      <c r="L144" s="276"/>
      <c r="M144" s="271" t="s">
        <v>162</v>
      </c>
    </row>
    <row r="145" spans="1:13" s="23" customFormat="1" ht="6" customHeight="1" thickBot="1" x14ac:dyDescent="0.3">
      <c r="A145" s="195"/>
      <c r="B145" s="157"/>
      <c r="C145" s="158"/>
      <c r="D145" s="159"/>
      <c r="E145" s="185"/>
      <c r="F145" s="160"/>
      <c r="G145" s="160"/>
      <c r="H145" s="160"/>
      <c r="I145" s="185"/>
      <c r="J145" s="280"/>
      <c r="K145" s="280"/>
      <c r="L145" s="280"/>
      <c r="M145" s="273"/>
    </row>
    <row r="146" spans="1:13" s="23" customFormat="1" ht="15.75" customHeight="1" thickBot="1" x14ac:dyDescent="0.3">
      <c r="A146" s="195"/>
      <c r="B146" s="162"/>
      <c r="C146" s="304" t="s">
        <v>76</v>
      </c>
      <c r="D146" s="304"/>
      <c r="E146" s="304"/>
      <c r="F146" s="304"/>
      <c r="G146" s="304"/>
      <c r="H146" s="304"/>
      <c r="I146" s="304"/>
      <c r="J146" s="282"/>
      <c r="K146" s="282"/>
      <c r="L146" s="282"/>
      <c r="M146" s="272"/>
    </row>
    <row r="147" spans="1:13" s="23" customFormat="1" ht="30" customHeight="1" thickBot="1" x14ac:dyDescent="0.3">
      <c r="A147" s="195"/>
      <c r="B147" s="162" t="s">
        <v>83</v>
      </c>
      <c r="C147" s="305"/>
      <c r="D147" s="305"/>
      <c r="E147" s="305"/>
      <c r="F147" s="305"/>
      <c r="G147" s="305"/>
      <c r="H147" s="305"/>
      <c r="I147" s="305"/>
      <c r="J147" s="275"/>
      <c r="K147" s="165" t="s">
        <v>161</v>
      </c>
      <c r="L147" s="276"/>
      <c r="M147" s="271" t="s">
        <v>162</v>
      </c>
    </row>
    <row r="148" spans="1:13" s="23" customFormat="1" ht="6" customHeight="1" thickBot="1" x14ac:dyDescent="0.3">
      <c r="A148" s="195"/>
      <c r="B148" s="162"/>
      <c r="C148" s="153"/>
      <c r="D148" s="154"/>
      <c r="E148" s="183"/>
      <c r="F148" s="155"/>
      <c r="G148" s="155"/>
      <c r="H148" s="155"/>
      <c r="I148" s="183"/>
      <c r="J148" s="277"/>
      <c r="K148" s="277"/>
      <c r="L148" s="277"/>
      <c r="M148" s="278"/>
    </row>
    <row r="149" spans="1:13" s="23" customFormat="1" ht="15" customHeight="1" thickBot="1" x14ac:dyDescent="0.3">
      <c r="A149" s="195"/>
      <c r="B149" s="156"/>
      <c r="C149" s="306" t="s">
        <v>77</v>
      </c>
      <c r="D149" s="306"/>
      <c r="E149" s="306"/>
      <c r="F149" s="306"/>
      <c r="G149" s="306"/>
      <c r="H149" s="269"/>
      <c r="I149" s="269"/>
      <c r="J149" s="281"/>
      <c r="K149" s="281"/>
      <c r="L149" s="281"/>
      <c r="M149" s="274"/>
    </row>
    <row r="150" spans="1:13" s="23" customFormat="1" ht="27.75" customHeight="1" thickBot="1" x14ac:dyDescent="0.3">
      <c r="A150" s="195"/>
      <c r="B150" s="162" t="s">
        <v>84</v>
      </c>
      <c r="C150" s="307"/>
      <c r="D150" s="307"/>
      <c r="E150" s="307"/>
      <c r="F150" s="307"/>
      <c r="G150" s="307"/>
      <c r="H150" s="275"/>
      <c r="I150" s="165" t="s">
        <v>164</v>
      </c>
      <c r="J150" s="275"/>
      <c r="K150" s="165" t="s">
        <v>161</v>
      </c>
      <c r="L150" s="276"/>
      <c r="M150" s="271" t="s">
        <v>162</v>
      </c>
    </row>
    <row r="151" spans="1:13" s="23" customFormat="1" ht="6.75" customHeight="1" thickBot="1" x14ac:dyDescent="0.3">
      <c r="A151" s="195"/>
      <c r="B151" s="157"/>
      <c r="C151" s="158"/>
      <c r="D151" s="159"/>
      <c r="E151" s="185"/>
      <c r="F151" s="160"/>
      <c r="G151" s="185"/>
      <c r="H151" s="280"/>
      <c r="I151" s="280"/>
      <c r="J151" s="280"/>
      <c r="K151" s="280"/>
      <c r="L151" s="280"/>
      <c r="M151" s="273"/>
    </row>
    <row r="152" spans="1:13" s="23" customFormat="1" ht="21" customHeight="1" thickBot="1" x14ac:dyDescent="0.3">
      <c r="A152" s="195"/>
      <c r="B152" s="162"/>
      <c r="C152" s="306" t="s">
        <v>182</v>
      </c>
      <c r="D152" s="306"/>
      <c r="E152" s="306"/>
      <c r="F152" s="306"/>
      <c r="G152" s="306"/>
      <c r="H152" s="306"/>
      <c r="I152" s="306"/>
      <c r="J152" s="306"/>
      <c r="K152" s="306"/>
      <c r="L152" s="306"/>
      <c r="M152" s="272"/>
    </row>
    <row r="153" spans="1:13" s="23" customFormat="1" ht="26.25" customHeight="1" thickBot="1" x14ac:dyDescent="0.3">
      <c r="A153" s="195"/>
      <c r="B153" s="162" t="s">
        <v>85</v>
      </c>
      <c r="C153" s="307" t="s">
        <v>183</v>
      </c>
      <c r="D153" s="307"/>
      <c r="E153" s="307"/>
      <c r="F153" s="307"/>
      <c r="G153" s="308"/>
      <c r="H153" s="275"/>
      <c r="I153" s="165" t="s">
        <v>164</v>
      </c>
      <c r="J153" s="275"/>
      <c r="K153" s="165" t="s">
        <v>161</v>
      </c>
      <c r="L153" s="276"/>
      <c r="M153" s="271" t="s">
        <v>162</v>
      </c>
    </row>
    <row r="154" spans="1:13" s="23" customFormat="1" ht="9" customHeight="1" thickBot="1" x14ac:dyDescent="0.3">
      <c r="A154" s="195"/>
      <c r="B154" s="162"/>
      <c r="C154" s="153"/>
      <c r="D154" s="154"/>
      <c r="E154" s="183"/>
      <c r="F154" s="155"/>
      <c r="G154" s="183"/>
      <c r="H154" s="155"/>
      <c r="I154" s="155"/>
      <c r="J154" s="155"/>
      <c r="K154" s="155"/>
      <c r="L154" s="155"/>
      <c r="M154" s="163"/>
    </row>
    <row r="155" spans="1:13" s="23" customFormat="1" ht="15.75" customHeight="1" thickBot="1" x14ac:dyDescent="0.3">
      <c r="A155" s="195"/>
      <c r="B155" s="156"/>
      <c r="C155" s="306" t="s">
        <v>99</v>
      </c>
      <c r="D155" s="306"/>
      <c r="E155" s="306"/>
      <c r="F155" s="306"/>
      <c r="G155" s="306"/>
      <c r="H155" s="306"/>
      <c r="I155" s="306"/>
      <c r="J155" s="269"/>
      <c r="K155" s="269"/>
      <c r="L155" s="269"/>
      <c r="M155" s="270"/>
    </row>
    <row r="156" spans="1:13" s="23" customFormat="1" ht="27" customHeight="1" thickBot="1" x14ac:dyDescent="0.3">
      <c r="A156" s="195"/>
      <c r="B156" s="162" t="s">
        <v>86</v>
      </c>
      <c r="C156" s="307"/>
      <c r="D156" s="307"/>
      <c r="E156" s="307"/>
      <c r="F156" s="307"/>
      <c r="G156" s="307"/>
      <c r="H156" s="307"/>
      <c r="I156" s="307"/>
      <c r="J156" s="164"/>
      <c r="K156" s="168" t="s">
        <v>161</v>
      </c>
      <c r="L156" s="166"/>
      <c r="M156" s="169" t="s">
        <v>162</v>
      </c>
    </row>
    <row r="157" spans="1:13" s="23" customFormat="1" ht="7.5" customHeight="1" thickBot="1" x14ac:dyDescent="0.3">
      <c r="A157" s="195"/>
      <c r="B157" s="157"/>
      <c r="C157" s="158"/>
      <c r="D157" s="159"/>
      <c r="E157" s="185"/>
      <c r="F157" s="160"/>
      <c r="G157" s="160"/>
      <c r="H157" s="160"/>
      <c r="I157" s="185"/>
      <c r="J157" s="160"/>
      <c r="K157" s="160"/>
      <c r="L157" s="160"/>
      <c r="M157" s="161"/>
    </row>
    <row r="158" spans="1:13" s="23" customFormat="1" ht="49.5" customHeight="1" thickBot="1" x14ac:dyDescent="0.3">
      <c r="A158" s="195"/>
      <c r="B158" s="283" t="s">
        <v>87</v>
      </c>
      <c r="C158" s="306" t="s">
        <v>185</v>
      </c>
      <c r="D158" s="306"/>
      <c r="E158" s="306"/>
      <c r="F158" s="306"/>
      <c r="G158" s="306"/>
      <c r="H158" s="306"/>
      <c r="I158" s="306"/>
      <c r="J158" s="306"/>
      <c r="K158" s="306"/>
      <c r="L158" s="306"/>
      <c r="M158" s="330"/>
    </row>
    <row r="159" spans="1:13" s="23" customFormat="1" ht="27.75" customHeight="1" thickBot="1" x14ac:dyDescent="0.3">
      <c r="A159" s="195"/>
      <c r="B159" s="162"/>
      <c r="C159" s="307" t="s">
        <v>184</v>
      </c>
      <c r="D159" s="307"/>
      <c r="E159" s="307"/>
      <c r="F159" s="307"/>
      <c r="G159" s="307"/>
      <c r="H159" s="307"/>
      <c r="I159" s="308"/>
      <c r="J159" s="164"/>
      <c r="K159" s="168" t="s">
        <v>161</v>
      </c>
      <c r="L159" s="166"/>
      <c r="M159" s="169" t="s">
        <v>162</v>
      </c>
    </row>
    <row r="160" spans="1:13" s="23" customFormat="1" ht="6" customHeight="1" thickBot="1" x14ac:dyDescent="0.3">
      <c r="A160" s="195"/>
      <c r="B160" s="157"/>
      <c r="C160" s="160"/>
      <c r="D160" s="160"/>
      <c r="E160" s="160"/>
      <c r="F160" s="160"/>
      <c r="G160" s="160"/>
      <c r="H160" s="160"/>
      <c r="I160" s="185"/>
      <c r="J160" s="160"/>
      <c r="K160" s="160"/>
      <c r="L160" s="160"/>
      <c r="M160" s="161"/>
    </row>
    <row r="161" spans="1:13" s="23" customFormat="1" ht="9.75" customHeight="1" thickBot="1" x14ac:dyDescent="0.3">
      <c r="A161" s="195"/>
      <c r="B161" s="156"/>
      <c r="C161" s="306" t="s">
        <v>74</v>
      </c>
      <c r="D161" s="306"/>
      <c r="E161" s="306"/>
      <c r="F161" s="306"/>
      <c r="G161" s="306"/>
      <c r="H161" s="306"/>
      <c r="I161" s="306"/>
      <c r="J161" s="269"/>
      <c r="K161" s="269"/>
      <c r="L161" s="269"/>
      <c r="M161" s="270"/>
    </row>
    <row r="162" spans="1:13" s="23" customFormat="1" ht="25.5" customHeight="1" thickBot="1" x14ac:dyDescent="0.3">
      <c r="A162" s="195"/>
      <c r="B162" s="162" t="s">
        <v>88</v>
      </c>
      <c r="C162" s="307"/>
      <c r="D162" s="307"/>
      <c r="E162" s="307"/>
      <c r="F162" s="307"/>
      <c r="G162" s="307"/>
      <c r="H162" s="307"/>
      <c r="I162" s="307"/>
      <c r="J162" s="164"/>
      <c r="K162" s="168" t="s">
        <v>161</v>
      </c>
      <c r="L162" s="166"/>
      <c r="M162" s="169" t="s">
        <v>162</v>
      </c>
    </row>
    <row r="163" spans="1:13" s="23" customFormat="1" ht="6" customHeight="1" thickBot="1" x14ac:dyDescent="0.3">
      <c r="A163" s="195"/>
      <c r="B163" s="157"/>
      <c r="C163" s="158"/>
      <c r="D163" s="159"/>
      <c r="E163" s="185"/>
      <c r="F163" s="160"/>
      <c r="G163" s="160"/>
      <c r="H163" s="160"/>
      <c r="I163" s="185"/>
      <c r="J163" s="160"/>
      <c r="K163" s="160"/>
      <c r="L163" s="160"/>
      <c r="M163" s="161"/>
    </row>
    <row r="164" spans="1:13" s="23" customFormat="1" ht="31.5" customHeight="1" thickBot="1" x14ac:dyDescent="0.3">
      <c r="A164" s="195"/>
      <c r="B164" s="283" t="s">
        <v>89</v>
      </c>
      <c r="C164" s="304" t="s">
        <v>186</v>
      </c>
      <c r="D164" s="304"/>
      <c r="E164" s="304"/>
      <c r="F164" s="304"/>
      <c r="G164" s="304"/>
      <c r="H164" s="304"/>
      <c r="I164" s="304"/>
      <c r="J164" s="304"/>
      <c r="K164" s="304"/>
      <c r="L164" s="304"/>
      <c r="M164" s="331"/>
    </row>
    <row r="165" spans="1:13" s="23" customFormat="1" ht="30" customHeight="1" thickBot="1" x14ac:dyDescent="0.3">
      <c r="A165" s="195"/>
      <c r="B165" s="162"/>
      <c r="C165" s="305" t="s">
        <v>188</v>
      </c>
      <c r="D165" s="305"/>
      <c r="E165" s="305"/>
      <c r="F165" s="305"/>
      <c r="G165" s="305"/>
      <c r="H165" s="305"/>
      <c r="I165" s="332"/>
      <c r="J165" s="164"/>
      <c r="K165" s="168" t="s">
        <v>161</v>
      </c>
      <c r="L165" s="166"/>
      <c r="M165" s="169" t="s">
        <v>162</v>
      </c>
    </row>
    <row r="166" spans="1:13" s="23" customFormat="1" ht="20.25" customHeight="1" thickBot="1" x14ac:dyDescent="0.3">
      <c r="A166" s="195"/>
      <c r="B166" s="157"/>
      <c r="C166" s="296" t="s">
        <v>187</v>
      </c>
      <c r="D166" s="297"/>
      <c r="E166" s="297"/>
      <c r="F166" s="297"/>
      <c r="G166" s="297"/>
      <c r="H166" s="297"/>
      <c r="I166" s="297"/>
      <c r="J166" s="297"/>
      <c r="K166" s="297"/>
      <c r="L166" s="297"/>
      <c r="M166" s="161"/>
    </row>
    <row r="167" spans="1:13" s="23" customFormat="1" ht="6.75" customHeight="1" thickBot="1" x14ac:dyDescent="0.3">
      <c r="A167" s="195"/>
      <c r="B167" s="152"/>
      <c r="C167" s="153"/>
      <c r="D167" s="154"/>
      <c r="E167" s="183"/>
      <c r="F167" s="155"/>
      <c r="G167" s="155"/>
      <c r="H167" s="155"/>
      <c r="I167" s="155"/>
      <c r="J167" s="155"/>
      <c r="K167" s="155"/>
      <c r="L167" s="155"/>
      <c r="M167" s="163"/>
    </row>
    <row r="168" spans="1:13" s="24" customFormat="1" ht="27" customHeight="1" thickBot="1" x14ac:dyDescent="0.3">
      <c r="A168" s="171"/>
      <c r="B168" s="167"/>
      <c r="C168" s="284" t="s">
        <v>161</v>
      </c>
      <c r="D168" s="333" t="s">
        <v>166</v>
      </c>
      <c r="E168" s="333"/>
      <c r="F168" s="333"/>
      <c r="G168" s="333"/>
      <c r="H168" s="333"/>
      <c r="I168" s="333"/>
      <c r="J168" s="333"/>
      <c r="K168" s="333"/>
      <c r="L168" s="333"/>
      <c r="M168" s="334"/>
    </row>
    <row r="169" spans="1:13" s="24" customFormat="1" ht="6.75" customHeight="1" thickBot="1" x14ac:dyDescent="0.3">
      <c r="A169" s="171"/>
      <c r="B169" s="170"/>
      <c r="C169" s="285"/>
      <c r="D169" s="333"/>
      <c r="E169" s="333"/>
      <c r="F169" s="333"/>
      <c r="G169" s="333"/>
      <c r="H169" s="333"/>
      <c r="I169" s="333"/>
      <c r="J169" s="333"/>
      <c r="K169" s="333"/>
      <c r="L169" s="333"/>
      <c r="M169" s="334"/>
    </row>
    <row r="170" spans="1:13" s="24" customFormat="1" ht="26.25" customHeight="1" thickBot="1" x14ac:dyDescent="0.3">
      <c r="A170" s="171"/>
      <c r="B170" s="167"/>
      <c r="C170" s="284" t="s">
        <v>161</v>
      </c>
      <c r="D170" s="294" t="s">
        <v>165</v>
      </c>
      <c r="E170" s="294"/>
      <c r="F170" s="294"/>
      <c r="G170" s="294"/>
      <c r="H170" s="294"/>
      <c r="I170" s="294"/>
      <c r="J170" s="294"/>
      <c r="K170" s="294"/>
      <c r="L170" s="294"/>
      <c r="M170" s="295"/>
    </row>
    <row r="171" spans="1:13" s="24" customFormat="1" ht="8.25" customHeight="1" thickBot="1" x14ac:dyDescent="0.3">
      <c r="A171" s="25"/>
      <c r="B171" s="172"/>
      <c r="C171" s="173"/>
      <c r="D171" s="173"/>
      <c r="E171" s="173"/>
      <c r="F171" s="173"/>
      <c r="G171" s="173"/>
      <c r="H171" s="173"/>
      <c r="I171" s="173"/>
      <c r="J171" s="173"/>
      <c r="K171" s="173"/>
      <c r="L171" s="173"/>
      <c r="M171" s="174"/>
    </row>
    <row r="172" spans="1:13" s="18" customFormat="1" ht="9.9499999999999993" customHeight="1" thickBot="1" x14ac:dyDescent="0.3">
      <c r="B172" s="19"/>
      <c r="C172" s="20"/>
      <c r="D172" s="21"/>
      <c r="E172" s="22"/>
      <c r="F172" s="22"/>
      <c r="G172" s="22"/>
      <c r="H172" s="22"/>
      <c r="I172" s="22"/>
      <c r="J172" s="22"/>
      <c r="K172" s="22"/>
      <c r="L172" s="22"/>
      <c r="M172" s="22"/>
    </row>
    <row r="173" spans="1:13" s="1" customFormat="1" ht="20.100000000000001" customHeight="1" thickBot="1" x14ac:dyDescent="0.3">
      <c r="A173" s="316" t="s">
        <v>44</v>
      </c>
      <c r="B173" s="317"/>
      <c r="C173" s="317"/>
      <c r="D173" s="317"/>
      <c r="E173" s="317"/>
      <c r="F173" s="317"/>
      <c r="G173" s="317"/>
      <c r="H173" s="317"/>
      <c r="I173" s="317"/>
      <c r="J173" s="317"/>
      <c r="K173" s="317"/>
      <c r="L173" s="317"/>
      <c r="M173" s="318"/>
    </row>
    <row r="174" spans="1:13" s="13" customFormat="1" ht="54.75" customHeight="1" thickBot="1" x14ac:dyDescent="0.3">
      <c r="A174" s="265"/>
      <c r="B174" s="325" t="s">
        <v>45</v>
      </c>
      <c r="C174" s="327"/>
      <c r="D174" s="326"/>
      <c r="E174" s="325" t="s">
        <v>46</v>
      </c>
      <c r="F174" s="326"/>
      <c r="G174" s="319" t="s">
        <v>50</v>
      </c>
      <c r="H174" s="320"/>
      <c r="I174" s="321"/>
      <c r="J174" s="319" t="s">
        <v>49</v>
      </c>
      <c r="K174" s="320"/>
      <c r="L174" s="321"/>
      <c r="M174" s="266"/>
    </row>
    <row r="175" spans="1:13" ht="79.5" customHeight="1" thickBot="1" x14ac:dyDescent="0.3">
      <c r="A175" s="195"/>
      <c r="B175" s="322"/>
      <c r="C175" s="323"/>
      <c r="D175" s="324"/>
      <c r="E175" s="322"/>
      <c r="F175" s="324"/>
      <c r="G175" s="322"/>
      <c r="H175" s="323"/>
      <c r="I175" s="324"/>
      <c r="J175" s="322"/>
      <c r="K175" s="323"/>
      <c r="L175" s="324"/>
      <c r="M175" s="259"/>
    </row>
    <row r="176" spans="1:13" ht="17.45" customHeight="1" x14ac:dyDescent="0.25">
      <c r="A176" s="61"/>
      <c r="B176" s="56"/>
      <c r="C176" s="56"/>
      <c r="D176" s="56"/>
      <c r="E176" s="56"/>
      <c r="F176" s="56"/>
      <c r="G176" s="298" t="s">
        <v>47</v>
      </c>
      <c r="H176" s="299"/>
      <c r="I176" s="299"/>
      <c r="J176" s="299" t="s">
        <v>48</v>
      </c>
      <c r="K176" s="299"/>
      <c r="L176" s="300"/>
      <c r="M176" s="267"/>
    </row>
    <row r="177" spans="1:13" ht="30" customHeight="1" thickBot="1" x14ac:dyDescent="0.3">
      <c r="A177" s="61"/>
      <c r="B177" s="56"/>
      <c r="C177" s="56"/>
      <c r="D177" s="56"/>
      <c r="E177" s="56"/>
      <c r="F177" s="56"/>
      <c r="G177" s="301" t="s">
        <v>54</v>
      </c>
      <c r="H177" s="302"/>
      <c r="I177" s="302"/>
      <c r="J177" s="302"/>
      <c r="K177" s="302"/>
      <c r="L177" s="303"/>
      <c r="M177" s="268"/>
    </row>
    <row r="178" spans="1:13" ht="15.75" thickBot="1" x14ac:dyDescent="0.3">
      <c r="A178" s="65"/>
      <c r="B178" s="15"/>
      <c r="C178" s="15"/>
      <c r="D178" s="15"/>
      <c r="E178" s="15"/>
      <c r="F178" s="15"/>
      <c r="G178" s="15"/>
      <c r="H178" s="15"/>
      <c r="I178" s="15"/>
      <c r="J178" s="15"/>
      <c r="K178" s="15"/>
      <c r="L178" s="246"/>
      <c r="M178" s="247"/>
    </row>
    <row r="179" spans="1:13" x14ac:dyDescent="0.25">
      <c r="D179" s="12"/>
    </row>
  </sheetData>
  <mergeCells count="153">
    <mergeCell ref="A41:B53"/>
    <mergeCell ref="A55:L55"/>
    <mergeCell ref="A56:B63"/>
    <mergeCell ref="A65:L65"/>
    <mergeCell ref="A66:B73"/>
    <mergeCell ref="I66:K66"/>
    <mergeCell ref="B80:L80"/>
    <mergeCell ref="B82:L82"/>
    <mergeCell ref="C152:L152"/>
    <mergeCell ref="J86:K86"/>
    <mergeCell ref="K95:L101"/>
    <mergeCell ref="A122:G122"/>
    <mergeCell ref="A88:C88"/>
    <mergeCell ref="A89:C89"/>
    <mergeCell ref="A11:L11"/>
    <mergeCell ref="D27:L27"/>
    <mergeCell ref="A18:C27"/>
    <mergeCell ref="D26:L26"/>
    <mergeCell ref="A117:L117"/>
    <mergeCell ref="A5:C5"/>
    <mergeCell ref="A6:C6"/>
    <mergeCell ref="A7:C7"/>
    <mergeCell ref="A8:C8"/>
    <mergeCell ref="A9:C9"/>
    <mergeCell ref="D5:G5"/>
    <mergeCell ref="D6:G6"/>
    <mergeCell ref="D7:G7"/>
    <mergeCell ref="D8:G8"/>
    <mergeCell ref="D9:G9"/>
    <mergeCell ref="H6:I6"/>
    <mergeCell ref="H7:I7"/>
    <mergeCell ref="H8:I8"/>
    <mergeCell ref="H9:I9"/>
    <mergeCell ref="A10:C10"/>
    <mergeCell ref="D10:M10"/>
    <mergeCell ref="A13:C13"/>
    <mergeCell ref="A101:B101"/>
    <mergeCell ref="A102:L102"/>
    <mergeCell ref="A121:G121"/>
    <mergeCell ref="A123:G123"/>
    <mergeCell ref="A28:C36"/>
    <mergeCell ref="I25:K25"/>
    <mergeCell ref="I34:K34"/>
    <mergeCell ref="A40:L40"/>
    <mergeCell ref="D14:E14"/>
    <mergeCell ref="H14:I14"/>
    <mergeCell ref="F14:G14"/>
    <mergeCell ref="A14:C14"/>
    <mergeCell ref="E95:F101"/>
    <mergeCell ref="H95:I101"/>
    <mergeCell ref="G86:H86"/>
    <mergeCell ref="A86:C87"/>
    <mergeCell ref="D86:E86"/>
    <mergeCell ref="L86:L88"/>
    <mergeCell ref="L89:L94"/>
    <mergeCell ref="I89:I94"/>
    <mergeCell ref="F86:F88"/>
    <mergeCell ref="I86:I88"/>
    <mergeCell ref="A93:C93"/>
    <mergeCell ref="A94:C94"/>
    <mergeCell ref="A95:C95"/>
    <mergeCell ref="A96:C96"/>
    <mergeCell ref="A1:M1"/>
    <mergeCell ref="A2:M2"/>
    <mergeCell ref="A3:M3"/>
    <mergeCell ref="A4:M4"/>
    <mergeCell ref="H5:M5"/>
    <mergeCell ref="J6:M6"/>
    <mergeCell ref="J7:M7"/>
    <mergeCell ref="J8:M8"/>
    <mergeCell ref="J9:M9"/>
    <mergeCell ref="B81:L81"/>
    <mergeCell ref="I56:L56"/>
    <mergeCell ref="I75:L75"/>
    <mergeCell ref="A90:C90"/>
    <mergeCell ref="A91:B91"/>
    <mergeCell ref="A12:M12"/>
    <mergeCell ref="D13:M13"/>
    <mergeCell ref="K14:M14"/>
    <mergeCell ref="E15:M15"/>
    <mergeCell ref="E16:M16"/>
    <mergeCell ref="E17:M17"/>
    <mergeCell ref="D35:M35"/>
    <mergeCell ref="D36:M36"/>
    <mergeCell ref="I41:L41"/>
    <mergeCell ref="F89:F94"/>
    <mergeCell ref="B83:L83"/>
    <mergeCell ref="D77:G77"/>
    <mergeCell ref="D78:G78"/>
    <mergeCell ref="A75:F75"/>
    <mergeCell ref="H75:H76"/>
    <mergeCell ref="D34:F34"/>
    <mergeCell ref="D25:F25"/>
    <mergeCell ref="A15:D17"/>
    <mergeCell ref="A39:L39"/>
    <mergeCell ref="A92:B92"/>
    <mergeCell ref="E89:E90"/>
    <mergeCell ref="E91:E92"/>
    <mergeCell ref="H89:H90"/>
    <mergeCell ref="H91:H92"/>
    <mergeCell ref="K89:K90"/>
    <mergeCell ref="K91:K92"/>
    <mergeCell ref="A104:M104"/>
    <mergeCell ref="A97:B97"/>
    <mergeCell ref="A98:B98"/>
    <mergeCell ref="A99:B99"/>
    <mergeCell ref="A100:B100"/>
    <mergeCell ref="A119:M119"/>
    <mergeCell ref="L120:M120"/>
    <mergeCell ref="A105:F107"/>
    <mergeCell ref="A108:F110"/>
    <mergeCell ref="A111:F114"/>
    <mergeCell ref="H105:L107"/>
    <mergeCell ref="H108:L109"/>
    <mergeCell ref="H110:L112"/>
    <mergeCell ref="H113:L116"/>
    <mergeCell ref="A115:F116"/>
    <mergeCell ref="A120:G120"/>
    <mergeCell ref="A124:M124"/>
    <mergeCell ref="A125:M125"/>
    <mergeCell ref="A126:M126"/>
    <mergeCell ref="A127:M127"/>
    <mergeCell ref="A129:M129"/>
    <mergeCell ref="A173:M173"/>
    <mergeCell ref="J174:L174"/>
    <mergeCell ref="J175:L175"/>
    <mergeCell ref="G174:I174"/>
    <mergeCell ref="G175:I175"/>
    <mergeCell ref="E174:F174"/>
    <mergeCell ref="E175:F175"/>
    <mergeCell ref="B174:D174"/>
    <mergeCell ref="B175:D175"/>
    <mergeCell ref="B130:M130"/>
    <mergeCell ref="C158:M158"/>
    <mergeCell ref="C159:I159"/>
    <mergeCell ref="C161:I162"/>
    <mergeCell ref="C164:M164"/>
    <mergeCell ref="C165:I165"/>
    <mergeCell ref="D168:M169"/>
    <mergeCell ref="D170:M170"/>
    <mergeCell ref="C166:L166"/>
    <mergeCell ref="G176:I176"/>
    <mergeCell ref="J176:L176"/>
    <mergeCell ref="G177:L177"/>
    <mergeCell ref="C131:I132"/>
    <mergeCell ref="C134:I135"/>
    <mergeCell ref="C137:I138"/>
    <mergeCell ref="C140:I141"/>
    <mergeCell ref="C143:I144"/>
    <mergeCell ref="C146:I147"/>
    <mergeCell ref="C149:G150"/>
    <mergeCell ref="C153:G153"/>
    <mergeCell ref="C155:I156"/>
  </mergeCells>
  <conditionalFormatting sqref="L85:M85 K87 L103:M103 L118:M118 L128:M128 L37:M38 L54:M54 L178:M1048576 L40:M40 M42:M53 M57:M63">
    <cfRule type="containsText" dxfId="26" priority="27" operator="containsText" text="BŁĄD">
      <formula>NOT(ISERROR(SEARCH("BŁĄD",K37)))</formula>
    </cfRule>
  </conditionalFormatting>
  <conditionalFormatting sqref="J86">
    <cfRule type="containsText" dxfId="25" priority="25" operator="containsText" text="BŁĄD">
      <formula>NOT(ISERROR(SEARCH("BŁĄD",J86)))</formula>
    </cfRule>
  </conditionalFormatting>
  <conditionalFormatting sqref="L67:M74">
    <cfRule type="containsText" dxfId="24" priority="18" operator="containsText" text="BŁĄD">
      <formula>NOT(ISERROR(SEARCH("BŁĄD",L67)))</formula>
    </cfRule>
  </conditionalFormatting>
  <conditionalFormatting sqref="L65:M65">
    <cfRule type="containsText" dxfId="23" priority="17" operator="containsText" text="BŁĄD">
      <formula>NOT(ISERROR(SEARCH("BŁĄD",L65)))</formula>
    </cfRule>
  </conditionalFormatting>
  <conditionalFormatting sqref="L79:M79 M78">
    <cfRule type="containsText" dxfId="22" priority="16" operator="containsText" text="BŁĄD">
      <formula>NOT(ISERROR(SEARCH("BŁĄD",L78)))</formula>
    </cfRule>
  </conditionalFormatting>
  <conditionalFormatting sqref="M77">
    <cfRule type="containsText" dxfId="21" priority="14" operator="containsText" text="BŁĄD">
      <formula>NOT(ISERROR(SEARCH("BŁĄD",M77)))</formula>
    </cfRule>
  </conditionalFormatting>
  <conditionalFormatting sqref="M76">
    <cfRule type="containsText" dxfId="20" priority="13" operator="containsText" text="BŁĄD">
      <formula>NOT(ISERROR(SEARCH("BŁĄD",M76)))</formula>
    </cfRule>
  </conditionalFormatting>
  <conditionalFormatting sqref="L39:M39">
    <cfRule type="containsText" dxfId="19" priority="12" operator="containsText" text="BŁĄD">
      <formula>NOT(ISERROR(SEARCH("BŁĄD",L39)))</formula>
    </cfRule>
  </conditionalFormatting>
  <conditionalFormatting sqref="E89:E90">
    <cfRule type="cellIs" dxfId="18" priority="6" operator="greaterThan">
      <formula>0.8</formula>
    </cfRule>
  </conditionalFormatting>
  <conditionalFormatting sqref="H89:H90">
    <cfRule type="cellIs" dxfId="17" priority="5" operator="greaterThan">
      <formula>0.8</formula>
    </cfRule>
  </conditionalFormatting>
  <conditionalFormatting sqref="K89:K90">
    <cfRule type="cellIs" dxfId="16" priority="4" operator="greaterThan">
      <formula>0.8</formula>
    </cfRule>
  </conditionalFormatting>
  <conditionalFormatting sqref="E94">
    <cfRule type="cellIs" dxfId="15" priority="3" operator="greaterThan">
      <formula>0.5</formula>
    </cfRule>
  </conditionalFormatting>
  <conditionalFormatting sqref="H94">
    <cfRule type="cellIs" dxfId="14" priority="2" operator="greaterThan">
      <formula>0.5</formula>
    </cfRule>
  </conditionalFormatting>
  <conditionalFormatting sqref="K94">
    <cfRule type="cellIs" dxfId="0" priority="1" operator="greaterThan">
      <formula>0.5</formula>
    </cfRule>
  </conditionalFormatting>
  <printOptions horizontalCentered="1" verticalCentered="1"/>
  <pageMargins left="0.23622047244094491" right="0.23622047244094491" top="0.74803149606299213" bottom="0.74803149606299213" header="0.31496062992125984" footer="0.31496062992125984"/>
  <pageSetup paperSize="9" scale="57" fitToHeight="0" orientation="landscape" r:id="rId1"/>
  <headerFooter>
    <oddHeader>&amp;R.</oddHeader>
    <oddFooter>Strona &amp;P z &amp;N</oddFooter>
  </headerFooter>
  <rowBreaks count="5" manualBreakCount="5">
    <brk id="27" max="12" man="1"/>
    <brk id="54" max="12" man="1"/>
    <brk id="84" max="12" man="1"/>
    <brk id="117" max="12" man="1"/>
    <brk id="157" max="12" man="1"/>
  </rowBreaks>
  <colBreaks count="1" manualBreakCount="1">
    <brk id="15" max="1048575" man="1"/>
  </colBreaks>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WNIOSEK 2023 r.</vt:lpstr>
      <vt:lpstr>'WNIOSEK 2023 r.'!Obszar_wydruku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2023-03-24T12:52:39Z</dcterms:modified>
</cp:coreProperties>
</file>