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!!!! USŁUGI LEŚNE 2022\!!!!! NEGOCJACJE Z OGŁOSZENIEM\PUBLIKACJA\"/>
    </mc:Choice>
  </mc:AlternateContent>
  <xr:revisionPtr revIDLastSave="0" documentId="13_ncr:1_{88A6B3EA-6607-44F7-B9CA-E63F56DE8945}" xr6:coauthVersionLast="47" xr6:coauthVersionMax="47" xr10:uidLastSave="{00000000-0000-0000-0000-000000000000}"/>
  <bookViews>
    <workbookView xWindow="132" yWindow="60" windowWidth="19092" windowHeight="11328" activeTab="1" xr2:uid="{00000000-000D-0000-FFFF-FFFF00000000}"/>
  </bookViews>
  <sheets>
    <sheet name="Kosztorys inwestorski" sheetId="1" r:id="rId1"/>
    <sheet name="ZU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E93" i="2"/>
  <c r="E92" i="1" l="1"/>
  <c r="J78" i="1" l="1"/>
  <c r="K78" i="1" s="1"/>
  <c r="J79" i="1"/>
  <c r="K79" i="1" s="1"/>
  <c r="J80" i="1"/>
  <c r="K80" i="1" s="1"/>
  <c r="J81" i="1"/>
  <c r="K81" i="1" s="1"/>
  <c r="J82" i="1"/>
  <c r="K82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4" i="1" l="1"/>
  <c r="K74" i="1" s="1"/>
  <c r="J73" i="1"/>
  <c r="K73" i="1" s="1"/>
  <c r="J72" i="1"/>
  <c r="K72" i="1" s="1"/>
  <c r="J75" i="1"/>
  <c r="K75" i="1" s="1"/>
  <c r="E93" i="1" s="1"/>
  <c r="J76" i="1"/>
  <c r="K76" i="1" s="1"/>
  <c r="J77" i="1"/>
  <c r="K77" i="1" s="1"/>
  <c r="J90" i="1"/>
  <c r="K90" i="1" s="1"/>
  <c r="J89" i="1"/>
  <c r="K89" i="1" s="1"/>
  <c r="J88" i="1"/>
  <c r="K88" i="1" s="1"/>
  <c r="J87" i="1"/>
  <c r="K87" i="1" s="1"/>
  <c r="J86" i="1"/>
  <c r="K86" i="1" s="1"/>
</calcChain>
</file>

<file path=xl/sharedStrings.xml><?xml version="1.0" encoding="utf-8"?>
<sst xmlns="http://schemas.openxmlformats.org/spreadsheetml/2006/main" count="453" uniqueCount="124">
  <si>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</si>
  <si>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</si>
  <si>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</si>
  <si>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</si>
  <si>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</si>
  <si>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</si>
  <si>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</si>
  <si>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</si>
  <si>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</si>
  <si>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</si>
  <si>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</si>
  <si>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</si>
  <si>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</si>
  <si>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</si>
  <si>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</si>
  <si>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</si>
  <si>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</si>
  <si>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</si>
  <si>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</si>
  <si>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</si>
  <si>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</si>
  <si>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</si>
  <si>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</si>
  <si>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</si>
  <si>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</si>
  <si>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</si>
  <si>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</si>
  <si>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</si>
  <si>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</si>
  <si>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</si>
  <si>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</si>
  <si>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</si>
  <si>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</si>
  <si>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</si>
  <si>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</si>
  <si>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</si>
  <si>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</si>
  <si>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</si>
  <si>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</si>
  <si>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</si>
  <si>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</si>
  <si>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</si>
  <si>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</si>
  <si>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</si>
  <si>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</si>
  <si>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</si>
  <si>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</si>
  <si>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</si>
  <si>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</si>
  <si>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</si>
  <si>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</si>
  <si>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</si>
  <si>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</si>
  <si>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</si>
  <si>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</si>
  <si>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</si>
  <si>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</si>
  <si>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</si>
  <si>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</si>
  <si>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</si>
  <si>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</si>
  <si>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</si>
  <si>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</si>
  <si>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</si>
  <si>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</si>
  <si>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</si>
  <si>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</si>
  <si>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</si>
  <si>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</si>
  <si>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</si>
  <si>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</si>
  <si>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</si>
  <si>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</si>
  <si>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</si>
  <si>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</si>
  <si>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</si>
  <si>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</si>
  <si>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</si>
  <si>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</si>
  <si>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</si>
  <si>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</si>
  <si>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</si>
  <si>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</si>
  <si>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</si>
  <si>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</si>
  <si>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</si>
  <si>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</si>
  <si>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</si>
  <si>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</si>
  <si>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</si>
  <si>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</si>
  <si>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</si>
  <si>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</si>
  <si>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</si>
  <si>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</si>
  <si>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</si>
  <si>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</si>
  <si>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</si>
  <si>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</si>
  <si>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</si>
  <si>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</si>
  <si>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</si>
  <si>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</si>
  <si>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</si>
  <si>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</si>
  <si>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</si>
  <si>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</si>
  <si>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</si>
  <si>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</si>
  <si>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</si>
  <si>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</si>
  <si>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</si>
  <si>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</si>
  <si>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</si>
  <si>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</si>
  <si>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</si>
  <si>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</si>
  <si>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</si>
  <si>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</si>
  <si>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</si>
  <si>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</si>
  <si>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</si>
  <si>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</si>
  <si>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postępowaniu prowadzonym w trybie negocjacji z ogłoszeniem na „Wykonywanie usług z zakresu gospodarki leśnej na terenie Nadleśnictwa Koszęcin w roku 2022'' składamy niniejszym ofertę na pakiet III/2022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</si>
</sst>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8"/>
  <sheetViews>
    <sheetView topLeftCell="A63" workbookViewId="0">
      <selection activeCell="T64" sqref="T64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style="17" customWidth="1"/>
    <col min="6" max="7" width="10.6640625" style="17" customWidth="1"/>
    <col min="8" max="8" width="11.6640625" style="17" customWidth="1"/>
    <col min="9" max="9" width="7.88671875" style="17" customWidth="1"/>
    <col min="10" max="11" width="10.6640625" style="17" customWidth="1"/>
    <col min="12" max="12" width="0.88671875" customWidth="1"/>
    <col min="13" max="13" width="4.6640625" customWidth="1"/>
  </cols>
  <sheetData>
    <row r="1" spans="2:11" s="1" customFormat="1" ht="26.7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7" customHeight="1" x14ac:dyDescent="0.2">
      <c r="B2" s="22"/>
      <c r="C2" s="22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7" customHeight="1" x14ac:dyDescent="0.2">
      <c r="B4" s="22"/>
      <c r="C4" s="22"/>
      <c r="E4" s="15"/>
      <c r="F4" s="15"/>
      <c r="G4" s="15"/>
      <c r="H4" s="15"/>
      <c r="I4" s="15"/>
      <c r="J4" s="15"/>
      <c r="K4" s="15"/>
    </row>
    <row r="5" spans="2:11" s="1" customFormat="1" ht="19.649999999999999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65" customHeight="1" x14ac:dyDescent="0.2">
      <c r="E6" s="15"/>
      <c r="F6" s="25" t="s">
        <v>101</v>
      </c>
      <c r="G6" s="25"/>
      <c r="H6" s="25"/>
      <c r="I6" s="25"/>
      <c r="J6" s="25"/>
      <c r="K6" s="25"/>
    </row>
    <row r="7" spans="2:11" s="1" customFormat="1" ht="2.7" customHeight="1" x14ac:dyDescent="0.2">
      <c r="B7" s="22"/>
      <c r="C7" s="22"/>
      <c r="E7" s="15"/>
      <c r="F7" s="25"/>
      <c r="G7" s="25"/>
      <c r="H7" s="25"/>
      <c r="I7" s="25"/>
      <c r="J7" s="25"/>
      <c r="K7" s="25"/>
    </row>
    <row r="8" spans="2:11" s="1" customFormat="1" ht="3.15" customHeight="1" x14ac:dyDescent="0.2">
      <c r="E8" s="15"/>
      <c r="F8" s="25"/>
      <c r="G8" s="25"/>
      <c r="H8" s="25"/>
      <c r="I8" s="25"/>
      <c r="J8" s="25"/>
      <c r="K8" s="25"/>
    </row>
    <row r="9" spans="2:11" s="1" customFormat="1" ht="3.75" customHeight="1" x14ac:dyDescent="0.2">
      <c r="B9" s="28" t="s">
        <v>102</v>
      </c>
      <c r="C9" s="28"/>
      <c r="E9" s="15"/>
      <c r="F9" s="25"/>
      <c r="G9" s="25"/>
      <c r="H9" s="25"/>
      <c r="I9" s="25"/>
      <c r="J9" s="25"/>
      <c r="K9" s="25"/>
    </row>
    <row r="10" spans="2:11" s="1" customFormat="1" ht="15.9" customHeight="1" x14ac:dyDescent="0.2">
      <c r="B10" s="28"/>
      <c r="C10" s="28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9" t="s">
        <v>103</v>
      </c>
      <c r="E12" s="29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30" t="s">
        <v>104</v>
      </c>
      <c r="E13" s="30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15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7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108</v>
      </c>
      <c r="E21" s="15"/>
      <c r="F21" s="15"/>
      <c r="G21" s="15"/>
      <c r="H21" s="15"/>
      <c r="I21" s="15"/>
      <c r="J21" s="15"/>
      <c r="K21" s="15"/>
    </row>
    <row r="22" spans="2:11" s="1" customFormat="1" ht="59.7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23" t="s">
        <v>109</v>
      </c>
      <c r="C23" s="23"/>
      <c r="D23" s="23"/>
      <c r="E23" s="23"/>
      <c r="F23" s="23"/>
      <c r="G23" s="23"/>
      <c r="H23" s="23"/>
      <c r="I23" s="23"/>
      <c r="J23" s="23"/>
      <c r="K23" s="15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15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7" customHeight="1" x14ac:dyDescent="0.2">
      <c r="B26" s="24" t="s">
        <v>110</v>
      </c>
      <c r="C26" s="24"/>
      <c r="D26" s="24"/>
      <c r="E26" s="16"/>
      <c r="F26" s="16"/>
      <c r="G26" s="16"/>
      <c r="H26" s="16"/>
      <c r="I26" s="16"/>
      <c r="J26" s="16"/>
      <c r="K26" s="16"/>
    </row>
    <row r="27" spans="2:11" s="10" customFormat="1" ht="10.199999999999999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649999999999999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>
        <v>27.86</v>
      </c>
      <c r="H29" s="18">
        <v>381821.3</v>
      </c>
      <c r="I29" s="18">
        <v>8</v>
      </c>
      <c r="J29" s="18">
        <v>30545.7</v>
      </c>
      <c r="K29" s="18">
        <v>412367</v>
      </c>
    </row>
    <row r="30" spans="2:11" s="10" customFormat="1" ht="1.2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15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7" customHeight="1" x14ac:dyDescent="0.2">
      <c r="B32" s="24" t="s">
        <v>111</v>
      </c>
      <c r="C32" s="24"/>
      <c r="D32" s="24"/>
      <c r="E32" s="16"/>
      <c r="F32" s="16"/>
      <c r="G32" s="16"/>
      <c r="H32" s="16"/>
      <c r="I32" s="16"/>
      <c r="J32" s="16"/>
      <c r="K32" s="16"/>
    </row>
    <row r="33" spans="2:11" s="10" customFormat="1" ht="10.199999999999999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5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649999999999999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>
        <v>31.59</v>
      </c>
      <c r="H35" s="18">
        <v>94706.82</v>
      </c>
      <c r="I35" s="18">
        <v>8</v>
      </c>
      <c r="J35" s="18">
        <v>7576.55</v>
      </c>
      <c r="K35" s="18">
        <v>102283.37</v>
      </c>
    </row>
    <row r="36" spans="2:11" s="10" customFormat="1" ht="1.2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15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7" customHeight="1" x14ac:dyDescent="0.2">
      <c r="B38" s="24" t="s">
        <v>112</v>
      </c>
      <c r="C38" s="24"/>
      <c r="D38" s="24"/>
      <c r="E38" s="16"/>
      <c r="F38" s="16"/>
      <c r="G38" s="16"/>
      <c r="H38" s="16"/>
      <c r="I38" s="16"/>
      <c r="J38" s="16"/>
      <c r="K38" s="16"/>
    </row>
    <row r="39" spans="2:11" s="10" customFormat="1" ht="10.199999999999999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649999999999999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>
        <v>69.180000000000007</v>
      </c>
      <c r="H41" s="18">
        <v>364094.34</v>
      </c>
      <c r="I41" s="18">
        <v>8</v>
      </c>
      <c r="J41" s="18">
        <v>29127.55</v>
      </c>
      <c r="K41" s="18">
        <v>393221.89</v>
      </c>
    </row>
    <row r="42" spans="2:11" s="10" customFormat="1" ht="1.2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15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7" customHeight="1" x14ac:dyDescent="0.2">
      <c r="B44" s="24" t="s">
        <v>113</v>
      </c>
      <c r="C44" s="24"/>
      <c r="D44" s="24"/>
      <c r="E44" s="16"/>
      <c r="F44" s="16"/>
      <c r="G44" s="16"/>
      <c r="H44" s="16"/>
      <c r="I44" s="16"/>
      <c r="J44" s="16"/>
      <c r="K44" s="16"/>
    </row>
    <row r="45" spans="2:11" s="10" customFormat="1" ht="10.199999999999999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2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649999999999999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>
        <v>73.459999999999994</v>
      </c>
      <c r="H47" s="18">
        <v>222069.58</v>
      </c>
      <c r="I47" s="18">
        <v>8</v>
      </c>
      <c r="J47" s="18">
        <v>17765.565999999999</v>
      </c>
      <c r="K47" s="18">
        <v>239835.15</v>
      </c>
    </row>
    <row r="48" spans="2:11" s="10" customFormat="1" ht="1.2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15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7" customHeight="1" x14ac:dyDescent="0.2">
      <c r="B50" s="24" t="s">
        <v>114</v>
      </c>
      <c r="C50" s="24"/>
      <c r="D50" s="24"/>
      <c r="E50" s="16"/>
      <c r="F50" s="16"/>
      <c r="G50" s="16"/>
      <c r="H50" s="16"/>
      <c r="I50" s="16"/>
      <c r="J50" s="16"/>
      <c r="K50" s="16"/>
    </row>
    <row r="51" spans="2:11" s="10" customFormat="1" ht="10.199999999999999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649999999999999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>
        <v>67.8</v>
      </c>
      <c r="H53" s="18">
        <v>90174</v>
      </c>
      <c r="I53" s="18">
        <v>8</v>
      </c>
      <c r="J53" s="18">
        <v>7213.92</v>
      </c>
      <c r="K53" s="18">
        <v>97387.92</v>
      </c>
    </row>
    <row r="54" spans="2:11" s="10" customFormat="1" ht="1.2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7" customHeight="1" x14ac:dyDescent="0.2">
      <c r="B56" s="24" t="s">
        <v>116</v>
      </c>
      <c r="C56" s="24"/>
      <c r="D56" s="24"/>
      <c r="E56" s="16"/>
      <c r="F56" s="16"/>
      <c r="G56" s="16"/>
      <c r="H56" s="16"/>
      <c r="I56" s="16"/>
      <c r="J56" s="16"/>
      <c r="K56" s="16"/>
    </row>
    <row r="57" spans="2:11" s="10" customFormat="1" ht="10.199999999999999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649999999999999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>
        <v>28.5</v>
      </c>
      <c r="H59" s="18">
        <v>570</v>
      </c>
      <c r="I59" s="18">
        <v>8</v>
      </c>
      <c r="J59" s="18">
        <v>45.6</v>
      </c>
      <c r="K59" s="18">
        <v>616</v>
      </c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649999999999999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>
        <v>37.049999999999997</v>
      </c>
      <c r="H62" s="19">
        <v>185.25</v>
      </c>
      <c r="I62" s="19">
        <v>8</v>
      </c>
      <c r="J62" s="19">
        <f t="shared" ref="J62:J71" si="0">ROUND(H62*0.08,2)</f>
        <v>14.82</v>
      </c>
      <c r="K62" s="19">
        <f t="shared" ref="K62:K71" si="1">J62+H62</f>
        <v>200.07</v>
      </c>
    </row>
    <row r="63" spans="2:11" s="1" customFormat="1" ht="19.649999999999999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>
        <v>248.86</v>
      </c>
      <c r="H63" s="19">
        <v>17708.88</v>
      </c>
      <c r="I63" s="19">
        <v>8</v>
      </c>
      <c r="J63" s="19">
        <f t="shared" si="0"/>
        <v>1416.71</v>
      </c>
      <c r="K63" s="19">
        <f t="shared" si="1"/>
        <v>19125.59</v>
      </c>
    </row>
    <row r="64" spans="2:11" s="1" customFormat="1" ht="19.649999999999999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>
        <v>494.38</v>
      </c>
      <c r="H64" s="19">
        <v>12903.32</v>
      </c>
      <c r="I64" s="19">
        <v>8</v>
      </c>
      <c r="J64" s="19">
        <f t="shared" si="0"/>
        <v>1032.27</v>
      </c>
      <c r="K64" s="19">
        <f t="shared" si="1"/>
        <v>13935.59</v>
      </c>
    </row>
    <row r="65" spans="2:11" s="1" customFormat="1" ht="19.649999999999999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>
        <v>558.6</v>
      </c>
      <c r="H65" s="19">
        <v>2793</v>
      </c>
      <c r="I65" s="19">
        <v>8</v>
      </c>
      <c r="J65" s="19">
        <f t="shared" si="0"/>
        <v>223.44</v>
      </c>
      <c r="K65" s="19">
        <f t="shared" si="1"/>
        <v>3016.44</v>
      </c>
    </row>
    <row r="66" spans="2:11" s="1" customFormat="1" ht="19.649999999999999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>
        <v>760.51</v>
      </c>
      <c r="H66" s="19">
        <v>47836.08</v>
      </c>
      <c r="I66" s="19">
        <v>8</v>
      </c>
      <c r="J66" s="19">
        <f t="shared" si="0"/>
        <v>3826.89</v>
      </c>
      <c r="K66" s="19">
        <f t="shared" si="1"/>
        <v>51662.97</v>
      </c>
    </row>
    <row r="67" spans="2:11" s="1" customFormat="1" ht="19.649999999999999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>
        <v>45.6</v>
      </c>
      <c r="H67" s="19">
        <v>934.8</v>
      </c>
      <c r="I67" s="19">
        <v>8</v>
      </c>
      <c r="J67" s="19">
        <f t="shared" si="0"/>
        <v>74.78</v>
      </c>
      <c r="K67" s="19">
        <f t="shared" si="1"/>
        <v>1009.5799999999999</v>
      </c>
    </row>
    <row r="68" spans="2:11" s="1" customFormat="1" ht="19.649999999999999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>
        <v>38.82</v>
      </c>
      <c r="H68" s="19">
        <v>6411.51</v>
      </c>
      <c r="I68" s="19">
        <v>8</v>
      </c>
      <c r="J68" s="19">
        <f t="shared" si="0"/>
        <v>512.91999999999996</v>
      </c>
      <c r="K68" s="19">
        <f t="shared" si="1"/>
        <v>6924.43</v>
      </c>
    </row>
    <row r="69" spans="2:11" s="1" customFormat="1" ht="28.65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>
        <v>1213.95</v>
      </c>
      <c r="H69" s="19">
        <v>41250.019999999997</v>
      </c>
      <c r="I69" s="19">
        <v>8</v>
      </c>
      <c r="J69" s="19">
        <f t="shared" si="0"/>
        <v>3300</v>
      </c>
      <c r="K69" s="19">
        <f t="shared" si="1"/>
        <v>44550.02</v>
      </c>
    </row>
    <row r="70" spans="2:11" s="1" customFormat="1" ht="19.649999999999999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>
        <v>1121.18</v>
      </c>
      <c r="H70" s="19">
        <v>35104.15</v>
      </c>
      <c r="I70" s="19">
        <v>8</v>
      </c>
      <c r="J70" s="19">
        <f t="shared" si="0"/>
        <v>2808.33</v>
      </c>
      <c r="K70" s="19">
        <f t="shared" si="1"/>
        <v>37912.480000000003</v>
      </c>
    </row>
    <row r="71" spans="2:11" s="1" customFormat="1" ht="19.649999999999999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>
        <v>1116.8399999999999</v>
      </c>
      <c r="H71" s="19">
        <v>22850.55</v>
      </c>
      <c r="I71" s="19">
        <v>8</v>
      </c>
      <c r="J71" s="19">
        <f t="shared" si="0"/>
        <v>1828.04</v>
      </c>
      <c r="K71" s="19">
        <f t="shared" si="1"/>
        <v>24678.59</v>
      </c>
    </row>
    <row r="72" spans="2:11" s="1" customFormat="1" ht="19.649999999999999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>
        <v>85.89</v>
      </c>
      <c r="H72" s="19">
        <v>1889.58</v>
      </c>
      <c r="I72" s="19">
        <v>8</v>
      </c>
      <c r="J72" s="19">
        <f>ROUND(H72*0.08,2)</f>
        <v>151.16999999999999</v>
      </c>
      <c r="K72" s="19">
        <f t="shared" ref="K72:K82" si="2">J72+H72</f>
        <v>2040.75</v>
      </c>
    </row>
    <row r="73" spans="2:11" s="1" customFormat="1" ht="19.649999999999999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>
        <v>915.26</v>
      </c>
      <c r="H73" s="19">
        <v>42742.64</v>
      </c>
      <c r="I73" s="19">
        <v>23</v>
      </c>
      <c r="J73" s="19">
        <f>ROUND(H73*0.23,2)</f>
        <v>9830.81</v>
      </c>
      <c r="K73" s="19">
        <f t="shared" si="2"/>
        <v>52573.45</v>
      </c>
    </row>
    <row r="74" spans="2:11" s="1" customFormat="1" ht="19.649999999999999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>
        <v>43.63</v>
      </c>
      <c r="H74" s="19">
        <v>10034.9</v>
      </c>
      <c r="I74" s="19">
        <v>23</v>
      </c>
      <c r="J74" s="19">
        <f>ROUND(H74*0.23,2)</f>
        <v>2308.0300000000002</v>
      </c>
      <c r="K74" s="19">
        <f t="shared" si="2"/>
        <v>12342.93</v>
      </c>
    </row>
    <row r="75" spans="2:11" s="1" customFormat="1" ht="19.649999999999999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>
        <v>14.32</v>
      </c>
      <c r="H75" s="19">
        <v>2148</v>
      </c>
      <c r="I75" s="19">
        <v>8</v>
      </c>
      <c r="J75" s="19">
        <f>ROUND(H75*0.08,2)</f>
        <v>171.84</v>
      </c>
      <c r="K75" s="19">
        <f t="shared" si="2"/>
        <v>2319.84</v>
      </c>
    </row>
    <row r="76" spans="2:11" s="1" customFormat="1" ht="19.649999999999999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>
        <v>7.14</v>
      </c>
      <c r="H76" s="19">
        <v>1178.0999999999999</v>
      </c>
      <c r="I76" s="19">
        <v>8</v>
      </c>
      <c r="J76" s="19">
        <f>ROUND(H76*0.08,2)</f>
        <v>94.25</v>
      </c>
      <c r="K76" s="19">
        <f t="shared" si="2"/>
        <v>1272.3499999999999</v>
      </c>
    </row>
    <row r="77" spans="2:11" s="1" customFormat="1" ht="19.649999999999999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>
        <v>14.37</v>
      </c>
      <c r="H77" s="19">
        <v>8981.25</v>
      </c>
      <c r="I77" s="19">
        <v>8</v>
      </c>
      <c r="J77" s="19">
        <f>ROUND(H77*0.08,2)</f>
        <v>718.5</v>
      </c>
      <c r="K77" s="19">
        <f t="shared" si="2"/>
        <v>9699.75</v>
      </c>
    </row>
    <row r="78" spans="2:11" s="1" customFormat="1" ht="19.649999999999999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>
        <v>86.39</v>
      </c>
      <c r="H78" s="19">
        <v>2764.48</v>
      </c>
      <c r="I78" s="19">
        <v>8</v>
      </c>
      <c r="J78" s="19">
        <f t="shared" ref="J78:J82" si="3">ROUND(H78*0.08,2)</f>
        <v>221.16</v>
      </c>
      <c r="K78" s="19">
        <f t="shared" si="2"/>
        <v>2985.64</v>
      </c>
    </row>
    <row r="79" spans="2:11" s="1" customFormat="1" ht="19.649999999999999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>
        <v>95.29</v>
      </c>
      <c r="H79" s="19">
        <v>64.8</v>
      </c>
      <c r="I79" s="19">
        <v>8</v>
      </c>
      <c r="J79" s="19">
        <f t="shared" si="3"/>
        <v>5.18</v>
      </c>
      <c r="K79" s="19">
        <f t="shared" si="2"/>
        <v>69.97999999999999</v>
      </c>
    </row>
    <row r="80" spans="2:11" s="1" customFormat="1" ht="28.65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>
        <v>28.5</v>
      </c>
      <c r="H80" s="19">
        <v>342</v>
      </c>
      <c r="I80" s="19">
        <v>8</v>
      </c>
      <c r="J80" s="19">
        <f t="shared" si="3"/>
        <v>27.36</v>
      </c>
      <c r="K80" s="19">
        <f t="shared" si="2"/>
        <v>369.36</v>
      </c>
    </row>
    <row r="81" spans="2:11" s="1" customFormat="1" ht="28.65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>
        <v>6.5</v>
      </c>
      <c r="H81" s="19">
        <v>1300</v>
      </c>
      <c r="I81" s="19">
        <v>8</v>
      </c>
      <c r="J81" s="19">
        <f t="shared" si="3"/>
        <v>104</v>
      </c>
      <c r="K81" s="19">
        <f t="shared" si="2"/>
        <v>1404</v>
      </c>
    </row>
    <row r="82" spans="2:11" s="1" customFormat="1" ht="19.649999999999999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>
        <v>6.5</v>
      </c>
      <c r="H82" s="19">
        <v>6500</v>
      </c>
      <c r="I82" s="19">
        <v>8</v>
      </c>
      <c r="J82" s="19">
        <f t="shared" si="3"/>
        <v>520</v>
      </c>
      <c r="K82" s="19">
        <f t="shared" si="2"/>
        <v>7020</v>
      </c>
    </row>
    <row r="83" spans="2:11" s="1" customFormat="1" ht="1.2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65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>
        <v>26.23</v>
      </c>
      <c r="H86" s="19">
        <v>34155.39</v>
      </c>
      <c r="I86" s="19">
        <v>8</v>
      </c>
      <c r="J86" s="19">
        <f>ROUND(H86*0.08,2)</f>
        <v>2732.43</v>
      </c>
      <c r="K86" s="19">
        <f>J86+H86</f>
        <v>36887.82</v>
      </c>
    </row>
    <row r="87" spans="2:11" s="1" customFormat="1" ht="78.45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>
        <v>20</v>
      </c>
      <c r="H87" s="19">
        <v>300</v>
      </c>
      <c r="I87" s="19">
        <v>23</v>
      </c>
      <c r="J87" s="19">
        <f>ROUND(H87*0.23,2)</f>
        <v>69</v>
      </c>
      <c r="K87" s="19">
        <f>J87+H87</f>
        <v>369</v>
      </c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>
        <v>20</v>
      </c>
      <c r="H88" s="19">
        <v>260</v>
      </c>
      <c r="I88" s="19">
        <v>8</v>
      </c>
      <c r="J88" s="19">
        <f>ROUND(H88*0.08,2)</f>
        <v>20.8</v>
      </c>
      <c r="K88" s="19">
        <f>J88+H88</f>
        <v>280.8</v>
      </c>
    </row>
    <row r="89" spans="2:11" s="1" customFormat="1" ht="89.7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>
        <v>53.89</v>
      </c>
      <c r="H89" s="19">
        <v>8999.6299999999992</v>
      </c>
      <c r="I89" s="19">
        <v>8</v>
      </c>
      <c r="J89" s="19">
        <f>ROUND(H89*0.08,2)</f>
        <v>719.97</v>
      </c>
      <c r="K89" s="19">
        <f t="shared" ref="K89:K90" si="4">J89+H89</f>
        <v>9719.5999999999985</v>
      </c>
    </row>
    <row r="90" spans="2:11" s="1" customFormat="1" ht="78.45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>
        <v>50</v>
      </c>
      <c r="H90" s="19">
        <v>300</v>
      </c>
      <c r="I90" s="19">
        <v>23</v>
      </c>
      <c r="J90" s="19">
        <f>ROUND(H90*0.23,2)</f>
        <v>69</v>
      </c>
      <c r="K90" s="19">
        <f t="shared" si="4"/>
        <v>369</v>
      </c>
    </row>
    <row r="91" spans="2:11" s="1" customFormat="1" ht="28.65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5" customHeight="1" x14ac:dyDescent="0.2">
      <c r="B92" s="27" t="s">
        <v>99</v>
      </c>
      <c r="C92" s="27"/>
      <c r="D92" s="27"/>
      <c r="E92" s="31">
        <f>SUM(H29,H35,H41,H47,H53,H62:H82,H86:H90,H59)</f>
        <v>1463374.3699999999</v>
      </c>
      <c r="F92" s="31"/>
      <c r="G92" s="31"/>
      <c r="H92" s="31"/>
      <c r="I92" s="31"/>
      <c r="J92" s="31"/>
      <c r="K92" s="31"/>
    </row>
    <row r="93" spans="2:11" s="1" customFormat="1" ht="21.45" customHeight="1" x14ac:dyDescent="0.2">
      <c r="B93" s="27" t="s">
        <v>100</v>
      </c>
      <c r="C93" s="27"/>
      <c r="D93" s="27"/>
      <c r="E93" s="32">
        <f>SUM(K29,K35,K41,K47,K53,K62:K82,K86:K90,K59)</f>
        <v>1588451.3600000003</v>
      </c>
      <c r="F93" s="32"/>
      <c r="G93" s="32"/>
      <c r="H93" s="32"/>
      <c r="I93" s="32"/>
      <c r="J93" s="32"/>
      <c r="K93" s="32"/>
    </row>
    <row r="94" spans="2:11" s="1" customFormat="1" ht="58.2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7" customHeight="1" x14ac:dyDescent="0.2">
      <c r="E95" s="15"/>
      <c r="F95" s="15"/>
      <c r="G95" s="15"/>
      <c r="H95" s="33" t="s">
        <v>115</v>
      </c>
      <c r="I95" s="33"/>
      <c r="J95" s="15"/>
      <c r="K95" s="15"/>
    </row>
    <row r="96" spans="2:11" s="1" customFormat="1" ht="145.19999999999999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6" t="s">
        <v>120</v>
      </c>
      <c r="C97" s="26"/>
      <c r="D97" s="26"/>
      <c r="E97" s="26"/>
      <c r="F97" s="26"/>
      <c r="G97" s="26"/>
      <c r="H97" s="26"/>
      <c r="I97" s="26"/>
      <c r="J97" s="26"/>
      <c r="K97" s="26"/>
    </row>
    <row r="98" spans="2:11" s="1" customFormat="1" ht="28.65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97:K97"/>
    <mergeCell ref="B7:C7"/>
    <mergeCell ref="B92:D92"/>
    <mergeCell ref="B93:D93"/>
    <mergeCell ref="B9:C10"/>
    <mergeCell ref="D12:E12"/>
    <mergeCell ref="D13:E13"/>
    <mergeCell ref="E92:K92"/>
    <mergeCell ref="E93:K93"/>
    <mergeCell ref="H95:I95"/>
    <mergeCell ref="B44:D44"/>
    <mergeCell ref="B50:D50"/>
    <mergeCell ref="B56:D56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8"/>
  <sheetViews>
    <sheetView tabSelected="1" topLeftCell="A15" workbookViewId="0">
      <selection activeCell="B23" sqref="B23:K23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style="17" customWidth="1"/>
    <col min="6" max="7" width="10.6640625" style="17" customWidth="1"/>
    <col min="8" max="8" width="11.6640625" style="17" customWidth="1"/>
    <col min="9" max="9" width="7.88671875" style="17" customWidth="1"/>
    <col min="10" max="11" width="10.6640625" style="17" customWidth="1"/>
    <col min="12" max="12" width="0.88671875" customWidth="1"/>
    <col min="13" max="13" width="4.6640625" customWidth="1"/>
  </cols>
  <sheetData>
    <row r="1" spans="2:11" s="1" customFormat="1" ht="26.7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7" customHeight="1" x14ac:dyDescent="0.2">
      <c r="B2" s="22"/>
      <c r="C2" s="22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7" customHeight="1" x14ac:dyDescent="0.2">
      <c r="B4" s="22"/>
      <c r="C4" s="22"/>
      <c r="E4" s="15"/>
      <c r="F4" s="15"/>
      <c r="G4" s="15"/>
      <c r="H4" s="15"/>
      <c r="I4" s="15"/>
      <c r="J4" s="15"/>
      <c r="K4" s="15"/>
    </row>
    <row r="5" spans="2:11" s="1" customFormat="1" ht="19.649999999999999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65" customHeight="1" x14ac:dyDescent="0.2">
      <c r="E6" s="15"/>
      <c r="F6" s="25" t="s">
        <v>101</v>
      </c>
      <c r="G6" s="25"/>
      <c r="H6" s="25"/>
      <c r="I6" s="25"/>
      <c r="J6" s="25"/>
      <c r="K6" s="25"/>
    </row>
    <row r="7" spans="2:11" s="1" customFormat="1" ht="2.7" customHeight="1" x14ac:dyDescent="0.2">
      <c r="B7" s="22"/>
      <c r="C7" s="22"/>
      <c r="E7" s="15"/>
      <c r="F7" s="25"/>
      <c r="G7" s="25"/>
      <c r="H7" s="25"/>
      <c r="I7" s="25"/>
      <c r="J7" s="25"/>
      <c r="K7" s="25"/>
    </row>
    <row r="8" spans="2:11" s="1" customFormat="1" ht="3.15" customHeight="1" x14ac:dyDescent="0.2">
      <c r="E8" s="15"/>
      <c r="F8" s="25"/>
      <c r="G8" s="25"/>
      <c r="H8" s="25"/>
      <c r="I8" s="25"/>
      <c r="J8" s="25"/>
      <c r="K8" s="25"/>
    </row>
    <row r="9" spans="2:11" s="1" customFormat="1" ht="3.75" customHeight="1" x14ac:dyDescent="0.2">
      <c r="B9" s="28" t="s">
        <v>102</v>
      </c>
      <c r="C9" s="28"/>
      <c r="E9" s="15"/>
      <c r="F9" s="25"/>
      <c r="G9" s="25"/>
      <c r="H9" s="25"/>
      <c r="I9" s="25"/>
      <c r="J9" s="25"/>
      <c r="K9" s="25"/>
    </row>
    <row r="10" spans="2:11" s="1" customFormat="1" ht="15.9" customHeight="1" x14ac:dyDescent="0.2">
      <c r="B10" s="28"/>
      <c r="C10" s="28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9" t="s">
        <v>121</v>
      </c>
      <c r="E12" s="29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30"/>
      <c r="E13" s="30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15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7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122</v>
      </c>
      <c r="E21" s="15"/>
      <c r="F21" s="15"/>
      <c r="G21" s="15"/>
      <c r="H21" s="15"/>
      <c r="I21" s="15"/>
      <c r="J21" s="15"/>
      <c r="K21" s="15"/>
    </row>
    <row r="22" spans="2:11" s="1" customFormat="1" ht="59.7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23" t="s">
        <v>123</v>
      </c>
      <c r="C23" s="23"/>
      <c r="D23" s="23"/>
      <c r="E23" s="23"/>
      <c r="F23" s="23"/>
      <c r="G23" s="23"/>
      <c r="H23" s="23"/>
      <c r="I23" s="23"/>
      <c r="J23" s="23"/>
      <c r="K23" s="23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15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7" customHeight="1" x14ac:dyDescent="0.2">
      <c r="B26" s="24" t="s">
        <v>110</v>
      </c>
      <c r="C26" s="24"/>
      <c r="D26" s="24"/>
      <c r="E26" s="16"/>
      <c r="F26" s="16"/>
      <c r="G26" s="16"/>
      <c r="H26" s="16"/>
      <c r="I26" s="16"/>
      <c r="J26" s="16"/>
      <c r="K26" s="16"/>
    </row>
    <row r="27" spans="2:11" s="10" customFormat="1" ht="10.199999999999999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649999999999999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/>
      <c r="H29" s="18"/>
      <c r="I29" s="21">
        <v>8</v>
      </c>
      <c r="J29" s="18"/>
      <c r="K29" s="18"/>
    </row>
    <row r="30" spans="2:11" s="10" customFormat="1" ht="1.2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15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7" customHeight="1" x14ac:dyDescent="0.2">
      <c r="B32" s="24" t="s">
        <v>111</v>
      </c>
      <c r="C32" s="24"/>
      <c r="D32" s="24"/>
      <c r="E32" s="16"/>
      <c r="F32" s="16"/>
      <c r="G32" s="16"/>
      <c r="H32" s="16"/>
      <c r="I32" s="16"/>
      <c r="J32" s="16"/>
      <c r="K32" s="16"/>
    </row>
    <row r="33" spans="2:11" s="10" customFormat="1" ht="10.199999999999999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5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649999999999999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/>
      <c r="H35" s="18"/>
      <c r="I35" s="21">
        <v>8</v>
      </c>
      <c r="J35" s="18"/>
      <c r="K35" s="18"/>
    </row>
    <row r="36" spans="2:11" s="10" customFormat="1" ht="1.2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15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7" customHeight="1" x14ac:dyDescent="0.2">
      <c r="B38" s="24" t="s">
        <v>112</v>
      </c>
      <c r="C38" s="24"/>
      <c r="D38" s="24"/>
      <c r="E38" s="16"/>
      <c r="F38" s="16"/>
      <c r="G38" s="16"/>
      <c r="H38" s="16"/>
      <c r="I38" s="16"/>
      <c r="J38" s="16"/>
      <c r="K38" s="16"/>
    </row>
    <row r="39" spans="2:11" s="10" customFormat="1" ht="10.199999999999999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649999999999999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/>
      <c r="H41" s="18"/>
      <c r="I41" s="21">
        <v>8</v>
      </c>
      <c r="J41" s="18"/>
      <c r="K41" s="18"/>
    </row>
    <row r="42" spans="2:11" s="10" customFormat="1" ht="1.2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15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7" customHeight="1" x14ac:dyDescent="0.2">
      <c r="B44" s="24" t="s">
        <v>113</v>
      </c>
      <c r="C44" s="24"/>
      <c r="D44" s="24"/>
      <c r="E44" s="16"/>
      <c r="F44" s="16"/>
      <c r="G44" s="16"/>
      <c r="H44" s="16"/>
      <c r="I44" s="16"/>
      <c r="J44" s="16"/>
      <c r="K44" s="16"/>
    </row>
    <row r="45" spans="2:11" s="10" customFormat="1" ht="10.199999999999999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2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649999999999999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/>
      <c r="H47" s="18"/>
      <c r="I47" s="21">
        <v>8</v>
      </c>
      <c r="J47" s="18"/>
      <c r="K47" s="18"/>
    </row>
    <row r="48" spans="2:11" s="10" customFormat="1" ht="1.2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15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7" customHeight="1" x14ac:dyDescent="0.2">
      <c r="B50" s="24" t="s">
        <v>114</v>
      </c>
      <c r="C50" s="24"/>
      <c r="D50" s="24"/>
      <c r="E50" s="16"/>
      <c r="F50" s="16"/>
      <c r="G50" s="16"/>
      <c r="H50" s="16"/>
      <c r="I50" s="16"/>
      <c r="J50" s="16"/>
      <c r="K50" s="16"/>
    </row>
    <row r="51" spans="2:11" s="10" customFormat="1" ht="10.199999999999999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649999999999999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/>
      <c r="H53" s="18"/>
      <c r="I53" s="21">
        <v>8</v>
      </c>
      <c r="J53" s="18"/>
      <c r="K53" s="18"/>
    </row>
    <row r="54" spans="2:11" s="10" customFormat="1" ht="1.2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7" customHeight="1" x14ac:dyDescent="0.2">
      <c r="B56" s="24" t="s">
        <v>116</v>
      </c>
      <c r="C56" s="24"/>
      <c r="D56" s="24"/>
      <c r="E56" s="16"/>
      <c r="F56" s="16"/>
      <c r="G56" s="16"/>
      <c r="H56" s="16"/>
      <c r="I56" s="16"/>
      <c r="J56" s="16"/>
      <c r="K56" s="16"/>
    </row>
    <row r="57" spans="2:11" s="10" customFormat="1" ht="10.199999999999999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649999999999999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649999999999999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/>
      <c r="H62" s="19"/>
      <c r="I62" s="20">
        <v>8</v>
      </c>
      <c r="J62" s="19"/>
      <c r="K62" s="19"/>
    </row>
    <row r="63" spans="2:11" s="1" customFormat="1" ht="19.649999999999999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/>
      <c r="H63" s="19"/>
      <c r="I63" s="20">
        <v>8</v>
      </c>
      <c r="J63" s="19"/>
      <c r="K63" s="19"/>
    </row>
    <row r="64" spans="2:11" s="1" customFormat="1" ht="19.649999999999999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/>
      <c r="H64" s="19"/>
      <c r="I64" s="20">
        <v>8</v>
      </c>
      <c r="J64" s="19"/>
      <c r="K64" s="19"/>
    </row>
    <row r="65" spans="2:11" s="1" customFormat="1" ht="19.649999999999999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/>
      <c r="H65" s="19"/>
      <c r="I65" s="20">
        <v>8</v>
      </c>
      <c r="J65" s="19"/>
      <c r="K65" s="19"/>
    </row>
    <row r="66" spans="2:11" s="1" customFormat="1" ht="19.649999999999999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/>
      <c r="H66" s="19"/>
      <c r="I66" s="20">
        <v>8</v>
      </c>
      <c r="J66" s="19"/>
      <c r="K66" s="19"/>
    </row>
    <row r="67" spans="2:11" s="1" customFormat="1" ht="19.649999999999999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/>
      <c r="H67" s="19"/>
      <c r="I67" s="20">
        <v>8</v>
      </c>
      <c r="J67" s="19"/>
      <c r="K67" s="19"/>
    </row>
    <row r="68" spans="2:11" s="1" customFormat="1" ht="19.649999999999999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/>
      <c r="H68" s="19"/>
      <c r="I68" s="20">
        <v>8</v>
      </c>
      <c r="J68" s="19"/>
      <c r="K68" s="19"/>
    </row>
    <row r="69" spans="2:11" s="1" customFormat="1" ht="28.65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/>
      <c r="H69" s="19"/>
      <c r="I69" s="20">
        <v>8</v>
      </c>
      <c r="J69" s="19"/>
      <c r="K69" s="19"/>
    </row>
    <row r="70" spans="2:11" s="1" customFormat="1" ht="19.649999999999999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/>
      <c r="H70" s="19"/>
      <c r="I70" s="20">
        <v>8</v>
      </c>
      <c r="J70" s="19"/>
      <c r="K70" s="19"/>
    </row>
    <row r="71" spans="2:11" s="1" customFormat="1" ht="19.649999999999999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/>
      <c r="H71" s="19"/>
      <c r="I71" s="20">
        <v>8</v>
      </c>
      <c r="J71" s="19"/>
      <c r="K71" s="19"/>
    </row>
    <row r="72" spans="2:11" s="1" customFormat="1" ht="19.649999999999999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/>
      <c r="H72" s="19"/>
      <c r="I72" s="20">
        <v>8</v>
      </c>
      <c r="J72" s="19"/>
      <c r="K72" s="19"/>
    </row>
    <row r="73" spans="2:11" s="1" customFormat="1" ht="19.649999999999999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/>
      <c r="H73" s="19"/>
      <c r="I73" s="20">
        <v>23</v>
      </c>
      <c r="J73" s="19"/>
      <c r="K73" s="19"/>
    </row>
    <row r="74" spans="2:11" s="1" customFormat="1" ht="19.649999999999999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/>
      <c r="H74" s="19"/>
      <c r="I74" s="20">
        <v>23</v>
      </c>
      <c r="J74" s="19"/>
      <c r="K74" s="19"/>
    </row>
    <row r="75" spans="2:11" s="1" customFormat="1" ht="19.649999999999999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/>
      <c r="H75" s="19"/>
      <c r="I75" s="20">
        <v>8</v>
      </c>
      <c r="J75" s="19"/>
      <c r="K75" s="19"/>
    </row>
    <row r="76" spans="2:11" s="1" customFormat="1" ht="19.649999999999999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/>
      <c r="H76" s="19"/>
      <c r="I76" s="20">
        <v>8</v>
      </c>
      <c r="J76" s="19"/>
      <c r="K76" s="19"/>
    </row>
    <row r="77" spans="2:11" s="1" customFormat="1" ht="19.649999999999999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/>
      <c r="H77" s="19"/>
      <c r="I77" s="20">
        <v>8</v>
      </c>
      <c r="J77" s="19"/>
      <c r="K77" s="19"/>
    </row>
    <row r="78" spans="2:11" s="1" customFormat="1" ht="19.649999999999999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/>
      <c r="H78" s="19"/>
      <c r="I78" s="20">
        <v>8</v>
      </c>
      <c r="J78" s="19"/>
      <c r="K78" s="19"/>
    </row>
    <row r="79" spans="2:11" s="1" customFormat="1" ht="19.649999999999999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/>
      <c r="H79" s="19"/>
      <c r="I79" s="20">
        <v>8</v>
      </c>
      <c r="J79" s="19"/>
      <c r="K79" s="19"/>
    </row>
    <row r="80" spans="2:11" s="1" customFormat="1" ht="28.65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/>
      <c r="H80" s="19"/>
      <c r="I80" s="20">
        <v>8</v>
      </c>
      <c r="J80" s="19"/>
      <c r="K80" s="19"/>
    </row>
    <row r="81" spans="2:11" s="1" customFormat="1" ht="28.65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/>
      <c r="H81" s="19"/>
      <c r="I81" s="20">
        <v>8</v>
      </c>
      <c r="J81" s="19"/>
      <c r="K81" s="19"/>
    </row>
    <row r="82" spans="2:11" s="1" customFormat="1" ht="19.649999999999999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/>
      <c r="H82" s="19"/>
      <c r="I82" s="20">
        <v>8</v>
      </c>
      <c r="J82" s="19"/>
      <c r="K82" s="19"/>
    </row>
    <row r="83" spans="2:11" s="1" customFormat="1" ht="1.2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65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/>
      <c r="H86" s="19"/>
      <c r="I86" s="20">
        <v>8</v>
      </c>
      <c r="J86" s="19"/>
      <c r="K86" s="19"/>
    </row>
    <row r="87" spans="2:11" s="1" customFormat="1" ht="78.45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/>
      <c r="H87" s="19"/>
      <c r="I87" s="20">
        <v>23</v>
      </c>
      <c r="J87" s="19"/>
      <c r="K87" s="19"/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/>
      <c r="H88" s="19"/>
      <c r="I88" s="20">
        <v>8</v>
      </c>
      <c r="J88" s="19"/>
      <c r="K88" s="19"/>
    </row>
    <row r="89" spans="2:11" s="1" customFormat="1" ht="89.7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/>
      <c r="H89" s="19"/>
      <c r="I89" s="20">
        <v>8</v>
      </c>
      <c r="J89" s="19"/>
      <c r="K89" s="19"/>
    </row>
    <row r="90" spans="2:11" s="1" customFormat="1" ht="78.45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/>
      <c r="H90" s="19"/>
      <c r="I90" s="20">
        <v>23</v>
      </c>
      <c r="J90" s="19"/>
      <c r="K90" s="19"/>
    </row>
    <row r="91" spans="2:11" s="1" customFormat="1" ht="28.65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5" customHeight="1" x14ac:dyDescent="0.2">
      <c r="B92" s="27" t="s">
        <v>99</v>
      </c>
      <c r="C92" s="27"/>
      <c r="D92" s="27"/>
      <c r="E92" s="31">
        <f>SUM(H29,H35,H41,H47,H53,H62:H82,H86:H90,H59)</f>
        <v>0</v>
      </c>
      <c r="F92" s="31"/>
      <c r="G92" s="31"/>
      <c r="H92" s="31"/>
      <c r="I92" s="31"/>
      <c r="J92" s="31"/>
      <c r="K92" s="31"/>
    </row>
    <row r="93" spans="2:11" s="1" customFormat="1" ht="21.45" customHeight="1" x14ac:dyDescent="0.2">
      <c r="B93" s="27" t="s">
        <v>100</v>
      </c>
      <c r="C93" s="27"/>
      <c r="D93" s="27"/>
      <c r="E93" s="32">
        <f>SUM(K29,K35,K41,K47,K53,K62:K82,K86:K90,K59)</f>
        <v>0</v>
      </c>
      <c r="F93" s="32"/>
      <c r="G93" s="32"/>
      <c r="H93" s="32"/>
      <c r="I93" s="32"/>
      <c r="J93" s="32"/>
      <c r="K93" s="32"/>
    </row>
    <row r="94" spans="2:11" s="1" customFormat="1" ht="58.2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7" customHeight="1" x14ac:dyDescent="0.2">
      <c r="E95" s="15"/>
      <c r="F95" s="15"/>
      <c r="G95" s="15"/>
      <c r="H95" s="33" t="s">
        <v>115</v>
      </c>
      <c r="I95" s="33"/>
      <c r="J95" s="15"/>
      <c r="K95" s="15"/>
    </row>
    <row r="96" spans="2:11" s="1" customFormat="1" ht="145.19999999999999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6" t="s">
        <v>120</v>
      </c>
      <c r="C97" s="26"/>
      <c r="D97" s="26"/>
      <c r="E97" s="26"/>
      <c r="F97" s="26"/>
      <c r="G97" s="26"/>
      <c r="H97" s="26"/>
      <c r="I97" s="26"/>
      <c r="J97" s="26"/>
      <c r="K97" s="26"/>
    </row>
    <row r="98" spans="2:11" s="1" customFormat="1" ht="28.65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H95:I95"/>
    <mergeCell ref="B97:K97"/>
    <mergeCell ref="B50:D50"/>
    <mergeCell ref="B56:D56"/>
    <mergeCell ref="B92:D92"/>
    <mergeCell ref="E92:K92"/>
    <mergeCell ref="B93:D93"/>
    <mergeCell ref="E93:K9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2021-11-10T12:01:05Z</cp:lastPrinted>
  <dcterms:created xsi:type="dcterms:W3CDTF">2021-11-04T08:02:07Z</dcterms:created>
  <dcterms:modified xsi:type="dcterms:W3CDTF">2021-12-29T17:32:38Z</dcterms:modified>
</cp:coreProperties>
</file>