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omasz.zubowicz\AppData\Local\Temp\ezdpuw\20240916120953122\"/>
    </mc:Choice>
  </mc:AlternateContent>
  <xr:revisionPtr revIDLastSave="0" documentId="13_ncr:1_{8DF5BB43-2BA5-4AF8-87FF-99A54B810E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15" i="1"/>
  <c r="H51" i="1"/>
  <c r="H49" i="1"/>
  <c r="H50" i="1" s="1"/>
  <c r="H47" i="1"/>
  <c r="H19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21" i="1"/>
  <c r="H9" i="1"/>
  <c r="H10" i="1"/>
  <c r="H11" i="1"/>
  <c r="H12" i="1"/>
  <c r="H13" i="1"/>
  <c r="H14" i="1"/>
  <c r="H16" i="1"/>
  <c r="H17" i="1"/>
  <c r="H18" i="1"/>
</calcChain>
</file>

<file path=xl/sharedStrings.xml><?xml version="1.0" encoding="utf-8"?>
<sst xmlns="http://schemas.openxmlformats.org/spreadsheetml/2006/main" count="167" uniqueCount="137">
  <si>
    <t>Lp.</t>
  </si>
  <si>
    <t>Podstawa</t>
  </si>
  <si>
    <t>Opis robót</t>
  </si>
  <si>
    <t>J.m.</t>
  </si>
  <si>
    <t>Ilość</t>
  </si>
  <si>
    <t>Cena jedn.</t>
  </si>
  <si>
    <t>Wartość</t>
  </si>
  <si>
    <t>1 d.1.1</t>
  </si>
  <si>
    <t>KNR 4-01 0535-04</t>
  </si>
  <si>
    <t>Rozebranie rynien</t>
  </si>
  <si>
    <t>m</t>
  </si>
  <si>
    <t>2 d.1.1</t>
  </si>
  <si>
    <t>KNR 4-01 0535-06</t>
  </si>
  <si>
    <t>Rozebranie rur spustowych</t>
  </si>
  <si>
    <t>3 d.1.1</t>
  </si>
  <si>
    <t>KNR 4-01 0535-08</t>
  </si>
  <si>
    <t>Rozebranie obróbek blacharskich murów ogniowych,okapów,kołnierzy,gzymsów itp.z blachy nie nadającej się do użytku</t>
  </si>
  <si>
    <t>m2</t>
  </si>
  <si>
    <t>4 d.1.1</t>
  </si>
  <si>
    <t>KNR 4-03 1140-06</t>
  </si>
  <si>
    <t>Demontaż przewodów uziemiających i odgromowych z płaskownika lub pręta mocowanych na dachu stromym i ścianach</t>
  </si>
  <si>
    <t>kpl.</t>
  </si>
  <si>
    <t>5 d.1.1</t>
  </si>
  <si>
    <t>KNR-W 4-01 0443-01</t>
  </si>
  <si>
    <t>Wyjęcie ościeżnicy o powierzchni do 1 m2 ze ścian drewnianych - Wyjęcie okna dachowego o pow. do 1m2</t>
  </si>
  <si>
    <t>szt.</t>
  </si>
  <si>
    <t>6 d.1.1</t>
  </si>
  <si>
    <t>KNR 4-01 0430-10</t>
  </si>
  <si>
    <t>Rozebranie elementów więźb dachowych - deski okapowe,gzymsowe,wiatrowe</t>
  </si>
  <si>
    <t>7 d.1.1</t>
  </si>
  <si>
    <t>KNR 4-01 0429-05</t>
  </si>
  <si>
    <t>Rozebranie elementów drewnianych - podbitka okapu</t>
  </si>
  <si>
    <t>8 d.1.1</t>
  </si>
  <si>
    <t xml:space="preserve">KNR 4-04 0506-04 z.o.3.1. </t>
  </si>
  <si>
    <t>Rozebranie pokrycia dachowego z blachy nie nadającej się do użytku - Usytuowanie budynku uniemożliwia dostęp osobom postronnym (są dwa pokrycia)</t>
  </si>
  <si>
    <t>9 d.1.1</t>
  </si>
  <si>
    <t>KNR-W 4-01 0441-03</t>
  </si>
  <si>
    <t>Rozebranie elementów więźb dachowych - ołacenie dachu o odstępie łat 16 cm (są dwa pokrycia i łacenia)</t>
  </si>
  <si>
    <t>10 d.1.1</t>
  </si>
  <si>
    <t>KNR 4-01 0429-02</t>
  </si>
  <si>
    <t>Rozebranie elementów stropów drewnianych - usunięcie starej wełny ze stropu nad poddaszem i skosów.</t>
  </si>
  <si>
    <t>11 d.1.1</t>
  </si>
  <si>
    <t>Wywóz i utylizacja materiałów z rozbiórki dachu</t>
  </si>
  <si>
    <t>Razem: Roboty rozbiórkowe</t>
  </si>
  <si>
    <t>12 d.1.2</t>
  </si>
  <si>
    <t>KNR 4-01 0413-02</t>
  </si>
  <si>
    <t>Wzmocnienie krokwi przez nabicie dwustronnie desek gr. 25 mm, wys.160mm</t>
  </si>
  <si>
    <t>13 d.1.2</t>
  </si>
  <si>
    <t>KNR 2-02 0408-05</t>
  </si>
  <si>
    <t>Krokwie zwykłe,dł.ponad 4.5m przekr.poprz.drewna do 180cm2 z tarcicy nasyc. - Wiatrownice, Czołówki i krokwie potrzebujące wzmocnienia</t>
  </si>
  <si>
    <t>m3</t>
  </si>
  <si>
    <t>14 d.1.2</t>
  </si>
  <si>
    <t>KNR 2-02 0613-03</t>
  </si>
  <si>
    <t>Izolacje cieplne i przeciwdzwiękowe z wełny mineralnej poziome z płyt układanych na sucho - jedna warstwa gr. 15 cm między krokwiami i na stropie ponad poddaszem  (0,033 W/(m*K) - np. Knauf Unifit</t>
  </si>
  <si>
    <t>15 d.1.2</t>
  </si>
  <si>
    <t>KNR-W 4-01 0415-03</t>
  </si>
  <si>
    <t>Wymiana elementów ślepych podłóg z desek niestruganych o grubości 25 mm - deskowanie stropu nad poddaszem</t>
  </si>
  <si>
    <t>16 d.1.2</t>
  </si>
  <si>
    <t>KNR 9-15 0401-02</t>
  </si>
  <si>
    <t>Izolacje cieplne z płyt TERMO PIR  ALgr 8cm, współ max =0,023 - na krokwiach, zamek TAG lub o równoważnych parametrach</t>
  </si>
  <si>
    <t>17 d.1.2</t>
  </si>
  <si>
    <t>KNR K-04 0602-03</t>
  </si>
  <si>
    <t>wklejenie taśmy uszczelniającej do systemu termo PIR</t>
  </si>
  <si>
    <t>18 d.1.2</t>
  </si>
  <si>
    <t>KNR AT-09 0103-01</t>
  </si>
  <si>
    <t>Pokrycie dachu membraną wysokoparoprzepuszczalną, 3 awrstwowa na podłożu drewnianym jednowarstwowo, memmbrana 170g/m2 gramatura 3 warstwowa</t>
  </si>
  <si>
    <t>19 d.1.2</t>
  </si>
  <si>
    <t>KNR 2-02 0410-04</t>
  </si>
  <si>
    <t>Ołacenie połaci dachowych łatami 50x50 mm o rozstawie ponad 24 cm z tarcicy nasyconej</t>
  </si>
  <si>
    <t>20 d.1.2</t>
  </si>
  <si>
    <t>NNRNKB 202 0411-01</t>
  </si>
  <si>
    <t>(z.VI) Ołacenie połaci dachowych dla pokryć z blach powlekanych</t>
  </si>
  <si>
    <t>21 d.1.2</t>
  </si>
  <si>
    <t>KNR 2-02.2 0541-02</t>
  </si>
  <si>
    <t>Obróbki blacharskie z blachy powlekanej o szerokości w rozwinięciu ponad 25cm (wiatrownice, pasy startowe, wyłaz)</t>
  </si>
  <si>
    <t>22 d.1.2</t>
  </si>
  <si>
    <t>NNRNKB 202 0541-01</t>
  </si>
  <si>
    <t>(z.VI) Obróbki blacharskie z blachy powlekanej o szer.w rozwinięciu do 25 cm - kominy</t>
  </si>
  <si>
    <t>23 d.1.2</t>
  </si>
  <si>
    <t>KNR-W 2-02 0522-02</t>
  </si>
  <si>
    <t>Rynny dachowe półokrągłe o śr. 15 cm - montaż z gotowych elementów z blachy stalowej ocynkowanej i blachy z cynku</t>
  </si>
  <si>
    <t>24 d.1.2</t>
  </si>
  <si>
    <t>KNR-W 2-02 0529-01</t>
  </si>
  <si>
    <t>Rury spustowe okrągłe o śr. 10 cm - montaż z gotowych elementów z blachy stalowej powlekanej</t>
  </si>
  <si>
    <t>25 d.1.2</t>
  </si>
  <si>
    <t>KNR 0-15 0526-01</t>
  </si>
  <si>
    <t>Osadzenie okien w połaci dachowej - z obróbką wewnątrz w łazience</t>
  </si>
  <si>
    <t>szt</t>
  </si>
  <si>
    <t>26 d.1.2</t>
  </si>
  <si>
    <t>KNNR 2 1105-02</t>
  </si>
  <si>
    <t>Wyłazy dachowe fabrycznie wykończone</t>
  </si>
  <si>
    <t>27 d.1.2</t>
  </si>
  <si>
    <t>NNRNKB 202 0535-04</t>
  </si>
  <si>
    <t>(z.VI) Pokrycie dachów o pow.ponad 100 m2 o nachyleniu połaci do 85 % blachą powlekaną janosik na łatach</t>
  </si>
  <si>
    <t>28 d.1.2</t>
  </si>
  <si>
    <t>KNR-W 2-02 0511-02</t>
  </si>
  <si>
    <t>Pokrycie dachów blachą janosik -  - gąsiory</t>
  </si>
  <si>
    <t>29 d.1.2</t>
  </si>
  <si>
    <t>KNR 2-17 0152-01</t>
  </si>
  <si>
    <t>Kominki wentylacyjne</t>
  </si>
  <si>
    <t>30 d.1.2</t>
  </si>
  <si>
    <t>KNR AT-09 0104-06</t>
  </si>
  <si>
    <t>Akcesoria do pokryć dachowych - płotek przeciwśniegowy</t>
  </si>
  <si>
    <t>31 d.1.2</t>
  </si>
  <si>
    <t>KNR AT-09 0104-04</t>
  </si>
  <si>
    <t>Akcesoria do pokryć dachowych - ławy kominiarskie długości min 0,8m</t>
  </si>
  <si>
    <t>32 d.1.2</t>
  </si>
  <si>
    <t>KNR 0-18 2613-03</t>
  </si>
  <si>
    <t>Układanie poszycia ścian z desek drewnianych bez docieplania na gotowym ruszcie - podbitka okapu</t>
  </si>
  <si>
    <t>33 d.1.2</t>
  </si>
  <si>
    <t>KNNR 2 1108-05</t>
  </si>
  <si>
    <t>Dwukrotne impregnacja podbitki okapu - kolor jasny dąd - impregnat np. REMMERS HK lazur lub innych o równowaznych parametrach</t>
  </si>
  <si>
    <t>34 d.1.2</t>
  </si>
  <si>
    <t>KNR 13-14 0301-01</t>
  </si>
  <si>
    <t>Instalacja odgromowa - podłączenie istniejącej instalacji odgromowej do nowego poszycia dachowego</t>
  </si>
  <si>
    <t>35 d.1.2</t>
  </si>
  <si>
    <t>KNR-W 5-08 0622-05</t>
  </si>
  <si>
    <t>Montaż iglic typu IO-2.5 o ciężarze 21 kg na dachu z gotowymi kotwami</t>
  </si>
  <si>
    <t>36 d.1.2</t>
  </si>
  <si>
    <t>KNR-W 5-08 0901-01</t>
  </si>
  <si>
    <t>Pomiar rezystancji izolacji instalacji elektrycznych -  pierwszy pomiar</t>
  </si>
  <si>
    <t>pomiar</t>
  </si>
  <si>
    <t>37 d.1.2</t>
  </si>
  <si>
    <t>KNR-W 5-08 0901-02</t>
  </si>
  <si>
    <t>Pomiar rezystancji izolacji instalacji elektrycznych - drugi pomiar</t>
  </si>
  <si>
    <t>1.1 Roboty rozbiórkowe</t>
  </si>
  <si>
    <t>Vat 8%</t>
  </si>
  <si>
    <t>Podsumowanie</t>
  </si>
  <si>
    <t>1 dział - DACH</t>
  </si>
  <si>
    <t xml:space="preserve"> suma netto</t>
  </si>
  <si>
    <t xml:space="preserve"> suma brutto</t>
  </si>
  <si>
    <t>Załącznik nr 2</t>
  </si>
  <si>
    <t>Kosztorys ofertowy</t>
  </si>
  <si>
    <t>Ulepszenie budynku mieszkalnego leśniczówki L. Rutka - termomodernizacja oraz wymiana pokrycia dachu</t>
  </si>
  <si>
    <t xml:space="preserve"> ADRES: Leśna 8, 16-406 Rutka-Tartak</t>
  </si>
  <si>
    <t>1.2 Ulepszenie pokrycia wraz z dociepleniem</t>
  </si>
  <si>
    <t>Razem: Ulepszenie pokrycia wraz z dociepleniem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</si>
</sst>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4" fontId="0" fillId="0" borderId="0" xfId="1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3" xfId="0" applyBorder="1" applyAlignment="1">
      <alignment vertical="center"/>
    </xf>
    <xf numFmtId="44" fontId="0" fillId="0" borderId="23" xfId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44" fontId="0" fillId="0" borderId="2" xfId="1" applyFont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44" fontId="0" fillId="0" borderId="2" xfId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44" fontId="0" fillId="0" borderId="5" xfId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" xfId="0" applyBorder="1" applyAlignment="1">
      <alignment vertical="center"/>
    </xf>
    <xf numFmtId="44" fontId="0" fillId="0" borderId="16" xfId="1" applyFont="1" applyBorder="1" applyAlignment="1">
      <alignment vertical="center"/>
    </xf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4" fontId="0" fillId="0" borderId="0" xfId="1" applyFont="1" applyAlignment="1">
      <alignment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1"/>
  <sheetViews>
    <sheetView tabSelected="1" workbookViewId="0">
      <selection activeCell="R8" sqref="R8"/>
    </sheetView>
  </sheetViews>
  <sheetFormatPr defaultRowHeight="15" x14ac:dyDescent="0.25"/>
  <cols>
    <col min="1" max="2" width="9.140625" style="42"/>
    <col min="3" max="3" width="0" style="42" hidden="1" customWidth="1"/>
    <col min="4" max="4" width="51.5703125" style="1" customWidth="1"/>
    <col min="5" max="5" width="5.7109375" style="42" customWidth="1"/>
    <col min="6" max="6" width="7" style="42" customWidth="1"/>
    <col min="7" max="7" width="16.140625" style="42" customWidth="1"/>
    <col min="8" max="8" width="21" style="54" customWidth="1"/>
    <col min="9" max="16384" width="9.140625" style="42"/>
  </cols>
  <sheetData>
    <row r="1" spans="2:8" ht="31.5" customHeight="1" thickBot="1" x14ac:dyDescent="0.3">
      <c r="H1" s="5" t="s">
        <v>131</v>
      </c>
    </row>
    <row r="2" spans="2:8" ht="23.25" customHeight="1" thickBot="1" x14ac:dyDescent="0.3">
      <c r="B2" s="6" t="s">
        <v>132</v>
      </c>
      <c r="C2" s="7"/>
      <c r="D2" s="7"/>
      <c r="E2" s="7"/>
      <c r="F2" s="7"/>
      <c r="G2" s="7"/>
      <c r="H2" s="8"/>
    </row>
    <row r="3" spans="2:8" ht="21.75" customHeight="1" thickBot="1" x14ac:dyDescent="0.3">
      <c r="B3" s="17" t="s">
        <v>133</v>
      </c>
      <c r="C3" s="18"/>
      <c r="D3" s="18"/>
      <c r="E3" s="18"/>
      <c r="F3" s="18"/>
      <c r="G3" s="18"/>
      <c r="H3" s="19"/>
    </row>
    <row r="4" spans="2:8" ht="21.75" customHeight="1" thickBot="1" x14ac:dyDescent="0.3">
      <c r="B4" s="14" t="s">
        <v>134</v>
      </c>
      <c r="C4" s="15"/>
      <c r="D4" s="15"/>
      <c r="E4" s="15"/>
      <c r="F4" s="15"/>
      <c r="G4" s="15"/>
      <c r="H4" s="16"/>
    </row>
    <row r="5" spans="2:8" ht="15.75" thickBot="1" x14ac:dyDescent="0.3">
      <c r="B5" s="20" t="s">
        <v>0</v>
      </c>
      <c r="C5" s="21" t="s">
        <v>1</v>
      </c>
      <c r="D5" s="2" t="s">
        <v>2</v>
      </c>
      <c r="E5" s="22" t="s">
        <v>3</v>
      </c>
      <c r="F5" s="23" t="s">
        <v>4</v>
      </c>
      <c r="G5" s="23" t="s">
        <v>5</v>
      </c>
      <c r="H5" s="24" t="s">
        <v>6</v>
      </c>
    </row>
    <row r="6" spans="2:8" ht="15.75" thickBot="1" x14ac:dyDescent="0.3">
      <c r="B6" s="11" t="s">
        <v>128</v>
      </c>
      <c r="C6" s="12"/>
      <c r="D6" s="12"/>
      <c r="E6" s="12"/>
      <c r="F6" s="12"/>
      <c r="G6" s="12"/>
      <c r="H6" s="13"/>
    </row>
    <row r="7" spans="2:8" x14ac:dyDescent="0.25">
      <c r="B7" s="43" t="s">
        <v>125</v>
      </c>
      <c r="C7" s="44"/>
      <c r="D7" s="44"/>
      <c r="E7" s="44"/>
      <c r="F7" s="44"/>
      <c r="G7" s="44"/>
      <c r="H7" s="45"/>
    </row>
    <row r="8" spans="2:8" x14ac:dyDescent="0.25">
      <c r="B8" s="46" t="s">
        <v>7</v>
      </c>
      <c r="C8" s="47" t="s">
        <v>8</v>
      </c>
      <c r="D8" s="3" t="s">
        <v>9</v>
      </c>
      <c r="E8" s="47" t="s">
        <v>10</v>
      </c>
      <c r="F8" s="47">
        <v>31.4</v>
      </c>
      <c r="G8" s="47"/>
      <c r="H8" s="48">
        <f>F8*G8</f>
        <v>0</v>
      </c>
    </row>
    <row r="9" spans="2:8" x14ac:dyDescent="0.25">
      <c r="B9" s="46" t="s">
        <v>11</v>
      </c>
      <c r="C9" s="47" t="s">
        <v>12</v>
      </c>
      <c r="D9" s="3" t="s">
        <v>13</v>
      </c>
      <c r="E9" s="47" t="s">
        <v>10</v>
      </c>
      <c r="F9" s="47">
        <v>28</v>
      </c>
      <c r="G9" s="47"/>
      <c r="H9" s="48">
        <f t="shared" ref="H9:H18" si="0">F9*G9</f>
        <v>0</v>
      </c>
    </row>
    <row r="10" spans="2:8" ht="45" x14ac:dyDescent="0.25">
      <c r="B10" s="46" t="s">
        <v>14</v>
      </c>
      <c r="C10" s="47" t="s">
        <v>15</v>
      </c>
      <c r="D10" s="3" t="s">
        <v>16</v>
      </c>
      <c r="E10" s="47" t="s">
        <v>17</v>
      </c>
      <c r="F10" s="47">
        <v>31.12</v>
      </c>
      <c r="G10" s="47"/>
      <c r="H10" s="48">
        <f t="shared" si="0"/>
        <v>0</v>
      </c>
    </row>
    <row r="11" spans="2:8" ht="45" x14ac:dyDescent="0.25">
      <c r="B11" s="46" t="s">
        <v>18</v>
      </c>
      <c r="C11" s="47" t="s">
        <v>19</v>
      </c>
      <c r="D11" s="3" t="s">
        <v>20</v>
      </c>
      <c r="E11" s="47" t="s">
        <v>21</v>
      </c>
      <c r="F11" s="47">
        <v>1</v>
      </c>
      <c r="G11" s="47"/>
      <c r="H11" s="48">
        <f t="shared" si="0"/>
        <v>0</v>
      </c>
    </row>
    <row r="12" spans="2:8" ht="30" x14ac:dyDescent="0.25">
      <c r="B12" s="46" t="s">
        <v>22</v>
      </c>
      <c r="C12" s="47" t="s">
        <v>23</v>
      </c>
      <c r="D12" s="3" t="s">
        <v>24</v>
      </c>
      <c r="E12" s="47" t="s">
        <v>25</v>
      </c>
      <c r="F12" s="47">
        <v>1</v>
      </c>
      <c r="G12" s="47"/>
      <c r="H12" s="48">
        <f t="shared" si="0"/>
        <v>0</v>
      </c>
    </row>
    <row r="13" spans="2:8" ht="30" x14ac:dyDescent="0.25">
      <c r="B13" s="46" t="s">
        <v>26</v>
      </c>
      <c r="C13" s="47" t="s">
        <v>27</v>
      </c>
      <c r="D13" s="3" t="s">
        <v>28</v>
      </c>
      <c r="E13" s="47" t="s">
        <v>10</v>
      </c>
      <c r="F13" s="47">
        <v>77.8</v>
      </c>
      <c r="G13" s="47"/>
      <c r="H13" s="48">
        <f t="shared" si="0"/>
        <v>0</v>
      </c>
    </row>
    <row r="14" spans="2:8" x14ac:dyDescent="0.25">
      <c r="B14" s="46" t="s">
        <v>29</v>
      </c>
      <c r="C14" s="47" t="s">
        <v>30</v>
      </c>
      <c r="D14" s="3" t="s">
        <v>31</v>
      </c>
      <c r="E14" s="47" t="s">
        <v>17</v>
      </c>
      <c r="F14" s="47">
        <v>26.1</v>
      </c>
      <c r="G14" s="47"/>
      <c r="H14" s="48">
        <f t="shared" si="0"/>
        <v>0</v>
      </c>
    </row>
    <row r="15" spans="2:8" ht="45" x14ac:dyDescent="0.25">
      <c r="B15" s="46" t="s">
        <v>32</v>
      </c>
      <c r="C15" s="47" t="s">
        <v>33</v>
      </c>
      <c r="D15" s="3" t="s">
        <v>34</v>
      </c>
      <c r="E15" s="47" t="s">
        <v>17</v>
      </c>
      <c r="F15" s="47">
        <v>155.58000000000001</v>
      </c>
      <c r="G15" s="47"/>
      <c r="H15" s="48">
        <f>F15*G15</f>
        <v>0</v>
      </c>
    </row>
    <row r="16" spans="2:8" ht="30" x14ac:dyDescent="0.25">
      <c r="B16" s="46" t="s">
        <v>35</v>
      </c>
      <c r="C16" s="47" t="s">
        <v>36</v>
      </c>
      <c r="D16" s="3" t="s">
        <v>37</v>
      </c>
      <c r="E16" s="47" t="s">
        <v>17</v>
      </c>
      <c r="F16" s="47">
        <v>155.58000000000001</v>
      </c>
      <c r="G16" s="47"/>
      <c r="H16" s="48">
        <f t="shared" si="0"/>
        <v>0</v>
      </c>
    </row>
    <row r="17" spans="2:9" ht="45" x14ac:dyDescent="0.25">
      <c r="B17" s="46" t="s">
        <v>38</v>
      </c>
      <c r="C17" s="47" t="s">
        <v>39</v>
      </c>
      <c r="D17" s="3" t="s">
        <v>40</v>
      </c>
      <c r="E17" s="47" t="s">
        <v>17</v>
      </c>
      <c r="F17" s="47">
        <v>90.3</v>
      </c>
      <c r="G17" s="47"/>
      <c r="H17" s="48">
        <f t="shared" si="0"/>
        <v>0</v>
      </c>
    </row>
    <row r="18" spans="2:9" ht="15.75" thickBot="1" x14ac:dyDescent="0.3">
      <c r="B18" s="49" t="s">
        <v>41</v>
      </c>
      <c r="C18" s="50"/>
      <c r="D18" s="4" t="s">
        <v>42</v>
      </c>
      <c r="E18" s="50" t="s">
        <v>21</v>
      </c>
      <c r="F18" s="50">
        <v>1</v>
      </c>
      <c r="G18" s="50"/>
      <c r="H18" s="51">
        <f t="shared" si="0"/>
        <v>0</v>
      </c>
    </row>
    <row r="19" spans="2:9" ht="15.75" thickBot="1" x14ac:dyDescent="0.3">
      <c r="B19" s="9" t="s">
        <v>43</v>
      </c>
      <c r="C19" s="10"/>
      <c r="D19" s="10"/>
      <c r="E19" s="10"/>
      <c r="F19" s="10"/>
      <c r="G19" s="10"/>
      <c r="H19" s="31">
        <f>SUM(H8:H18)</f>
        <v>0</v>
      </c>
      <c r="I19" s="52"/>
    </row>
    <row r="20" spans="2:9" x14ac:dyDescent="0.25">
      <c r="B20" s="43" t="s">
        <v>135</v>
      </c>
      <c r="C20" s="44"/>
      <c r="D20" s="44"/>
      <c r="E20" s="44"/>
      <c r="F20" s="44"/>
      <c r="G20" s="44"/>
      <c r="H20" s="45"/>
    </row>
    <row r="21" spans="2:9" ht="30" x14ac:dyDescent="0.25">
      <c r="B21" s="46" t="s">
        <v>44</v>
      </c>
      <c r="C21" s="47" t="s">
        <v>45</v>
      </c>
      <c r="D21" s="3" t="s">
        <v>46</v>
      </c>
      <c r="E21" s="47" t="s">
        <v>10</v>
      </c>
      <c r="F21" s="47">
        <v>160</v>
      </c>
      <c r="G21" s="47"/>
      <c r="H21" s="48">
        <f>F21*G21</f>
        <v>0</v>
      </c>
    </row>
    <row r="22" spans="2:9" ht="45" x14ac:dyDescent="0.25">
      <c r="B22" s="46" t="s">
        <v>47</v>
      </c>
      <c r="C22" s="47" t="s">
        <v>48</v>
      </c>
      <c r="D22" s="3" t="s">
        <v>49</v>
      </c>
      <c r="E22" s="47" t="s">
        <v>50</v>
      </c>
      <c r="F22" s="47">
        <v>2.83</v>
      </c>
      <c r="G22" s="53"/>
      <c r="H22" s="48">
        <f t="shared" ref="H22:H46" si="1">F22*G22</f>
        <v>0</v>
      </c>
    </row>
    <row r="23" spans="2:9" ht="60" x14ac:dyDescent="0.25">
      <c r="B23" s="46" t="s">
        <v>51</v>
      </c>
      <c r="C23" s="47" t="s">
        <v>52</v>
      </c>
      <c r="D23" s="3" t="s">
        <v>53</v>
      </c>
      <c r="E23" s="47" t="s">
        <v>17</v>
      </c>
      <c r="F23" s="47">
        <v>90.3</v>
      </c>
      <c r="G23" s="47"/>
      <c r="H23" s="48">
        <f t="shared" si="1"/>
        <v>0</v>
      </c>
    </row>
    <row r="24" spans="2:9" ht="45" x14ac:dyDescent="0.25">
      <c r="B24" s="46" t="s">
        <v>54</v>
      </c>
      <c r="C24" s="47" t="s">
        <v>55</v>
      </c>
      <c r="D24" s="3" t="s">
        <v>56</v>
      </c>
      <c r="E24" s="47" t="s">
        <v>17</v>
      </c>
      <c r="F24" s="47">
        <v>60.6</v>
      </c>
      <c r="G24" s="47"/>
      <c r="H24" s="48">
        <f t="shared" si="1"/>
        <v>0</v>
      </c>
    </row>
    <row r="25" spans="2:9" ht="45" x14ac:dyDescent="0.25">
      <c r="B25" s="46" t="s">
        <v>57</v>
      </c>
      <c r="C25" s="47" t="s">
        <v>58</v>
      </c>
      <c r="D25" s="3" t="s">
        <v>59</v>
      </c>
      <c r="E25" s="47" t="s">
        <v>17</v>
      </c>
      <c r="F25" s="47">
        <v>166.88</v>
      </c>
      <c r="G25" s="47"/>
      <c r="H25" s="48">
        <f t="shared" si="1"/>
        <v>0</v>
      </c>
    </row>
    <row r="26" spans="2:9" x14ac:dyDescent="0.25">
      <c r="B26" s="46" t="s">
        <v>60</v>
      </c>
      <c r="C26" s="47" t="s">
        <v>61</v>
      </c>
      <c r="D26" s="3" t="s">
        <v>62</v>
      </c>
      <c r="E26" s="47" t="s">
        <v>10</v>
      </c>
      <c r="F26" s="47">
        <v>200</v>
      </c>
      <c r="G26" s="47"/>
      <c r="H26" s="48">
        <f t="shared" si="1"/>
        <v>0</v>
      </c>
    </row>
    <row r="27" spans="2:9" ht="60" x14ac:dyDescent="0.25">
      <c r="B27" s="46" t="s">
        <v>63</v>
      </c>
      <c r="C27" s="47" t="s">
        <v>64</v>
      </c>
      <c r="D27" s="3" t="s">
        <v>65</v>
      </c>
      <c r="E27" s="47" t="s">
        <v>17</v>
      </c>
      <c r="F27" s="47">
        <v>166.88</v>
      </c>
      <c r="G27" s="47"/>
      <c r="H27" s="48">
        <f t="shared" si="1"/>
        <v>0</v>
      </c>
    </row>
    <row r="28" spans="2:9" ht="30" x14ac:dyDescent="0.25">
      <c r="B28" s="46" t="s">
        <v>66</v>
      </c>
      <c r="C28" s="47" t="s">
        <v>67</v>
      </c>
      <c r="D28" s="3" t="s">
        <v>68</v>
      </c>
      <c r="E28" s="47" t="s">
        <v>17</v>
      </c>
      <c r="F28" s="47">
        <v>166.88</v>
      </c>
      <c r="G28" s="47"/>
      <c r="H28" s="48">
        <f t="shared" si="1"/>
        <v>0</v>
      </c>
    </row>
    <row r="29" spans="2:9" ht="30" x14ac:dyDescent="0.25">
      <c r="B29" s="46" t="s">
        <v>69</v>
      </c>
      <c r="C29" s="47" t="s">
        <v>70</v>
      </c>
      <c r="D29" s="3" t="s">
        <v>71</v>
      </c>
      <c r="E29" s="47" t="s">
        <v>17</v>
      </c>
      <c r="F29" s="47">
        <v>166.88</v>
      </c>
      <c r="G29" s="47"/>
      <c r="H29" s="48">
        <f t="shared" si="1"/>
        <v>0</v>
      </c>
    </row>
    <row r="30" spans="2:9" ht="45" x14ac:dyDescent="0.25">
      <c r="B30" s="46" t="s">
        <v>72</v>
      </c>
      <c r="C30" s="47" t="s">
        <v>73</v>
      </c>
      <c r="D30" s="3" t="s">
        <v>74</v>
      </c>
      <c r="E30" s="47" t="s">
        <v>17</v>
      </c>
      <c r="F30" s="47">
        <v>31.12</v>
      </c>
      <c r="G30" s="47"/>
      <c r="H30" s="48">
        <f t="shared" si="1"/>
        <v>0</v>
      </c>
    </row>
    <row r="31" spans="2:9" ht="30" x14ac:dyDescent="0.25">
      <c r="B31" s="46" t="s">
        <v>75</v>
      </c>
      <c r="C31" s="47" t="s">
        <v>76</v>
      </c>
      <c r="D31" s="3" t="s">
        <v>77</v>
      </c>
      <c r="E31" s="47" t="s">
        <v>17</v>
      </c>
      <c r="F31" s="47">
        <v>5.5</v>
      </c>
      <c r="G31" s="47"/>
      <c r="H31" s="48">
        <f t="shared" si="1"/>
        <v>0</v>
      </c>
    </row>
    <row r="32" spans="2:9" ht="45" x14ac:dyDescent="0.25">
      <c r="B32" s="46" t="s">
        <v>78</v>
      </c>
      <c r="C32" s="47" t="s">
        <v>79</v>
      </c>
      <c r="D32" s="3" t="s">
        <v>80</v>
      </c>
      <c r="E32" s="47" t="s">
        <v>10</v>
      </c>
      <c r="F32" s="47">
        <v>31.4</v>
      </c>
      <c r="G32" s="47"/>
      <c r="H32" s="48">
        <f t="shared" si="1"/>
        <v>0</v>
      </c>
    </row>
    <row r="33" spans="2:9" ht="30" x14ac:dyDescent="0.25">
      <c r="B33" s="46" t="s">
        <v>81</v>
      </c>
      <c r="C33" s="47" t="s">
        <v>82</v>
      </c>
      <c r="D33" s="3" t="s">
        <v>83</v>
      </c>
      <c r="E33" s="47" t="s">
        <v>10</v>
      </c>
      <c r="F33" s="47">
        <v>25.5</v>
      </c>
      <c r="G33" s="47"/>
      <c r="H33" s="48">
        <f t="shared" si="1"/>
        <v>0</v>
      </c>
    </row>
    <row r="34" spans="2:9" ht="30" x14ac:dyDescent="0.25">
      <c r="B34" s="46" t="s">
        <v>84</v>
      </c>
      <c r="C34" s="47" t="s">
        <v>85</v>
      </c>
      <c r="D34" s="3" t="s">
        <v>86</v>
      </c>
      <c r="E34" s="47" t="s">
        <v>87</v>
      </c>
      <c r="F34" s="47">
        <v>1</v>
      </c>
      <c r="G34" s="47"/>
      <c r="H34" s="48">
        <f t="shared" si="1"/>
        <v>0</v>
      </c>
    </row>
    <row r="35" spans="2:9" x14ac:dyDescent="0.25">
      <c r="B35" s="46" t="s">
        <v>88</v>
      </c>
      <c r="C35" s="47" t="s">
        <v>89</v>
      </c>
      <c r="D35" s="3" t="s">
        <v>90</v>
      </c>
      <c r="E35" s="47" t="s">
        <v>17</v>
      </c>
      <c r="F35" s="47">
        <v>0.7</v>
      </c>
      <c r="G35" s="53"/>
      <c r="H35" s="48">
        <f t="shared" si="1"/>
        <v>0</v>
      </c>
    </row>
    <row r="36" spans="2:9" ht="45" x14ac:dyDescent="0.25">
      <c r="B36" s="46" t="s">
        <v>91</v>
      </c>
      <c r="C36" s="47" t="s">
        <v>92</v>
      </c>
      <c r="D36" s="3" t="s">
        <v>93</v>
      </c>
      <c r="E36" s="47" t="s">
        <v>17</v>
      </c>
      <c r="F36" s="47">
        <v>166.88</v>
      </c>
      <c r="G36" s="47"/>
      <c r="H36" s="48">
        <f t="shared" si="1"/>
        <v>0</v>
      </c>
    </row>
    <row r="37" spans="2:9" x14ac:dyDescent="0.25">
      <c r="B37" s="46" t="s">
        <v>94</v>
      </c>
      <c r="C37" s="47" t="s">
        <v>95</v>
      </c>
      <c r="D37" s="3" t="s">
        <v>96</v>
      </c>
      <c r="E37" s="47" t="s">
        <v>10</v>
      </c>
      <c r="F37" s="47">
        <v>10</v>
      </c>
      <c r="G37" s="47"/>
      <c r="H37" s="48">
        <f t="shared" si="1"/>
        <v>0</v>
      </c>
    </row>
    <row r="38" spans="2:9" x14ac:dyDescent="0.25">
      <c r="B38" s="46" t="s">
        <v>97</v>
      </c>
      <c r="C38" s="47" t="s">
        <v>98</v>
      </c>
      <c r="D38" s="3" t="s">
        <v>99</v>
      </c>
      <c r="E38" s="47" t="s">
        <v>25</v>
      </c>
      <c r="F38" s="47">
        <v>4</v>
      </c>
      <c r="G38" s="47"/>
      <c r="H38" s="48">
        <f t="shared" si="1"/>
        <v>0</v>
      </c>
    </row>
    <row r="39" spans="2:9" ht="30" x14ac:dyDescent="0.25">
      <c r="B39" s="46" t="s">
        <v>100</v>
      </c>
      <c r="C39" s="47" t="s">
        <v>101</v>
      </c>
      <c r="D39" s="3" t="s">
        <v>102</v>
      </c>
      <c r="E39" s="47" t="s">
        <v>10</v>
      </c>
      <c r="F39" s="47">
        <v>10</v>
      </c>
      <c r="G39" s="47"/>
      <c r="H39" s="48">
        <f t="shared" si="1"/>
        <v>0</v>
      </c>
    </row>
    <row r="40" spans="2:9" ht="30" x14ac:dyDescent="0.25">
      <c r="B40" s="46" t="s">
        <v>103</v>
      </c>
      <c r="C40" s="47" t="s">
        <v>104</v>
      </c>
      <c r="D40" s="3" t="s">
        <v>105</v>
      </c>
      <c r="E40" s="47" t="s">
        <v>25</v>
      </c>
      <c r="F40" s="47">
        <v>1</v>
      </c>
      <c r="G40" s="47"/>
      <c r="H40" s="48">
        <f t="shared" si="1"/>
        <v>0</v>
      </c>
    </row>
    <row r="41" spans="2:9" ht="30" x14ac:dyDescent="0.25">
      <c r="B41" s="46" t="s">
        <v>106</v>
      </c>
      <c r="C41" s="47" t="s">
        <v>107</v>
      </c>
      <c r="D41" s="3" t="s">
        <v>108</v>
      </c>
      <c r="E41" s="47" t="s">
        <v>17</v>
      </c>
      <c r="F41" s="47">
        <v>39.54</v>
      </c>
      <c r="G41" s="47"/>
      <c r="H41" s="48">
        <f t="shared" si="1"/>
        <v>0</v>
      </c>
    </row>
    <row r="42" spans="2:9" ht="45" x14ac:dyDescent="0.25">
      <c r="B42" s="46" t="s">
        <v>109</v>
      </c>
      <c r="C42" s="47" t="s">
        <v>110</v>
      </c>
      <c r="D42" s="3" t="s">
        <v>111</v>
      </c>
      <c r="E42" s="47" t="s">
        <v>17</v>
      </c>
      <c r="F42" s="47">
        <v>39.54</v>
      </c>
      <c r="G42" s="47"/>
      <c r="H42" s="48">
        <f t="shared" si="1"/>
        <v>0</v>
      </c>
    </row>
    <row r="43" spans="2:9" ht="30" x14ac:dyDescent="0.25">
      <c r="B43" s="46" t="s">
        <v>112</v>
      </c>
      <c r="C43" s="47" t="s">
        <v>113</v>
      </c>
      <c r="D43" s="3" t="s">
        <v>114</v>
      </c>
      <c r="E43" s="47" t="s">
        <v>21</v>
      </c>
      <c r="F43" s="47">
        <v>1</v>
      </c>
      <c r="G43" s="53"/>
      <c r="H43" s="48">
        <f t="shared" si="1"/>
        <v>0</v>
      </c>
    </row>
    <row r="44" spans="2:9" ht="30" x14ac:dyDescent="0.25">
      <c r="B44" s="46" t="s">
        <v>115</v>
      </c>
      <c r="C44" s="47" t="s">
        <v>116</v>
      </c>
      <c r="D44" s="3" t="s">
        <v>117</v>
      </c>
      <c r="E44" s="47" t="s">
        <v>21</v>
      </c>
      <c r="F44" s="47">
        <v>2</v>
      </c>
      <c r="G44" s="47"/>
      <c r="H44" s="48">
        <f t="shared" si="1"/>
        <v>0</v>
      </c>
    </row>
    <row r="45" spans="2:9" ht="30" x14ac:dyDescent="0.25">
      <c r="B45" s="46" t="s">
        <v>118</v>
      </c>
      <c r="C45" s="47" t="s">
        <v>119</v>
      </c>
      <c r="D45" s="3" t="s">
        <v>120</v>
      </c>
      <c r="E45" s="47" t="s">
        <v>121</v>
      </c>
      <c r="F45" s="47">
        <v>1</v>
      </c>
      <c r="G45" s="47"/>
      <c r="H45" s="48">
        <f t="shared" si="1"/>
        <v>0</v>
      </c>
    </row>
    <row r="46" spans="2:9" ht="30.75" thickBot="1" x14ac:dyDescent="0.3">
      <c r="B46" s="49" t="s">
        <v>122</v>
      </c>
      <c r="C46" s="50" t="s">
        <v>123</v>
      </c>
      <c r="D46" s="4" t="s">
        <v>124</v>
      </c>
      <c r="E46" s="50" t="s">
        <v>121</v>
      </c>
      <c r="F46" s="50">
        <v>1</v>
      </c>
      <c r="G46" s="50"/>
      <c r="H46" s="51">
        <f t="shared" si="1"/>
        <v>0</v>
      </c>
    </row>
    <row r="47" spans="2:9" ht="15.75" thickBot="1" x14ac:dyDescent="0.3">
      <c r="B47" s="28" t="s">
        <v>136</v>
      </c>
      <c r="C47" s="29"/>
      <c r="D47" s="29"/>
      <c r="E47" s="29"/>
      <c r="F47" s="29"/>
      <c r="G47" s="30"/>
      <c r="H47" s="41">
        <f>SUM(H21:H46)</f>
        <v>0</v>
      </c>
      <c r="I47" s="52"/>
    </row>
    <row r="48" spans="2:9" ht="15.75" thickBot="1" x14ac:dyDescent="0.3">
      <c r="B48" s="25" t="s">
        <v>127</v>
      </c>
      <c r="C48" s="26"/>
      <c r="D48" s="26"/>
      <c r="E48" s="26"/>
      <c r="F48" s="26"/>
      <c r="G48" s="26"/>
      <c r="H48" s="27"/>
      <c r="I48" s="52"/>
    </row>
    <row r="49" spans="2:9" ht="15.75" thickBot="1" x14ac:dyDescent="0.3">
      <c r="B49" s="32" t="s">
        <v>129</v>
      </c>
      <c r="C49" s="33"/>
      <c r="D49" s="33"/>
      <c r="E49" s="33"/>
      <c r="F49" s="33"/>
      <c r="G49" s="34"/>
      <c r="H49" s="41">
        <f>H47+H19</f>
        <v>0</v>
      </c>
      <c r="I49" s="52"/>
    </row>
    <row r="50" spans="2:9" ht="15.75" thickBot="1" x14ac:dyDescent="0.3">
      <c r="B50" s="35" t="s">
        <v>126</v>
      </c>
      <c r="C50" s="36"/>
      <c r="D50" s="36"/>
      <c r="E50" s="36"/>
      <c r="F50" s="36"/>
      <c r="G50" s="37"/>
      <c r="H50" s="41">
        <f>H49*8%</f>
        <v>0</v>
      </c>
    </row>
    <row r="51" spans="2:9" ht="15.75" thickBot="1" x14ac:dyDescent="0.3">
      <c r="B51" s="38" t="s">
        <v>130</v>
      </c>
      <c r="C51" s="39"/>
      <c r="D51" s="39"/>
      <c r="E51" s="39"/>
      <c r="F51" s="39"/>
      <c r="G51" s="40"/>
      <c r="H51" s="41">
        <f>H49+H50</f>
        <v>0</v>
      </c>
    </row>
  </sheetData>
  <mergeCells count="12">
    <mergeCell ref="B19:G19"/>
    <mergeCell ref="B20:H20"/>
    <mergeCell ref="B7:H7"/>
    <mergeCell ref="B3:H3"/>
    <mergeCell ref="B2:H2"/>
    <mergeCell ref="B6:H6"/>
    <mergeCell ref="B4:H4"/>
    <mergeCell ref="B47:G47"/>
    <mergeCell ref="B49:G49"/>
    <mergeCell ref="B50:G50"/>
    <mergeCell ref="B51:G51"/>
    <mergeCell ref="B48:H48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Kazimierz Biziewski</dc:creator>
  <cp:lastModifiedBy>Tomasz</cp:lastModifiedBy>
  <cp:lastPrinted>2024-09-16T10:15:51Z</cp:lastPrinted>
  <dcterms:created xsi:type="dcterms:W3CDTF">2024-09-16T05:54:17Z</dcterms:created>
  <dcterms:modified xsi:type="dcterms:W3CDTF">2024-09-16T10:16:26Z</dcterms:modified>
</cp:coreProperties>
</file>