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waisifs01.ad.ms.gov.pl\profile$\Natalia.Szulik1\Desktop\"/>
    </mc:Choice>
  </mc:AlternateContent>
  <xr:revisionPtr revIDLastSave="0" documentId="8_{96D469E9-FA82-4A43-B6AA-27DE5598324C}" xr6:coauthVersionLast="45" xr6:coauthVersionMax="45" xr10:uidLastSave="{00000000-0000-0000-0000-000000000000}"/>
  <bookViews>
    <workbookView xWindow="-108" yWindow="-108" windowWidth="23256" windowHeight="12576" xr2:uid="{F57A7FAE-FE25-435B-83C7-4828548625B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C23" i="1"/>
  <c r="D23" i="1" s="1"/>
  <c r="E23" i="1" s="1"/>
  <c r="F23" i="1" s="1"/>
  <c r="G23" i="1" s="1"/>
  <c r="C22" i="1"/>
  <c r="D22" i="1" s="1"/>
  <c r="E22" i="1" s="1"/>
  <c r="F22" i="1" s="1"/>
  <c r="G22" i="1" s="1"/>
  <c r="D21" i="1"/>
  <c r="E21" i="1" s="1"/>
  <c r="F21" i="1" s="1"/>
  <c r="G21" i="1" s="1"/>
  <c r="C21" i="1"/>
  <c r="C20" i="1"/>
  <c r="D20" i="1" s="1"/>
  <c r="E20" i="1" s="1"/>
  <c r="F20" i="1" s="1"/>
  <c r="G20" i="1" s="1"/>
  <c r="C19" i="1"/>
  <c r="D19" i="1" s="1"/>
  <c r="E19" i="1" s="1"/>
  <c r="F19" i="1" s="1"/>
  <c r="G19" i="1" s="1"/>
  <c r="C18" i="1"/>
  <c r="D18" i="1" s="1"/>
  <c r="E18" i="1" s="1"/>
  <c r="F18" i="1" s="1"/>
  <c r="G18" i="1" s="1"/>
  <c r="D17" i="1"/>
  <c r="E17" i="1" s="1"/>
  <c r="F17" i="1" s="1"/>
  <c r="G17" i="1" s="1"/>
  <c r="C17" i="1"/>
  <c r="C16" i="1"/>
  <c r="D16" i="1" s="1"/>
  <c r="E16" i="1" s="1"/>
  <c r="F16" i="1" s="1"/>
  <c r="G16" i="1" s="1"/>
  <c r="C15" i="1"/>
  <c r="D15" i="1" s="1"/>
  <c r="E15" i="1" s="1"/>
  <c r="F15" i="1" s="1"/>
  <c r="G15" i="1" s="1"/>
  <c r="C14" i="1"/>
  <c r="D14" i="1" s="1"/>
  <c r="E14" i="1" s="1"/>
  <c r="F14" i="1" s="1"/>
  <c r="G14" i="1" s="1"/>
  <c r="D13" i="1"/>
  <c r="E13" i="1" s="1"/>
  <c r="F13" i="1" s="1"/>
  <c r="G13" i="1" s="1"/>
  <c r="C13" i="1"/>
  <c r="C12" i="1"/>
  <c r="D12" i="1" s="1"/>
  <c r="E12" i="1" s="1"/>
  <c r="F12" i="1" s="1"/>
  <c r="G12" i="1" s="1"/>
  <c r="C11" i="1"/>
  <c r="D11" i="1" s="1"/>
  <c r="E11" i="1" s="1"/>
  <c r="F11" i="1" s="1"/>
  <c r="G11" i="1" s="1"/>
  <c r="C10" i="1"/>
  <c r="D10" i="1" s="1"/>
  <c r="E10" i="1" s="1"/>
  <c r="F10" i="1" s="1"/>
  <c r="G10" i="1" s="1"/>
  <c r="D9" i="1"/>
  <c r="E9" i="1" s="1"/>
  <c r="F9" i="1" s="1"/>
  <c r="G9" i="1" s="1"/>
  <c r="C9" i="1"/>
  <c r="C8" i="1"/>
  <c r="D8" i="1" s="1"/>
  <c r="E8" i="1" s="1"/>
  <c r="F8" i="1" s="1"/>
  <c r="G8" i="1" s="1"/>
  <c r="C7" i="1"/>
  <c r="C24" i="1" s="1"/>
  <c r="D7" i="1" l="1"/>
  <c r="E7" i="1" l="1"/>
  <c r="D24" i="1"/>
  <c r="E24" i="1" l="1"/>
  <c r="F7" i="1"/>
  <c r="F24" i="1" l="1"/>
  <c r="G7" i="1"/>
  <c r="G24" i="1" s="1"/>
</calcChain>
</file>

<file path=xl/sharedStrings.xml><?xml version="1.0" encoding="utf-8"?>
<sst xmlns="http://schemas.openxmlformats.org/spreadsheetml/2006/main" count="29" uniqueCount="29">
  <si>
    <t>Wyszczególnienie</t>
  </si>
  <si>
    <t>liczba mieszkańców na dzień 31.12.2022*</t>
  </si>
  <si>
    <t>zaokrąglony wynik dzielenia przez 25 000</t>
  </si>
  <si>
    <t>nie mniejszy niż 2, nie większy niż 35</t>
  </si>
  <si>
    <t>liczba punktów pomocy prawnej</t>
  </si>
  <si>
    <t xml:space="preserve">Miesięczna kwota dotacji </t>
  </si>
  <si>
    <t>Roczna kwota dotacji</t>
  </si>
  <si>
    <t>* dane GUS - Ludność - stan w dniu 31 XII 2022</t>
  </si>
  <si>
    <t>w zł</t>
  </si>
  <si>
    <t>WYSOKOŚĆ DOTACJI DLA POWIATÓW W WOJEWÓDZTWIE PODLASKIM NA ROK 2024</t>
  </si>
  <si>
    <t>Województwo Podlaskie</t>
  </si>
  <si>
    <t xml:space="preserve">augustowski                   </t>
  </si>
  <si>
    <t xml:space="preserve">białostocki                   </t>
  </si>
  <si>
    <t xml:space="preserve">bielski                       </t>
  </si>
  <si>
    <t xml:space="preserve">grajewski                     </t>
  </si>
  <si>
    <t xml:space="preserve">hajnowski                     </t>
  </si>
  <si>
    <t xml:space="preserve">kolneński                     </t>
  </si>
  <si>
    <t xml:space="preserve">łomżyński                     </t>
  </si>
  <si>
    <t xml:space="preserve">moniecki                      </t>
  </si>
  <si>
    <t xml:space="preserve">sejneński                     </t>
  </si>
  <si>
    <t xml:space="preserve">siemiatycki                   </t>
  </si>
  <si>
    <t xml:space="preserve">sokólski                      </t>
  </si>
  <si>
    <t xml:space="preserve">suwalski                      </t>
  </si>
  <si>
    <t xml:space="preserve">wysokomazowiecki              </t>
  </si>
  <si>
    <t xml:space="preserve">zambrowski                    </t>
  </si>
  <si>
    <t xml:space="preserve">miasto na prawach powiatu Białystok                  </t>
  </si>
  <si>
    <t xml:space="preserve">miasto na prawach powiatu Łomża                      </t>
  </si>
  <si>
    <t xml:space="preserve">miasto na prawach powiatu Suwałki                    </t>
  </si>
  <si>
    <t>Razem podlaskie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</si>
</sst>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3" fillId="0" borderId="2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0" fillId="0" borderId="3" xfId="0" applyNumberFormat="1" applyBorder="1" applyAlignment="1">
      <alignment horizontal="right" vertical="center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9" fillId="0" borderId="0" xfId="1"/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0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3" fontId="10" fillId="2" borderId="4" xfId="0" applyNumberFormat="1" applyFont="1" applyFill="1" applyBorder="1" applyAlignment="1">
      <alignment horizontal="righ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8938E-2014-42A7-B928-A7F7251C5B08}">
  <dimension ref="A1:G27"/>
  <sheetViews>
    <sheetView tabSelected="1" workbookViewId="0">
      <selection sqref="A1:XFD1048576"/>
    </sheetView>
  </sheetViews>
  <sheetFormatPr defaultRowHeight="14.4" x14ac:dyDescent="0.3"/>
  <cols>
    <col min="1" max="1" width="25" customWidth="1"/>
    <col min="2" max="2" width="15.5546875" customWidth="1"/>
    <col min="3" max="3" width="13" customWidth="1"/>
    <col min="4" max="4" width="13.33203125" customWidth="1"/>
    <col min="5" max="5" width="9.109375" customWidth="1"/>
    <col min="6" max="6" width="10.5546875" customWidth="1"/>
    <col min="7" max="7" width="10.109375" customWidth="1"/>
  </cols>
  <sheetData>
    <row r="1" spans="1:7" x14ac:dyDescent="0.3">
      <c r="A1" s="1" t="s">
        <v>9</v>
      </c>
      <c r="B1" s="1"/>
      <c r="C1" s="1"/>
      <c r="D1" s="1"/>
      <c r="E1" s="1"/>
      <c r="F1" s="1"/>
      <c r="G1" s="1"/>
    </row>
    <row r="3" spans="1:7" ht="15.75" customHeight="1" x14ac:dyDescent="0.3">
      <c r="G3" s="15" t="s">
        <v>8</v>
      </c>
    </row>
    <row r="4" spans="1:7" ht="15" hidden="1" customHeight="1" x14ac:dyDescent="0.3">
      <c r="A4" s="16"/>
      <c r="B4" s="17"/>
      <c r="C4" s="17">
        <v>25000</v>
      </c>
      <c r="D4" s="17"/>
      <c r="E4" s="17"/>
      <c r="F4" s="2">
        <v>5863</v>
      </c>
      <c r="G4" s="17">
        <v>12</v>
      </c>
    </row>
    <row r="5" spans="1:7" ht="47.25" customHeight="1" x14ac:dyDescent="0.3">
      <c r="A5" s="3" t="s">
        <v>0</v>
      </c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</row>
    <row r="6" spans="1:7" ht="15.75" customHeight="1" x14ac:dyDescent="0.3">
      <c r="A6" s="18" t="s">
        <v>10</v>
      </c>
      <c r="B6" s="6"/>
      <c r="C6" s="6"/>
      <c r="D6" s="6"/>
      <c r="E6" s="6"/>
      <c r="F6" s="6"/>
      <c r="G6" s="6"/>
    </row>
    <row r="7" spans="1:7" x14ac:dyDescent="0.3">
      <c r="A7" s="19" t="s">
        <v>11</v>
      </c>
      <c r="B7" s="8">
        <v>54917</v>
      </c>
      <c r="C7" s="9">
        <f>ROUNDDOWN(B7/$C$4,1)</f>
        <v>2.1</v>
      </c>
      <c r="D7" s="7">
        <f>IF(C7&lt;2,2,IF(C7&gt;35,35,C7))</f>
        <v>2.1</v>
      </c>
      <c r="E7" s="7">
        <f>ROUND(D7,0)</f>
        <v>2</v>
      </c>
      <c r="F7" s="10">
        <f>E7*$F$4</f>
        <v>11726</v>
      </c>
      <c r="G7" s="10">
        <f>F7*$G$4</f>
        <v>140712</v>
      </c>
    </row>
    <row r="8" spans="1:7" x14ac:dyDescent="0.3">
      <c r="A8" s="19" t="s">
        <v>12</v>
      </c>
      <c r="B8" s="8">
        <v>156370</v>
      </c>
      <c r="C8" s="9">
        <f t="shared" ref="C8:C23" si="0">ROUNDDOWN(B8/$C$4,1)</f>
        <v>6.2</v>
      </c>
      <c r="D8" s="7">
        <f t="shared" ref="D8:D23" si="1">IF(C8&lt;2,2,IF(C8&gt;35,35,C8))</f>
        <v>6.2</v>
      </c>
      <c r="E8" s="7">
        <f t="shared" ref="E8:E23" si="2">ROUND(D8,0)</f>
        <v>6</v>
      </c>
      <c r="F8" s="10">
        <f t="shared" ref="F8:F23" si="3">E8*$F$4</f>
        <v>35178</v>
      </c>
      <c r="G8" s="10">
        <f t="shared" ref="G8:G23" si="4">F8*$G$4</f>
        <v>422136</v>
      </c>
    </row>
    <row r="9" spans="1:7" x14ac:dyDescent="0.3">
      <c r="A9" s="19" t="s">
        <v>13</v>
      </c>
      <c r="B9" s="8">
        <v>51151</v>
      </c>
      <c r="C9" s="9">
        <f t="shared" si="0"/>
        <v>2</v>
      </c>
      <c r="D9" s="7">
        <f t="shared" si="1"/>
        <v>2</v>
      </c>
      <c r="E9" s="7">
        <f t="shared" si="2"/>
        <v>2</v>
      </c>
      <c r="F9" s="10">
        <f t="shared" si="3"/>
        <v>11726</v>
      </c>
      <c r="G9" s="10">
        <f t="shared" si="4"/>
        <v>140712</v>
      </c>
    </row>
    <row r="10" spans="1:7" x14ac:dyDescent="0.3">
      <c r="A10" s="19" t="s">
        <v>14</v>
      </c>
      <c r="B10" s="8">
        <v>44724</v>
      </c>
      <c r="C10" s="9">
        <f t="shared" si="0"/>
        <v>1.7</v>
      </c>
      <c r="D10" s="7">
        <f t="shared" si="1"/>
        <v>2</v>
      </c>
      <c r="E10" s="7">
        <f t="shared" si="2"/>
        <v>2</v>
      </c>
      <c r="F10" s="10">
        <f t="shared" si="3"/>
        <v>11726</v>
      </c>
      <c r="G10" s="10">
        <f t="shared" si="4"/>
        <v>140712</v>
      </c>
    </row>
    <row r="11" spans="1:7" x14ac:dyDescent="0.3">
      <c r="A11" s="19" t="s">
        <v>15</v>
      </c>
      <c r="B11" s="8">
        <v>39427</v>
      </c>
      <c r="C11" s="9">
        <f t="shared" si="0"/>
        <v>1.5</v>
      </c>
      <c r="D11" s="7">
        <f t="shared" si="1"/>
        <v>2</v>
      </c>
      <c r="E11" s="7">
        <f t="shared" si="2"/>
        <v>2</v>
      </c>
      <c r="F11" s="10">
        <f t="shared" si="3"/>
        <v>11726</v>
      </c>
      <c r="G11" s="10">
        <f t="shared" si="4"/>
        <v>140712</v>
      </c>
    </row>
    <row r="12" spans="1:7" x14ac:dyDescent="0.3">
      <c r="A12" s="19" t="s">
        <v>16</v>
      </c>
      <c r="B12" s="8">
        <v>35921</v>
      </c>
      <c r="C12" s="9">
        <f t="shared" si="0"/>
        <v>1.4</v>
      </c>
      <c r="D12" s="7">
        <f t="shared" si="1"/>
        <v>2</v>
      </c>
      <c r="E12" s="7">
        <f t="shared" si="2"/>
        <v>2</v>
      </c>
      <c r="F12" s="10">
        <f t="shared" si="3"/>
        <v>11726</v>
      </c>
      <c r="G12" s="10">
        <f t="shared" si="4"/>
        <v>140712</v>
      </c>
    </row>
    <row r="13" spans="1:7" x14ac:dyDescent="0.3">
      <c r="A13" s="19" t="s">
        <v>17</v>
      </c>
      <c r="B13" s="8">
        <v>49711</v>
      </c>
      <c r="C13" s="9">
        <f t="shared" si="0"/>
        <v>1.9</v>
      </c>
      <c r="D13" s="7">
        <f t="shared" si="1"/>
        <v>2</v>
      </c>
      <c r="E13" s="7">
        <f t="shared" si="2"/>
        <v>2</v>
      </c>
      <c r="F13" s="10">
        <f t="shared" si="3"/>
        <v>11726</v>
      </c>
      <c r="G13" s="10">
        <f t="shared" si="4"/>
        <v>140712</v>
      </c>
    </row>
    <row r="14" spans="1:7" x14ac:dyDescent="0.3">
      <c r="A14" s="19" t="s">
        <v>18</v>
      </c>
      <c r="B14" s="8">
        <v>37732</v>
      </c>
      <c r="C14" s="9">
        <f t="shared" si="0"/>
        <v>1.5</v>
      </c>
      <c r="D14" s="7">
        <f t="shared" si="1"/>
        <v>2</v>
      </c>
      <c r="E14" s="7">
        <f t="shared" si="2"/>
        <v>2</v>
      </c>
      <c r="F14" s="10">
        <f t="shared" si="3"/>
        <v>11726</v>
      </c>
      <c r="G14" s="10">
        <f t="shared" si="4"/>
        <v>140712</v>
      </c>
    </row>
    <row r="15" spans="1:7" x14ac:dyDescent="0.3">
      <c r="A15" s="19" t="s">
        <v>19</v>
      </c>
      <c r="B15" s="8">
        <v>18802</v>
      </c>
      <c r="C15" s="9">
        <f t="shared" si="0"/>
        <v>0.7</v>
      </c>
      <c r="D15" s="7">
        <f t="shared" si="1"/>
        <v>2</v>
      </c>
      <c r="E15" s="7">
        <f t="shared" si="2"/>
        <v>2</v>
      </c>
      <c r="F15" s="10">
        <f t="shared" si="3"/>
        <v>11726</v>
      </c>
      <c r="G15" s="10">
        <f t="shared" si="4"/>
        <v>140712</v>
      </c>
    </row>
    <row r="16" spans="1:7" x14ac:dyDescent="0.3">
      <c r="A16" s="19" t="s">
        <v>20</v>
      </c>
      <c r="B16" s="8">
        <v>41114</v>
      </c>
      <c r="C16" s="9">
        <f t="shared" si="0"/>
        <v>1.6</v>
      </c>
      <c r="D16" s="7">
        <f t="shared" si="1"/>
        <v>2</v>
      </c>
      <c r="E16" s="7">
        <f t="shared" si="2"/>
        <v>2</v>
      </c>
      <c r="F16" s="10">
        <f t="shared" si="3"/>
        <v>11726</v>
      </c>
      <c r="G16" s="10">
        <f t="shared" si="4"/>
        <v>140712</v>
      </c>
    </row>
    <row r="17" spans="1:7" x14ac:dyDescent="0.3">
      <c r="A17" s="19" t="s">
        <v>21</v>
      </c>
      <c r="B17" s="8">
        <v>62063</v>
      </c>
      <c r="C17" s="9">
        <f t="shared" si="0"/>
        <v>2.4</v>
      </c>
      <c r="D17" s="7">
        <f t="shared" si="1"/>
        <v>2.4</v>
      </c>
      <c r="E17" s="7">
        <f t="shared" si="2"/>
        <v>2</v>
      </c>
      <c r="F17" s="10">
        <f t="shared" si="3"/>
        <v>11726</v>
      </c>
      <c r="G17" s="10">
        <f t="shared" si="4"/>
        <v>140712</v>
      </c>
    </row>
    <row r="18" spans="1:7" x14ac:dyDescent="0.3">
      <c r="A18" s="19" t="s">
        <v>22</v>
      </c>
      <c r="B18" s="8">
        <v>34778</v>
      </c>
      <c r="C18" s="9">
        <f t="shared" si="0"/>
        <v>1.3</v>
      </c>
      <c r="D18" s="7">
        <f t="shared" si="1"/>
        <v>2</v>
      </c>
      <c r="E18" s="7">
        <f t="shared" si="2"/>
        <v>2</v>
      </c>
      <c r="F18" s="10">
        <f t="shared" si="3"/>
        <v>11726</v>
      </c>
      <c r="G18" s="10">
        <f t="shared" si="4"/>
        <v>140712</v>
      </c>
    </row>
    <row r="19" spans="1:7" x14ac:dyDescent="0.3">
      <c r="A19" s="19" t="s">
        <v>23</v>
      </c>
      <c r="B19" s="8">
        <v>53842</v>
      </c>
      <c r="C19" s="9">
        <f t="shared" si="0"/>
        <v>2.1</v>
      </c>
      <c r="D19" s="7">
        <f t="shared" si="1"/>
        <v>2.1</v>
      </c>
      <c r="E19" s="7">
        <f t="shared" si="2"/>
        <v>2</v>
      </c>
      <c r="F19" s="10">
        <f t="shared" si="3"/>
        <v>11726</v>
      </c>
      <c r="G19" s="10">
        <f t="shared" si="4"/>
        <v>140712</v>
      </c>
    </row>
    <row r="20" spans="1:7" x14ac:dyDescent="0.3">
      <c r="A20" s="19" t="s">
        <v>24</v>
      </c>
      <c r="B20" s="8">
        <v>41550</v>
      </c>
      <c r="C20" s="9">
        <f t="shared" si="0"/>
        <v>1.6</v>
      </c>
      <c r="D20" s="7">
        <f t="shared" si="1"/>
        <v>2</v>
      </c>
      <c r="E20" s="7">
        <f t="shared" si="2"/>
        <v>2</v>
      </c>
      <c r="F20" s="10">
        <f t="shared" si="3"/>
        <v>11726</v>
      </c>
      <c r="G20" s="10">
        <f t="shared" si="4"/>
        <v>140712</v>
      </c>
    </row>
    <row r="21" spans="1:7" ht="15" customHeight="1" x14ac:dyDescent="0.3">
      <c r="A21" s="19" t="s">
        <v>25</v>
      </c>
      <c r="B21" s="8">
        <v>292600</v>
      </c>
      <c r="C21" s="9">
        <f t="shared" si="0"/>
        <v>11.7</v>
      </c>
      <c r="D21" s="7">
        <f t="shared" si="1"/>
        <v>11.7</v>
      </c>
      <c r="E21" s="7">
        <f t="shared" si="2"/>
        <v>12</v>
      </c>
      <c r="F21" s="10">
        <f t="shared" si="3"/>
        <v>70356</v>
      </c>
      <c r="G21" s="10">
        <f t="shared" si="4"/>
        <v>844272</v>
      </c>
    </row>
    <row r="22" spans="1:7" ht="24" x14ac:dyDescent="0.3">
      <c r="A22" s="19" t="s">
        <v>26</v>
      </c>
      <c r="B22" s="8">
        <v>60128</v>
      </c>
      <c r="C22" s="9">
        <f t="shared" si="0"/>
        <v>2.4</v>
      </c>
      <c r="D22" s="7">
        <f t="shared" si="1"/>
        <v>2.4</v>
      </c>
      <c r="E22" s="7">
        <f t="shared" si="2"/>
        <v>2</v>
      </c>
      <c r="F22" s="10">
        <f t="shared" si="3"/>
        <v>11726</v>
      </c>
      <c r="G22" s="10">
        <f t="shared" si="4"/>
        <v>140712</v>
      </c>
    </row>
    <row r="23" spans="1:7" ht="24" x14ac:dyDescent="0.3">
      <c r="A23" s="19" t="s">
        <v>27</v>
      </c>
      <c r="B23" s="8">
        <v>68525</v>
      </c>
      <c r="C23" s="9">
        <f t="shared" si="0"/>
        <v>2.7</v>
      </c>
      <c r="D23" s="7">
        <f t="shared" si="1"/>
        <v>2.7</v>
      </c>
      <c r="E23" s="7">
        <f t="shared" si="2"/>
        <v>3</v>
      </c>
      <c r="F23" s="10">
        <f t="shared" si="3"/>
        <v>17589</v>
      </c>
      <c r="G23" s="10">
        <f t="shared" si="4"/>
        <v>211068</v>
      </c>
    </row>
    <row r="24" spans="1:7" x14ac:dyDescent="0.3">
      <c r="A24" s="20" t="s">
        <v>28</v>
      </c>
      <c r="B24" s="21">
        <f>SUM(B7:B23)</f>
        <v>1143355</v>
      </c>
      <c r="C24" s="21">
        <f t="shared" ref="C24:G24" si="5">SUM(C7:C23)</f>
        <v>44.800000000000004</v>
      </c>
      <c r="D24" s="21">
        <f t="shared" si="5"/>
        <v>49.6</v>
      </c>
      <c r="E24" s="21">
        <f t="shared" si="5"/>
        <v>49</v>
      </c>
      <c r="F24" s="21">
        <f t="shared" si="5"/>
        <v>287287</v>
      </c>
      <c r="G24" s="21">
        <f t="shared" si="5"/>
        <v>3447444</v>
      </c>
    </row>
    <row r="25" spans="1:7" x14ac:dyDescent="0.3">
      <c r="B25" s="11"/>
    </row>
    <row r="26" spans="1:7" x14ac:dyDescent="0.3">
      <c r="A26" s="12" t="s">
        <v>7</v>
      </c>
      <c r="B26" s="13"/>
      <c r="C26" s="13"/>
      <c r="D26" s="13"/>
      <c r="E26" s="13"/>
      <c r="F26" s="13"/>
      <c r="G26" s="13"/>
    </row>
    <row r="27" spans="1:7" x14ac:dyDescent="0.3">
      <c r="A27" s="14"/>
    </row>
  </sheetData>
  <mergeCells count="2">
    <mergeCell ref="A26:G26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Szulik Natalia  (DSF)</dc:creator>
  <cp:lastModifiedBy>Szulik Natalia  (DSF)</cp:lastModifiedBy>
  <dcterms:created xsi:type="dcterms:W3CDTF">2023-10-05T11:41:21Z</dcterms:created>
  <dcterms:modified xsi:type="dcterms:W3CDTF">2023-10-05T11:45:38Z</dcterms:modified>
</cp:coreProperties>
</file>