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drawings/drawing6.xml" ContentType="application/vnd.openxmlformats-officedocument.drawingml.chartshapes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charts/chart5.xml" ContentType="application/vnd.openxmlformats-officedocument.drawingml.chart+xml"/>
  <Override PartName="/xl/drawings/drawing9.xml" ContentType="application/vnd.openxmlformats-officedocument.drawingml.chartshapes+xml"/>
  <Override PartName="/xl/charts/chart6.xml" ContentType="application/vnd.openxmlformats-officedocument.drawingml.chart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12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drawings/drawing13.xml" ContentType="application/vnd.openxmlformats-officedocument.drawing+xml"/>
  <Override PartName="/xl/charts/chart12.xml" ContentType="application/vnd.openxmlformats-officedocument.drawingml.chart+xml"/>
  <Override PartName="/xl/drawings/drawing14.xml" ContentType="application/vnd.openxmlformats-officedocument.drawing+xml"/>
  <Override PartName="/xl/charts/chart1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BP5\OPERATYWKA - ROBOCZA\2 ROK 2019\04 kwiecień\"/>
    </mc:Choice>
  </mc:AlternateContent>
  <bookViews>
    <workbookView xWindow="13845" yWindow="-15" windowWidth="14955" windowHeight="12840" tabRatio="941"/>
  </bookViews>
  <sheets>
    <sheet name="TYTUŁ" sheetId="13" r:id="rId1"/>
    <sheet name="SPIS TREŚCI   " sheetId="14" r:id="rId2"/>
    <sheet name="UWAGA" sheetId="18" r:id="rId3"/>
    <sheet name="TABLICA 1" sheetId="42" r:id="rId4"/>
    <sheet name="TABLICA 2  " sheetId="43" r:id="rId5"/>
    <sheet name="TABLICA 3" sheetId="44" r:id="rId6"/>
    <sheet name="TABLICA 4 " sheetId="21" r:id="rId7"/>
    <sheet name="TABLICA 5   " sheetId="3" r:id="rId8"/>
    <sheet name="TABLICA 6" sheetId="33" r:id="rId9"/>
    <sheet name="TABLICA  7" sheetId="9" r:id="rId10"/>
    <sheet name="TABLICA 8 " sheetId="6" r:id="rId11"/>
    <sheet name="TABLICA 9 " sheetId="5" r:id="rId12"/>
    <sheet name="TABLICA 10 " sheetId="8" r:id="rId13"/>
    <sheet name="TABLICA 11" sheetId="45" r:id="rId14"/>
    <sheet name="TABLICA 12" sheetId="46" r:id="rId15"/>
    <sheet name="TABLICA 13" sheetId="47" r:id="rId16"/>
    <sheet name="TABLICA 14" sheetId="48" r:id="rId17"/>
    <sheet name="TABLICA 15 " sheetId="19" r:id="rId18"/>
    <sheet name="TABLICA 16  " sheetId="49" r:id="rId19"/>
    <sheet name="TYTUŁ-środ.europejskie" sheetId="17" r:id="rId20"/>
    <sheet name="TABLICA 17" sheetId="60" r:id="rId21"/>
    <sheet name="TABLICA 18" sheetId="63" r:id="rId22"/>
    <sheet name="TABLICA 19" sheetId="64" r:id="rId23"/>
    <sheet name="TABLICA 20" sheetId="59" r:id="rId24"/>
    <sheet name="WYKRES1" sheetId="65" r:id="rId25"/>
    <sheet name="WYKRES2" sheetId="66" r:id="rId26"/>
    <sheet name="WYKRES3" sheetId="67" r:id="rId27"/>
    <sheet name="WYKRES4" sheetId="68" r:id="rId28"/>
    <sheet name="WYKRES5" sheetId="69" r:id="rId29"/>
    <sheet name="WYKRES6" sheetId="70" r:id="rId30"/>
    <sheet name="WYKRES7" sheetId="71" r:id="rId31"/>
  </sheets>
  <externalReferences>
    <externalReference r:id="rId32"/>
    <externalReference r:id="rId33"/>
    <externalReference r:id="rId34"/>
  </externalReferences>
  <definedNames>
    <definedName name="_______________Ver2" localSheetId="3">#REF!</definedName>
    <definedName name="_______________Ver2" localSheetId="17">#REF!</definedName>
    <definedName name="_______________Ver2" localSheetId="4">#REF!</definedName>
    <definedName name="_______________Ver2" localSheetId="6">#REF!</definedName>
    <definedName name="_______________Ver2" localSheetId="8">#REF!</definedName>
    <definedName name="_______________Ver2">#REF!</definedName>
    <definedName name="______________Ver2" localSheetId="3">#REF!</definedName>
    <definedName name="______________Ver2" localSheetId="17">#REF!</definedName>
    <definedName name="______________Ver2" localSheetId="4">#REF!</definedName>
    <definedName name="______________Ver2" localSheetId="6">#REF!</definedName>
    <definedName name="______________Ver2" localSheetId="8">#REF!</definedName>
    <definedName name="______________Ver2">#REF!</definedName>
    <definedName name="_____________Ver2" localSheetId="2">#REF!</definedName>
    <definedName name="____________Ver2" localSheetId="3">#REF!</definedName>
    <definedName name="____________Ver2" localSheetId="17">#REF!</definedName>
    <definedName name="____________Ver2" localSheetId="4">#REF!</definedName>
    <definedName name="____________Ver2" localSheetId="6">#REF!</definedName>
    <definedName name="____________Ver2" localSheetId="8">#REF!</definedName>
    <definedName name="____________Ver2">#REF!</definedName>
    <definedName name="___________Ver2" localSheetId="3">#REF!</definedName>
    <definedName name="___________Ver2" localSheetId="17">#REF!</definedName>
    <definedName name="___________Ver2" localSheetId="4">#REF!</definedName>
    <definedName name="___________Ver2" localSheetId="6">#REF!</definedName>
    <definedName name="___________Ver2">#REF!</definedName>
    <definedName name="__________Ver2" localSheetId="3">#REF!</definedName>
    <definedName name="__________Ver2" localSheetId="17">#REF!</definedName>
    <definedName name="__________Ver2" localSheetId="4">#REF!</definedName>
    <definedName name="__________Ver2" localSheetId="6">#REF!</definedName>
    <definedName name="__________Ver2">#REF!</definedName>
    <definedName name="_________Ver2" localSheetId="1">#REF!</definedName>
    <definedName name="________Ver2" localSheetId="3">#REF!</definedName>
    <definedName name="________Ver2" localSheetId="17">#REF!</definedName>
    <definedName name="________Ver2" localSheetId="4">#REF!</definedName>
    <definedName name="________Ver2" localSheetId="6">#REF!</definedName>
    <definedName name="________Ver2">#REF!</definedName>
    <definedName name="_______Ver2" localSheetId="3">#REF!</definedName>
    <definedName name="_______Ver2" localSheetId="17">#REF!</definedName>
    <definedName name="_______Ver2" localSheetId="4">#REF!</definedName>
    <definedName name="_______Ver2" localSheetId="6">#REF!</definedName>
    <definedName name="_______Ver2">#REF!</definedName>
    <definedName name="______Ver2" localSheetId="1">#REF!</definedName>
    <definedName name="______Ver2" localSheetId="3">#REF!</definedName>
    <definedName name="______Ver2" localSheetId="17">#REF!</definedName>
    <definedName name="______Ver2" localSheetId="4">#REF!</definedName>
    <definedName name="______Ver2" localSheetId="6">#REF!</definedName>
    <definedName name="______Ver2" localSheetId="0">#REF!</definedName>
    <definedName name="______Ver2" localSheetId="19">#REF!</definedName>
    <definedName name="______Ver2" localSheetId="2">#REF!</definedName>
    <definedName name="______Ver2">#REF!</definedName>
    <definedName name="_____tab6" localSheetId="3">#REF!</definedName>
    <definedName name="_____tab6" localSheetId="17">#REF!</definedName>
    <definedName name="_____tab6" localSheetId="4">#REF!</definedName>
    <definedName name="_____tab6" localSheetId="6">#REF!</definedName>
    <definedName name="_____tab6">#REF!</definedName>
    <definedName name="_____Ver2" localSheetId="1">#REF!</definedName>
    <definedName name="_____Ver2" localSheetId="3">#REF!</definedName>
    <definedName name="_____Ver2" localSheetId="17">#REF!</definedName>
    <definedName name="_____Ver2" localSheetId="4">#REF!</definedName>
    <definedName name="_____Ver2" localSheetId="6">#REF!</definedName>
    <definedName name="_____Ver2" localSheetId="0">#REF!</definedName>
    <definedName name="_____Ver2" localSheetId="19">#REF!</definedName>
    <definedName name="_____Ver2" localSheetId="2">#REF!</definedName>
    <definedName name="_____Ver2">#REF!</definedName>
    <definedName name="____tab6" localSheetId="3">#REF!</definedName>
    <definedName name="____tab6" localSheetId="17">#REF!</definedName>
    <definedName name="____tab6" localSheetId="4">#REF!</definedName>
    <definedName name="____tab6" localSheetId="6">#REF!</definedName>
    <definedName name="____tab6">#REF!</definedName>
    <definedName name="____Ver2" localSheetId="1">#REF!</definedName>
    <definedName name="____Ver2" localSheetId="3">#REF!</definedName>
    <definedName name="____Ver2" localSheetId="17">#REF!</definedName>
    <definedName name="____Ver2" localSheetId="4">#REF!</definedName>
    <definedName name="____Ver2" localSheetId="6">#REF!</definedName>
    <definedName name="____Ver2" localSheetId="0">#REF!</definedName>
    <definedName name="____Ver2" localSheetId="19">#REF!</definedName>
    <definedName name="____Ver2" localSheetId="2">#REF!</definedName>
    <definedName name="____Ver2">#REF!</definedName>
    <definedName name="___tab6" localSheetId="3">#REF!</definedName>
    <definedName name="___tab6" localSheetId="17">#REF!</definedName>
    <definedName name="___tab6" localSheetId="4">#REF!</definedName>
    <definedName name="___tab6" localSheetId="6">#REF!</definedName>
    <definedName name="___tab6">#REF!</definedName>
    <definedName name="___Ver2" localSheetId="1">#REF!</definedName>
    <definedName name="___Ver2" localSheetId="3">#REF!</definedName>
    <definedName name="___Ver2" localSheetId="17">#REF!</definedName>
    <definedName name="___Ver2" localSheetId="18">#REF!</definedName>
    <definedName name="___Ver2" localSheetId="4">#REF!</definedName>
    <definedName name="___Ver2" localSheetId="6">'[1]TABLICA2 (2)'!$A$1:$L$20</definedName>
    <definedName name="___Ver2" localSheetId="0">#REF!</definedName>
    <definedName name="___Ver2" localSheetId="19">#REF!</definedName>
    <definedName name="___Ver2" localSheetId="2">#REF!</definedName>
    <definedName name="___Ver2">#REF!</definedName>
    <definedName name="__tab6" localSheetId="3">#REF!</definedName>
    <definedName name="__tab6" localSheetId="17">#REF!</definedName>
    <definedName name="__tab6" localSheetId="4">#REF!</definedName>
    <definedName name="__tab6" localSheetId="6">#REF!</definedName>
    <definedName name="__tab6">#REF!</definedName>
    <definedName name="__Ver2" localSheetId="1">#REF!</definedName>
    <definedName name="__Ver2" localSheetId="3">#REF!</definedName>
    <definedName name="__Ver2" localSheetId="13">#REF!</definedName>
    <definedName name="__Ver2" localSheetId="14">#REF!</definedName>
    <definedName name="__Ver2" localSheetId="15">#REF!</definedName>
    <definedName name="__Ver2" localSheetId="16">#REF!</definedName>
    <definedName name="__Ver2" localSheetId="17">#REF!</definedName>
    <definedName name="__Ver2" localSheetId="18">#REF!</definedName>
    <definedName name="__Ver2" localSheetId="4">#REF!</definedName>
    <definedName name="__Ver2" localSheetId="6">#REF!</definedName>
    <definedName name="__Ver2" localSheetId="0">#REF!</definedName>
    <definedName name="__Ver2" localSheetId="19">#REF!</definedName>
    <definedName name="__Ver2" localSheetId="2">#REF!</definedName>
    <definedName name="__Ver2">#REF!</definedName>
    <definedName name="_xlnm._FilterDatabase" localSheetId="21" hidden="1">'TABLICA 18'!$A$6:$HV$61</definedName>
    <definedName name="_xlnm._FilterDatabase" localSheetId="22" hidden="1">'TABLICA 19'!$A$6:$M$222</definedName>
    <definedName name="_xlnm._FilterDatabase" localSheetId="23" hidden="1">'TABLICA 20'!$A$11:$M$96</definedName>
    <definedName name="_xlnm._FilterDatabase" localSheetId="8" hidden="1">'TABLICA 6'!$A$10:$M$10</definedName>
    <definedName name="_Regression_Int" localSheetId="1" hidden="1">1</definedName>
    <definedName name="_Regression_Int" localSheetId="13" hidden="1">1</definedName>
    <definedName name="_Regression_Int" localSheetId="14" hidden="1">1</definedName>
    <definedName name="_Regression_Int" localSheetId="15" hidden="1">1</definedName>
    <definedName name="_Regression_Int" localSheetId="16" hidden="1">1</definedName>
    <definedName name="_Regression_Int" localSheetId="17" hidden="1">1</definedName>
    <definedName name="_Regression_Int" localSheetId="4" hidden="1">1</definedName>
    <definedName name="_Regression_Int" localSheetId="6" hidden="1">1</definedName>
    <definedName name="_Regression_Int" localSheetId="7" hidden="1">1</definedName>
    <definedName name="_tab6" localSheetId="3">#REF!</definedName>
    <definedName name="_tab6" localSheetId="17">#REF!</definedName>
    <definedName name="_tab6" localSheetId="4">#REF!</definedName>
    <definedName name="_tab6" localSheetId="6">#REF!</definedName>
    <definedName name="_tab6" localSheetId="8">#REF!</definedName>
    <definedName name="_tab6">#REF!</definedName>
    <definedName name="_Ver2" localSheetId="1">#REF!</definedName>
    <definedName name="_Ver2" localSheetId="9">#REF!</definedName>
    <definedName name="_Ver2" localSheetId="3">#REF!</definedName>
    <definedName name="_Ver2" localSheetId="12">#REF!</definedName>
    <definedName name="_Ver2" localSheetId="13">#REF!</definedName>
    <definedName name="_Ver2" localSheetId="14">#REF!</definedName>
    <definedName name="_Ver2" localSheetId="15">#REF!</definedName>
    <definedName name="_Ver2" localSheetId="16">#REF!</definedName>
    <definedName name="_Ver2" localSheetId="17">'[2]TABLICA2 '!$A$1:$L$20</definedName>
    <definedName name="_Ver2" localSheetId="18">#REF!</definedName>
    <definedName name="_Ver2" localSheetId="4">'TABLICA 2  '!$A$1:$G$24</definedName>
    <definedName name="_Ver2" localSheetId="6">#REF!</definedName>
    <definedName name="_Ver2" localSheetId="7">'[1]TABLICA2 (2)'!$A$1:$L$20</definedName>
    <definedName name="_Ver2" localSheetId="8">#REF!</definedName>
    <definedName name="_Ver2" localSheetId="10">#REF!</definedName>
    <definedName name="_Ver2" localSheetId="11">#REF!</definedName>
    <definedName name="_Ver2" localSheetId="0">#REF!</definedName>
    <definedName name="_Ver2" localSheetId="19">#REF!</definedName>
    <definedName name="_Ver2" localSheetId="2">#REF!</definedName>
    <definedName name="_Ver2">#REF!</definedName>
    <definedName name="DOVH" localSheetId="3">#REF!</definedName>
    <definedName name="DOVH" localSheetId="17">#REF!</definedName>
    <definedName name="DOVH" localSheetId="4">#REF!</definedName>
    <definedName name="DOVH" localSheetId="6">#REF!</definedName>
    <definedName name="DOVH" localSheetId="19">#REF!</definedName>
    <definedName name="DOVH" localSheetId="2">#REF!</definedName>
    <definedName name="DOVH">#REF!</definedName>
    <definedName name="ds" localSheetId="1">#REF!</definedName>
    <definedName name="ds" localSheetId="3">#REF!</definedName>
    <definedName name="ds" localSheetId="17">#REF!</definedName>
    <definedName name="ds" localSheetId="18">#REF!</definedName>
    <definedName name="ds" localSheetId="4">#REF!</definedName>
    <definedName name="ds" localSheetId="6">#REF!</definedName>
    <definedName name="ds" localSheetId="0">#REF!</definedName>
    <definedName name="ds" localSheetId="19">#REF!</definedName>
    <definedName name="ds" localSheetId="2">#REF!</definedName>
    <definedName name="ds">#REF!</definedName>
    <definedName name="dsgg" localSheetId="1">#REF!</definedName>
    <definedName name="dsgg" localSheetId="3">#REF!</definedName>
    <definedName name="dsgg" localSheetId="17">#REF!</definedName>
    <definedName name="dsgg" localSheetId="4">#REF!</definedName>
    <definedName name="dsgg" localSheetId="6">#REF!</definedName>
    <definedName name="dsgg" localSheetId="0">#REF!</definedName>
    <definedName name="dsgg" localSheetId="19">#REF!</definedName>
    <definedName name="dsgg" localSheetId="2">#REF!</definedName>
    <definedName name="dsgg">#REF!</definedName>
    <definedName name="marekt6" localSheetId="3">#REF!</definedName>
    <definedName name="marekt6" localSheetId="17">#REF!</definedName>
    <definedName name="marekt6" localSheetId="4">#REF!</definedName>
    <definedName name="marekt6" localSheetId="6">#REF!</definedName>
    <definedName name="marekt6" localSheetId="19">#REF!</definedName>
    <definedName name="marekt6" localSheetId="2">#REF!</definedName>
    <definedName name="marekt6">#REF!</definedName>
    <definedName name="_xlnm.Print_Area" localSheetId="1">'SPIS TREŚCI   '!$A$1:$E$43</definedName>
    <definedName name="_xlnm.Print_Area" localSheetId="9">'TABLICA  7'!$A$12:$L$190</definedName>
    <definedName name="_xlnm.Print_Area" localSheetId="3">'TABLICA 1'!$A$1:$H$60</definedName>
    <definedName name="_xlnm.Print_Area" localSheetId="12">'TABLICA 10 '!$A$1:$L$96</definedName>
    <definedName name="_xlnm.Print_Area" localSheetId="13">'TABLICA 11'!$A$1:$I$54</definedName>
    <definedName name="_xlnm.Print_Area" localSheetId="14">'TABLICA 12'!$A$1:$G$95</definedName>
    <definedName name="_xlnm.Print_Area" localSheetId="15">'TABLICA 13'!$A$1:$H$37</definedName>
    <definedName name="_xlnm.Print_Area" localSheetId="16">'TABLICA 14'!$A$1:$H$31</definedName>
    <definedName name="_xlnm.Print_Area" localSheetId="17">'TABLICA 15 '!$A$1:$F$21</definedName>
    <definedName name="_xlnm.Print_Area" localSheetId="18">'TABLICA 16  '!$A$1:$E$30</definedName>
    <definedName name="_xlnm.Print_Area" localSheetId="20">'TABLICA 17'!$A$1:$I$32</definedName>
    <definedName name="_xlnm.Print_Area" localSheetId="21">'TABLICA 18'!$A$1:$D$38</definedName>
    <definedName name="_xlnm.Print_Area" localSheetId="22">'TABLICA 19'!$A$1:$L$220</definedName>
    <definedName name="_xlnm.Print_Area" localSheetId="4">'TABLICA 2  '!$A$1:$H$21</definedName>
    <definedName name="_xlnm.Print_Area" localSheetId="23">'TABLICA 20'!$A$1:$M$97</definedName>
    <definedName name="_xlnm.Print_Area" localSheetId="5">'TABLICA 3'!$A$1:$L$87</definedName>
    <definedName name="_xlnm.Print_Area" localSheetId="6">'TABLICA 4 '!$A$9:$E$97</definedName>
    <definedName name="_xlnm.Print_Area" localSheetId="7">'TABLICA 5   '!$A$1:$D$27</definedName>
    <definedName name="_xlnm.Print_Area" localSheetId="8">'TABLICA 6'!$A$1:$L$68</definedName>
    <definedName name="_xlnm.Print_Area" localSheetId="10">'TABLICA 8 '!$A$12:$M$433</definedName>
    <definedName name="_xlnm.Print_Area" localSheetId="11">'TABLICA 9 '!$A$12:$L$187</definedName>
    <definedName name="_xlnm.Print_Area" localSheetId="19">'TYTUŁ-środ.europejskie'!$A$1:$N$34</definedName>
    <definedName name="_xlnm.Print_Area" localSheetId="24">WYKRES1!$A$1:$T$47</definedName>
    <definedName name="_xlnm.Print_Area" localSheetId="25">WYKRES2!$A$1:$K$28</definedName>
    <definedName name="_xlnm.Print_Area" localSheetId="26">WYKRES3!$B$2:$T$30</definedName>
    <definedName name="_xlnm.Print_Area" localSheetId="27">WYKRES4!$A$1:$U$33</definedName>
    <definedName name="_xlnm.Print_Area" localSheetId="28">WYKRES5!$A$1:$T$54</definedName>
    <definedName name="_xlnm.Print_Area" localSheetId="29">WYKRES6!$B$1:$K$28</definedName>
    <definedName name="_xlnm.Print_Area" localSheetId="30">WYKRES7!$A$2:$K$27</definedName>
    <definedName name="Print_Area_MI" localSheetId="1">'SPIS TREŚCI   '!$A$1:$E$24</definedName>
    <definedName name="Print_Area_MI" localSheetId="9">#REF!</definedName>
    <definedName name="Print_Area_MI" localSheetId="3">#REF!</definedName>
    <definedName name="Print_Area_MI" localSheetId="12">#REF!</definedName>
    <definedName name="Print_Area_MI" localSheetId="13">'TABLICA 11'!$C$2:$H$43</definedName>
    <definedName name="Print_Area_MI" localSheetId="14">'TABLICA 12'!$A$2:$F$43</definedName>
    <definedName name="Print_Area_MI" localSheetId="15">'TABLICA 13'!$C$2:$G$37</definedName>
    <definedName name="Print_Area_MI" localSheetId="16">'TABLICA 14'!$C$2:$G$30</definedName>
    <definedName name="Print_Area_MI" localSheetId="17">'TABLICA 15 '!$B$1:$F$21</definedName>
    <definedName name="Print_Area_MI" localSheetId="18">#REF!</definedName>
    <definedName name="Print_Area_MI" localSheetId="4">'TABLICA 2  '!#REF!</definedName>
    <definedName name="Print_Area_MI" localSheetId="6">'TABLICA 4 '!$B$1:$E$71</definedName>
    <definedName name="Print_Area_MI" localSheetId="7">'TABLICA 5   '!$B$1:$D$25</definedName>
    <definedName name="Print_Area_MI" localSheetId="8">#REF!</definedName>
    <definedName name="Print_Area_MI" localSheetId="10">#REF!</definedName>
    <definedName name="Print_Area_MI" localSheetId="11">#REF!</definedName>
    <definedName name="Print_Area_MI" localSheetId="0">#REF!</definedName>
    <definedName name="Print_Area_MI" localSheetId="19">#REF!</definedName>
    <definedName name="Print_Area_MI" localSheetId="2">#REF!</definedName>
    <definedName name="Print_Area_MI">#REF!</definedName>
    <definedName name="Print_Titles_MI" localSheetId="1">#REF!</definedName>
    <definedName name="Print_Titles_MI" localSheetId="9">'TABLICA  7'!$1:$11</definedName>
    <definedName name="Print_Titles_MI" localSheetId="3">#REF!</definedName>
    <definedName name="Print_Titles_MI" localSheetId="12">'TABLICA 10 '!$1:$10</definedName>
    <definedName name="Print_Titles_MI" localSheetId="13">#REF!</definedName>
    <definedName name="Print_Titles_MI" localSheetId="14">#REF!</definedName>
    <definedName name="Print_Titles_MI" localSheetId="15">#REF!</definedName>
    <definedName name="Print_Titles_MI" localSheetId="16">#REF!</definedName>
    <definedName name="Print_Titles_MI" localSheetId="17">'[3]TABLICA6a '!$A$1:$IV$11</definedName>
    <definedName name="Print_Titles_MI" localSheetId="18">#REF!</definedName>
    <definedName name="Print_Titles_MI" localSheetId="4">#REF!</definedName>
    <definedName name="Print_Titles_MI" localSheetId="6">#REF!</definedName>
    <definedName name="Print_Titles_MI" localSheetId="7">#REF!</definedName>
    <definedName name="Print_Titles_MI" localSheetId="8">#REF!</definedName>
    <definedName name="Print_Titles_MI" localSheetId="10">#REF!</definedName>
    <definedName name="Print_Titles_MI" localSheetId="11">'TABLICA 9 '!$1:$11</definedName>
    <definedName name="Print_Titles_MI" localSheetId="0">#REF!</definedName>
    <definedName name="Print_Titles_MI" localSheetId="19">#REF!</definedName>
    <definedName name="Print_Titles_MI" localSheetId="2">#REF!</definedName>
    <definedName name="Print_Titles_MI">#REF!</definedName>
    <definedName name="Programy" localSheetId="1">#REF!</definedName>
    <definedName name="Programy" localSheetId="3">#REF!</definedName>
    <definedName name="Programy" localSheetId="17">#REF!</definedName>
    <definedName name="Programy" localSheetId="18">#REF!</definedName>
    <definedName name="Programy" localSheetId="20">#REF!</definedName>
    <definedName name="Programy" localSheetId="21">#REF!</definedName>
    <definedName name="Programy" localSheetId="22">#REF!</definedName>
    <definedName name="Programy" localSheetId="4">#REF!</definedName>
    <definedName name="Programy" localSheetId="6">#REF!</definedName>
    <definedName name="Programy" localSheetId="0">#REF!</definedName>
    <definedName name="Programy" localSheetId="19">#REF!</definedName>
    <definedName name="Programy" localSheetId="2">#REF!</definedName>
    <definedName name="Programy">#REF!</definedName>
    <definedName name="t11e" localSheetId="3">#REF!</definedName>
    <definedName name="t11e" localSheetId="17">#REF!</definedName>
    <definedName name="t11e" localSheetId="4">#REF!</definedName>
    <definedName name="t11e" localSheetId="6">#REF!</definedName>
    <definedName name="t11e" localSheetId="19">#REF!</definedName>
    <definedName name="t11e" localSheetId="2">#REF!</definedName>
    <definedName name="t11e">#REF!</definedName>
    <definedName name="TAB" localSheetId="3">#REF!</definedName>
    <definedName name="TAB" localSheetId="17">#REF!</definedName>
    <definedName name="TAB" localSheetId="4">#REF!</definedName>
    <definedName name="TAB" localSheetId="6">#REF!</definedName>
    <definedName name="TAB" localSheetId="19">#REF!</definedName>
    <definedName name="TAB" localSheetId="2">#REF!</definedName>
    <definedName name="TAB">#REF!</definedName>
    <definedName name="TAB16ELA" localSheetId="3">#REF!</definedName>
    <definedName name="TAB16ELA" localSheetId="17">#REF!</definedName>
    <definedName name="TAB16ELA" localSheetId="4">#REF!</definedName>
    <definedName name="TAB16ELA" localSheetId="6">#REF!</definedName>
    <definedName name="TAB16ELA" localSheetId="19">#REF!</definedName>
    <definedName name="TAB16ELA" localSheetId="2">#REF!</definedName>
    <definedName name="TAB16ELA">#REF!</definedName>
    <definedName name="_xlnm.Print_Titles" localSheetId="9">'TABLICA  7'!$1:$11</definedName>
    <definedName name="_xlnm.Print_Titles" localSheetId="3">'TABLICA 1'!$1:$3</definedName>
    <definedName name="_xlnm.Print_Titles" localSheetId="12">'TABLICA 10 '!$1:$11</definedName>
    <definedName name="_xlnm.Print_Titles" localSheetId="13">'TABLICA 11'!$1:$11</definedName>
    <definedName name="_xlnm.Print_Titles" localSheetId="14">'TABLICA 12'!$1:$10</definedName>
    <definedName name="_xlnm.Print_Titles" localSheetId="15">'TABLICA 13'!$1:$11</definedName>
    <definedName name="_xlnm.Print_Titles" localSheetId="16">'TABLICA 14'!$1:$11</definedName>
    <definedName name="_xlnm.Print_Titles" localSheetId="21">'TABLICA 18'!$1:$6</definedName>
    <definedName name="_xlnm.Print_Titles" localSheetId="22">'TABLICA 19'!$1:$6</definedName>
    <definedName name="_xlnm.Print_Titles" localSheetId="23">'TABLICA 20'!$1:$11</definedName>
    <definedName name="_xlnm.Print_Titles" localSheetId="5">'TABLICA 3'!$1:$3</definedName>
    <definedName name="_xlnm.Print_Titles" localSheetId="6">'TABLICA 4 '!$1:$8</definedName>
    <definedName name="_xlnm.Print_Titles" localSheetId="7">'TABLICA 5   '!$1:$8</definedName>
    <definedName name="_xlnm.Print_Titles" localSheetId="8">'TABLICA 6'!$1:$2</definedName>
    <definedName name="_xlnm.Print_Titles" localSheetId="10">'TABLICA 8 '!$1:$11</definedName>
    <definedName name="_xlnm.Print_Titles" localSheetId="11">'TABLICA 9 '!$1:$11</definedName>
    <definedName name="xghfd" localSheetId="1">#REF!</definedName>
    <definedName name="xghfd" localSheetId="3">#REF!</definedName>
    <definedName name="xghfd" localSheetId="17">#REF!</definedName>
    <definedName name="xghfd" localSheetId="4">#REF!</definedName>
    <definedName name="xghfd" localSheetId="6">#REF!</definedName>
    <definedName name="xghfd" localSheetId="0">#REF!</definedName>
    <definedName name="xghfd" localSheetId="19">#REF!</definedName>
    <definedName name="xghfd" localSheetId="2">#REF!</definedName>
    <definedName name="xghfd">#REF!</definedName>
    <definedName name="Zobowiazania.accdb" localSheetId="15" hidden="1">'TABLICA 13'!#REF!</definedName>
    <definedName name="Zobowiazania.accdb" localSheetId="16" hidden="1">'TABLICA 14'!#REF!</definedName>
    <definedName name="Zobowiazania.accdb_1" localSheetId="16" hidden="1">'TABLICA 14'!#REF!</definedName>
  </definedNames>
  <calcPr calcId="152511"/>
</workbook>
</file>

<file path=xl/calcChain.xml><?xml version="1.0" encoding="utf-8"?>
<calcChain xmlns="http://schemas.openxmlformats.org/spreadsheetml/2006/main">
  <c r="G221" i="64" l="1"/>
  <c r="H222" i="64"/>
  <c r="M96" i="59"/>
  <c r="L96" i="59"/>
  <c r="K96" i="59"/>
  <c r="J96" i="59"/>
  <c r="I96" i="59"/>
  <c r="H96" i="59"/>
  <c r="G96" i="59"/>
  <c r="F96" i="59"/>
  <c r="E96" i="59"/>
  <c r="D96" i="59"/>
  <c r="N27" i="49" l="1"/>
  <c r="P21" i="49"/>
  <c r="F182" i="5"/>
  <c r="F185" i="5" s="1"/>
  <c r="G31" i="42" l="1"/>
  <c r="L182" i="5" l="1"/>
  <c r="K182" i="5"/>
  <c r="J182" i="5"/>
  <c r="I182" i="5"/>
  <c r="H182" i="5" l="1"/>
  <c r="G182" i="5"/>
  <c r="F184" i="5"/>
  <c r="F183" i="5"/>
  <c r="F186" i="5" s="1"/>
  <c r="L184" i="5" l="1"/>
  <c r="K184" i="5"/>
  <c r="J184" i="5"/>
  <c r="I184" i="5"/>
  <c r="H184" i="5"/>
  <c r="G184" i="5"/>
  <c r="L183" i="5"/>
  <c r="L186" i="5" s="1"/>
  <c r="K183" i="5"/>
  <c r="K186" i="5" s="1"/>
  <c r="J183" i="5"/>
  <c r="J186" i="5" s="1"/>
  <c r="I183" i="5"/>
  <c r="H183" i="5"/>
  <c r="H186" i="5" s="1"/>
  <c r="G183" i="5"/>
  <c r="G186" i="5" s="1"/>
  <c r="E182" i="5"/>
  <c r="E185" i="5" s="1"/>
  <c r="G185" i="5"/>
  <c r="H185" i="5"/>
  <c r="I185" i="5"/>
  <c r="J185" i="5"/>
  <c r="K185" i="5"/>
  <c r="L185" i="5"/>
  <c r="I186" i="5" l="1"/>
  <c r="E184" i="5"/>
  <c r="E183" i="5"/>
  <c r="E186" i="5" s="1"/>
</calcChain>
</file>

<file path=xl/sharedStrings.xml><?xml version="1.0" encoding="utf-8"?>
<sst xmlns="http://schemas.openxmlformats.org/spreadsheetml/2006/main" count="4338" uniqueCount="898">
  <si>
    <t>Tablica 8</t>
  </si>
  <si>
    <t>WYDATKI   BUDŻETU   PAŃSTWA   -  WEDŁUG   CZĘŚCI</t>
  </si>
  <si>
    <t>w tys. zł</t>
  </si>
  <si>
    <t>Wyszczególnienie</t>
  </si>
  <si>
    <t xml:space="preserve"> </t>
  </si>
  <si>
    <t>Dotacje</t>
  </si>
  <si>
    <t>Świadczenia</t>
  </si>
  <si>
    <t xml:space="preserve">Wydatki </t>
  </si>
  <si>
    <t xml:space="preserve">Wydatki na </t>
  </si>
  <si>
    <t>Środki własne</t>
  </si>
  <si>
    <t>Współfinansowanie</t>
  </si>
  <si>
    <t xml:space="preserve">                                 b - Budżet po zmianach</t>
  </si>
  <si>
    <t xml:space="preserve">OGÓŁEM </t>
  </si>
  <si>
    <t>i</t>
  </si>
  <si>
    <t>na rzecz osób</t>
  </si>
  <si>
    <t xml:space="preserve"> bieżące</t>
  </si>
  <si>
    <t>majątkowe</t>
  </si>
  <si>
    <t>obsługę</t>
  </si>
  <si>
    <t>Unii</t>
  </si>
  <si>
    <t>projektów</t>
  </si>
  <si>
    <t>subwencje</t>
  </si>
  <si>
    <t xml:space="preserve"> fizycznych</t>
  </si>
  <si>
    <t xml:space="preserve">jednostek </t>
  </si>
  <si>
    <t>długu Skarbu</t>
  </si>
  <si>
    <t>Europejskiej</t>
  </si>
  <si>
    <t xml:space="preserve">z udziałem środków </t>
  </si>
  <si>
    <t xml:space="preserve">                                 d - Wskaźnik c:a            </t>
  </si>
  <si>
    <t>budżetowych</t>
  </si>
  <si>
    <t>Państwa</t>
  </si>
  <si>
    <t>Unii Europejskiej</t>
  </si>
  <si>
    <t xml:space="preserve">                                 e - Wskaźnik c:b            </t>
  </si>
  <si>
    <t xml:space="preserve">1                </t>
  </si>
  <si>
    <t>2</t>
  </si>
  <si>
    <t>3</t>
  </si>
  <si>
    <t>4</t>
  </si>
  <si>
    <t>5</t>
  </si>
  <si>
    <t>6</t>
  </si>
  <si>
    <t>7</t>
  </si>
  <si>
    <t>8</t>
  </si>
  <si>
    <t>9</t>
  </si>
  <si>
    <t>O G Ó Ł E M</t>
  </si>
  <si>
    <t>a</t>
  </si>
  <si>
    <t>b</t>
  </si>
  <si>
    <t>c</t>
  </si>
  <si>
    <t>d</t>
  </si>
  <si>
    <t>e</t>
  </si>
  <si>
    <t>01</t>
  </si>
  <si>
    <t>-</t>
  </si>
  <si>
    <t>Kancelaria Prezydenta RP</t>
  </si>
  <si>
    <t>02</t>
  </si>
  <si>
    <t>Kancelaria Sejmu</t>
  </si>
  <si>
    <t>03</t>
  </si>
  <si>
    <t>Kancelaria Senatu</t>
  </si>
  <si>
    <t>04</t>
  </si>
  <si>
    <t>Sąd Najwyższy</t>
  </si>
  <si>
    <t>05</t>
  </si>
  <si>
    <t>Naczelny Sąd Administracyjny</t>
  </si>
  <si>
    <t>06</t>
  </si>
  <si>
    <t>Trybunał Konstytucyjny</t>
  </si>
  <si>
    <t>07</t>
  </si>
  <si>
    <t>Najwyższa Izba Kontroli</t>
  </si>
  <si>
    <t>08</t>
  </si>
  <si>
    <t>Rzecznik Praw Obywatelskich</t>
  </si>
  <si>
    <t>09</t>
  </si>
  <si>
    <t xml:space="preserve">Krajowa Rada Radiofonii </t>
  </si>
  <si>
    <t>i Telewizji</t>
  </si>
  <si>
    <t>10</t>
  </si>
  <si>
    <t>11</t>
  </si>
  <si>
    <t>Krajowe Biuro Wyborcze</t>
  </si>
  <si>
    <t>12</t>
  </si>
  <si>
    <t>Państwowa Inspekcja Pracy</t>
  </si>
  <si>
    <t>13</t>
  </si>
  <si>
    <t>Instytut Pamięci Narodowej - Komisja</t>
  </si>
  <si>
    <t>Ścigania Zbrodni przeciwko Narodowi</t>
  </si>
  <si>
    <t>Polskiemu</t>
  </si>
  <si>
    <t>14</t>
  </si>
  <si>
    <t>Rzecznik Praw Dziecka</t>
  </si>
  <si>
    <t>15</t>
  </si>
  <si>
    <t>Sądy powszechne</t>
  </si>
  <si>
    <t>16</t>
  </si>
  <si>
    <t xml:space="preserve">Kancelaria Prezesa </t>
  </si>
  <si>
    <t>Rady Ministrów</t>
  </si>
  <si>
    <t>17</t>
  </si>
  <si>
    <t>Administracja publiczna</t>
  </si>
  <si>
    <t>18</t>
  </si>
  <si>
    <t xml:space="preserve">Budownictwo, planowanie </t>
  </si>
  <si>
    <t>i zagospodarowanie przestrzenne</t>
  </si>
  <si>
    <t>oraz mieszkalnictwo</t>
  </si>
  <si>
    <t>19</t>
  </si>
  <si>
    <t xml:space="preserve">Budżet, finanse publiczne </t>
  </si>
  <si>
    <t>i instytucje finansowe</t>
  </si>
  <si>
    <t>20</t>
  </si>
  <si>
    <t>Gospodarka</t>
  </si>
  <si>
    <t xml:space="preserve"> a</t>
  </si>
  <si>
    <t>21</t>
  </si>
  <si>
    <t>Gospodarka morska</t>
  </si>
  <si>
    <t>22</t>
  </si>
  <si>
    <t>Gospodarka wodna</t>
  </si>
  <si>
    <t>23</t>
  </si>
  <si>
    <t>Członkostwo Rzeczypospolitej</t>
  </si>
  <si>
    <t>Polskiej w Unii Europejskiej</t>
  </si>
  <si>
    <t>24</t>
  </si>
  <si>
    <t>Kultura i ochrona dziedzictwa</t>
  </si>
  <si>
    <t>narodowego</t>
  </si>
  <si>
    <t>25</t>
  </si>
  <si>
    <t>Kultura fizyczna</t>
  </si>
  <si>
    <t>26</t>
  </si>
  <si>
    <t>Łączność</t>
  </si>
  <si>
    <t>27</t>
  </si>
  <si>
    <t>Informatyzacja</t>
  </si>
  <si>
    <t>28</t>
  </si>
  <si>
    <t>Nauka</t>
  </si>
  <si>
    <t>29</t>
  </si>
  <si>
    <t>Obrona narodowa</t>
  </si>
  <si>
    <t>30</t>
  </si>
  <si>
    <t>Oświata i wychowanie</t>
  </si>
  <si>
    <t>31</t>
  </si>
  <si>
    <t>Praca</t>
  </si>
  <si>
    <t>32</t>
  </si>
  <si>
    <t>Rolnictwo</t>
  </si>
  <si>
    <t>33</t>
  </si>
  <si>
    <t>Rozwój wsi</t>
  </si>
  <si>
    <t>34</t>
  </si>
  <si>
    <t>Rozwój regionalny</t>
  </si>
  <si>
    <t xml:space="preserve">  </t>
  </si>
  <si>
    <t>35</t>
  </si>
  <si>
    <t>Rynki rolne</t>
  </si>
  <si>
    <t>37</t>
  </si>
  <si>
    <t>Sprawiedliwość</t>
  </si>
  <si>
    <t>38</t>
  </si>
  <si>
    <t>Szkolnictwo wyższe</t>
  </si>
  <si>
    <t>39</t>
  </si>
  <si>
    <t>Transport</t>
  </si>
  <si>
    <t>40</t>
  </si>
  <si>
    <t>Turystyka</t>
  </si>
  <si>
    <t>41</t>
  </si>
  <si>
    <t>Środowisko</t>
  </si>
  <si>
    <t>42</t>
  </si>
  <si>
    <t>Sprawy wewnętrzne</t>
  </si>
  <si>
    <t>43</t>
  </si>
  <si>
    <t>Wyznania religijne oraz mniejszości</t>
  </si>
  <si>
    <t>narodowe i etniczne</t>
  </si>
  <si>
    <t>44</t>
  </si>
  <si>
    <t>Zabezpieczenie społeczne</t>
  </si>
  <si>
    <t>45</t>
  </si>
  <si>
    <t xml:space="preserve">Sprawy zagraniczne </t>
  </si>
  <si>
    <t>46</t>
  </si>
  <si>
    <t>Zdrowie</t>
  </si>
  <si>
    <t>47</t>
  </si>
  <si>
    <t>Energia</t>
  </si>
  <si>
    <t>48</t>
  </si>
  <si>
    <t>Gospodarka złożami kopalin</t>
  </si>
  <si>
    <t>49</t>
  </si>
  <si>
    <t>Urząd Zamówień Publicznych</t>
  </si>
  <si>
    <t>50</t>
  </si>
  <si>
    <t>Urząd Regulacji Energetyki</t>
  </si>
  <si>
    <t>52</t>
  </si>
  <si>
    <t>Krajowa Rada Sądownictwa</t>
  </si>
  <si>
    <t>53</t>
  </si>
  <si>
    <t xml:space="preserve">Urząd Ochrony Konkurencji </t>
  </si>
  <si>
    <t>i Konsumentów</t>
  </si>
  <si>
    <t>54</t>
  </si>
  <si>
    <t>Urząd d/s Kombatantów i Osób</t>
  </si>
  <si>
    <t>Represjonowanych</t>
  </si>
  <si>
    <t>56</t>
  </si>
  <si>
    <t>Centralne Biuro Antykorupcyjne</t>
  </si>
  <si>
    <t>57</t>
  </si>
  <si>
    <t>Agencja Bezpieczeństwa</t>
  </si>
  <si>
    <t>Wewnętrznego</t>
  </si>
  <si>
    <t>58</t>
  </si>
  <si>
    <t>Główny Urząd Statystyczny</t>
  </si>
  <si>
    <t>59</t>
  </si>
  <si>
    <t>Agencja Wywiadu</t>
  </si>
  <si>
    <t>60</t>
  </si>
  <si>
    <t>Wyższy Urząd Górniczy</t>
  </si>
  <si>
    <t>61</t>
  </si>
  <si>
    <t>Urząd Patentowy RP</t>
  </si>
  <si>
    <t>62</t>
  </si>
  <si>
    <t>Rybołówstwo</t>
  </si>
  <si>
    <t>63</t>
  </si>
  <si>
    <t>Rodzina</t>
  </si>
  <si>
    <t>64</t>
  </si>
  <si>
    <t>Główny Urząd Miar</t>
  </si>
  <si>
    <t>65</t>
  </si>
  <si>
    <t>Polski Komitet Normalizacyjny</t>
  </si>
  <si>
    <t>66</t>
  </si>
  <si>
    <t>Rzecznik Praw Pacjenta</t>
  </si>
  <si>
    <t>67</t>
  </si>
  <si>
    <t>Polska Akademia Nauk</t>
  </si>
  <si>
    <t>68</t>
  </si>
  <si>
    <t>Państwowa Agencja Atomistyki</t>
  </si>
  <si>
    <t>69</t>
  </si>
  <si>
    <t>Żegluga śródlądowa</t>
  </si>
  <si>
    <t>70</t>
  </si>
  <si>
    <t>Komisja Nadzoru Finansowego</t>
  </si>
  <si>
    <t>71</t>
  </si>
  <si>
    <t>Urząd Transportu Kolejowego</t>
  </si>
  <si>
    <t>72</t>
  </si>
  <si>
    <t xml:space="preserve">Kasa Rolniczego Ubezpieczenia </t>
  </si>
  <si>
    <t>Społecznego</t>
  </si>
  <si>
    <t>73</t>
  </si>
  <si>
    <t>Zakład Ubezpieczeń Społecznych</t>
  </si>
  <si>
    <t>74</t>
  </si>
  <si>
    <t>75</t>
  </si>
  <si>
    <t>Rządowe Centrum Legislacji</t>
  </si>
  <si>
    <t>76</t>
  </si>
  <si>
    <t>Urząd Komunikacji</t>
  </si>
  <si>
    <t>Elektronicznej</t>
  </si>
  <si>
    <t>79</t>
  </si>
  <si>
    <t>80</t>
  </si>
  <si>
    <t>Regionalne izby obrachunkowe</t>
  </si>
  <si>
    <t>81</t>
  </si>
  <si>
    <t>Rezerwa ogólna</t>
  </si>
  <si>
    <t>82</t>
  </si>
  <si>
    <t>Subwencje ogólne dla jednostek</t>
  </si>
  <si>
    <t>samorządu terytorialnego</t>
  </si>
  <si>
    <t>83</t>
  </si>
  <si>
    <t>Rezerwy celowe</t>
  </si>
  <si>
    <t>84</t>
  </si>
  <si>
    <t>Środki własne Unii Europejskiej</t>
  </si>
  <si>
    <t>85</t>
  </si>
  <si>
    <t>Budżety wojewodów</t>
  </si>
  <si>
    <t>86</t>
  </si>
  <si>
    <t xml:space="preserve">Samorządowe Kolegia </t>
  </si>
  <si>
    <t>Odwoławcze</t>
  </si>
  <si>
    <t>87</t>
  </si>
  <si>
    <t>europejskich</t>
  </si>
  <si>
    <t>88</t>
  </si>
  <si>
    <t>Powszechne jednostki organizacyjne</t>
  </si>
  <si>
    <t>prokuratury</t>
  </si>
  <si>
    <t>Obsługa długu Skarbu Państwa</t>
  </si>
  <si>
    <t>Tablica 4</t>
  </si>
  <si>
    <t>DOCHODY   BUDŻETU   PAŃSTWA  -  WEDŁUG   CZĘŚCI</t>
  </si>
  <si>
    <t>Ustawa</t>
  </si>
  <si>
    <t>budżetowa</t>
  </si>
  <si>
    <t>Wykonanie</t>
  </si>
  <si>
    <t>Wskaźnik</t>
  </si>
  <si>
    <t>ustawa</t>
  </si>
  <si>
    <t>3:2</t>
  </si>
  <si>
    <t xml:space="preserve">       O G Ó Ł E M</t>
  </si>
  <si>
    <t>01 - Kancelaria Prezydenta RP</t>
  </si>
  <si>
    <t>02 - Kancelaria Sejmu</t>
  </si>
  <si>
    <t>03 - Kancelaria Senatu</t>
  </si>
  <si>
    <t>04 - Sąd Najwyższy</t>
  </si>
  <si>
    <t>05 - Naczelny Sąd Administracyjny</t>
  </si>
  <si>
    <t>06 - Trybunał Konstytucyjny</t>
  </si>
  <si>
    <t>07 - Najwyższa Izba Kontroli</t>
  </si>
  <si>
    <t>08 - Rzecznik Praw Obywatelskich</t>
  </si>
  <si>
    <t>09 - Krajowa Rada Radiofonii i Telewizji</t>
  </si>
  <si>
    <t>11 - Krajowe Biuro Wyborcze</t>
  </si>
  <si>
    <t>12 - Państwowa Inspekcja Pracy</t>
  </si>
  <si>
    <t>13 - Instytut Pamięci Narodowej - Komisja Ścigania Zbrodni przeciwko Narodowi Polskiemu</t>
  </si>
  <si>
    <t>14 - Rzecznik Praw Dziecka</t>
  </si>
  <si>
    <t>15 - Sądy powszechne</t>
  </si>
  <si>
    <t>16 - Kancelaria Prezesa Rady Ministrów</t>
  </si>
  <si>
    <t>17 - Administracja publiczna</t>
  </si>
  <si>
    <t>18 - Budownictwo, planowanie i zagospodarowanie przestrzenne oraz mieszkalnictwo</t>
  </si>
  <si>
    <t>19 - Budżet, finanse publiczne i instytucje finansowe</t>
  </si>
  <si>
    <t>20 - Gospodarka</t>
  </si>
  <si>
    <t>21 - Gospodarka morska</t>
  </si>
  <si>
    <t>22 - Gospodarka wodna</t>
  </si>
  <si>
    <t>23 - Członkostwo Rzeczypospolitej Polskiej w Unii Europejskiej</t>
  </si>
  <si>
    <t>24 - Kultura i ochrona dziedzictwa narodowego</t>
  </si>
  <si>
    <t xml:space="preserve">25 - Kultura fizyczna </t>
  </si>
  <si>
    <t>26 - Łączność</t>
  </si>
  <si>
    <t>27 - Informatyzacja</t>
  </si>
  <si>
    <t>29 - Obrona narodowa</t>
  </si>
  <si>
    <t>30 - Oświata i wychowanie</t>
  </si>
  <si>
    <t>31 - Praca</t>
  </si>
  <si>
    <t>32 - Rolnictwo</t>
  </si>
  <si>
    <t>33 - Rozwój wsi</t>
  </si>
  <si>
    <t>34 - Rozwój regionalny</t>
  </si>
  <si>
    <t>35 - Rynki rolne</t>
  </si>
  <si>
    <t>37 - Sprawiedliwość</t>
  </si>
  <si>
    <t>38 - Szkolnictwo wyższe</t>
  </si>
  <si>
    <t>39 - Transport</t>
  </si>
  <si>
    <t>40 - Turystyka</t>
  </si>
  <si>
    <t>41 - Środowisko</t>
  </si>
  <si>
    <t>42 - Sprawy wewnętrzne</t>
  </si>
  <si>
    <t>43 - Wyznania religijne oraz mniejszości narodowe i etniczne</t>
  </si>
  <si>
    <t>44 - Zabezpieczenie społeczne</t>
  </si>
  <si>
    <t>45 - Sprawy zagraniczne</t>
  </si>
  <si>
    <t>46 - Zdrowie</t>
  </si>
  <si>
    <t>47 - Energia</t>
  </si>
  <si>
    <t>48 - Gospodarka złożami kopalin</t>
  </si>
  <si>
    <t>49 - Urząd Zamówień Publicznych</t>
  </si>
  <si>
    <t>50 - Urząd Regulacji Energetyki</t>
  </si>
  <si>
    <t>52 - Krajowa Rada Sądownictwa</t>
  </si>
  <si>
    <t>53 - Urząd Ochrony Konkurencji i Konsumentów</t>
  </si>
  <si>
    <t>54 - Urząd d/s Kombatantów i Osób Represjonowanych</t>
  </si>
  <si>
    <t>56 - Centralne Biuro Antykorupcyjne</t>
  </si>
  <si>
    <t>57 - Agencja Bezpieczeństwa Wewnętrznego</t>
  </si>
  <si>
    <t>58 - Główny Urząd Statystyczny</t>
  </si>
  <si>
    <t>59 - Agencja Wywiadu</t>
  </si>
  <si>
    <t>60 - Wyższy Urząd Górniczy</t>
  </si>
  <si>
    <t>61 - Urząd Patentowy RP</t>
  </si>
  <si>
    <t>62 - Rybołówstwo</t>
  </si>
  <si>
    <t>63 - Rodzina</t>
  </si>
  <si>
    <t>64 - Główny Urząd Miar</t>
  </si>
  <si>
    <t>65 - Polski Komitet Normalizacyjny</t>
  </si>
  <si>
    <t>66 - Rzecznik Praw Pacjenta</t>
  </si>
  <si>
    <t>67 - Polska Akademia Nauk</t>
  </si>
  <si>
    <t>68 - Państwowa Agencja Atomistyki</t>
  </si>
  <si>
    <t>69 - Żegluga śródlądowa</t>
  </si>
  <si>
    <t>70 - Komisja Nadzoru Finansowego</t>
  </si>
  <si>
    <t>71 - Urząd Transportu Kolejowego</t>
  </si>
  <si>
    <t>72 - Kasa Rolniczego Ubezpieczenia Społecznego</t>
  </si>
  <si>
    <t>73 - Zakład Ubezpieczeń Społecznych</t>
  </si>
  <si>
    <t>75 - Rządowe Centrum Legislacji</t>
  </si>
  <si>
    <t>76 - Urząd Komunikacji Elektronicznej</t>
  </si>
  <si>
    <t>77 - Podatki i inne wpłaty na rzecz budżetu państwa</t>
  </si>
  <si>
    <t>79 - Obsługa długu Skarbu Państwa</t>
  </si>
  <si>
    <t>80 - Regionalne izby obrachunkowe</t>
  </si>
  <si>
    <t>81 - Rezerwa ogólna</t>
  </si>
  <si>
    <t>82 - Subwencje ogólne dla jednostek samorządu terytorialnego</t>
  </si>
  <si>
    <t>83 - Rezerwy celowe</t>
  </si>
  <si>
    <t>84 - Środki własne Unii Europejskiej</t>
  </si>
  <si>
    <t>85 - Budżety wojewodów</t>
  </si>
  <si>
    <t>86 - Samorządowe Kolegia Odwoławcze</t>
  </si>
  <si>
    <t>87 - Dochody budżetu środków europejskich</t>
  </si>
  <si>
    <t>88 - Powszechne jednostki organizacyjne prokuratury</t>
  </si>
  <si>
    <t>Tablica 5</t>
  </si>
  <si>
    <t xml:space="preserve">DOCHODY   BUDŻETU   PAŃSTWA   W   BUDŻETACH   WOJEWODÓW  </t>
  </si>
  <si>
    <t xml:space="preserve">      O G Ó Ł E M</t>
  </si>
  <si>
    <t>02 - woj. dolnośląskie</t>
  </si>
  <si>
    <t>04 - woj. kujawsko - pomorskie</t>
  </si>
  <si>
    <t>06 - woj. lubelskie</t>
  </si>
  <si>
    <t>08 - woj. lubuskie</t>
  </si>
  <si>
    <t>10 - woj. łódzkie</t>
  </si>
  <si>
    <t>12 - woj. małopolskie</t>
  </si>
  <si>
    <t>14 - woj. mazowieckie</t>
  </si>
  <si>
    <t>16 - woj. opolskie</t>
  </si>
  <si>
    <t>18 - woj. podkarpackie</t>
  </si>
  <si>
    <t>20 - woj. podlaskie</t>
  </si>
  <si>
    <t>22 - woj. pomorskie</t>
  </si>
  <si>
    <t>24 - woj. śląskie</t>
  </si>
  <si>
    <t>26 - woj. świętokrzyskie</t>
  </si>
  <si>
    <t>28 - woj. warmińsko - mazurskie</t>
  </si>
  <si>
    <t>30 - woj. wielkopolskie</t>
  </si>
  <si>
    <t>32 - woj. zachodniopomorskie</t>
  </si>
  <si>
    <t>Tablica 10</t>
  </si>
  <si>
    <t xml:space="preserve">WYDATKI   BUDŻETU   PAŃSTWA   W   BUDŻETACH   WOJEWODÓW </t>
  </si>
  <si>
    <t>woj. dolnośląskie</t>
  </si>
  <si>
    <t>woj. kujawsko - pomorskie</t>
  </si>
  <si>
    <t>woj. lubelskie</t>
  </si>
  <si>
    <t>woj. lubuskie</t>
  </si>
  <si>
    <t>woj. łódzkie</t>
  </si>
  <si>
    <t>woj. małopolskie</t>
  </si>
  <si>
    <t>woj. mazowieckie</t>
  </si>
  <si>
    <t>woj. opolskie</t>
  </si>
  <si>
    <t>woj. podkarpackie</t>
  </si>
  <si>
    <t>woj. podlaskie</t>
  </si>
  <si>
    <t>woj. pomorskie</t>
  </si>
  <si>
    <t>woj. śląskie</t>
  </si>
  <si>
    <t>woj. świętokrzyskie</t>
  </si>
  <si>
    <t>woj. warmińsko - mazurskie</t>
  </si>
  <si>
    <t>woj. wielkopolskie</t>
  </si>
  <si>
    <t>woj. zachodniopomorskie</t>
  </si>
  <si>
    <t>74 - Prokuratoria Generalna Rzeczypospolitej Polskiej</t>
  </si>
  <si>
    <t>Tablica 7</t>
  </si>
  <si>
    <t xml:space="preserve">WYDATKI   BUDŻETU   PAŃSTWA   -   WEDŁUG   DZIAŁÓW </t>
  </si>
  <si>
    <t>010</t>
  </si>
  <si>
    <t>Rolnictwo i łowiectwo</t>
  </si>
  <si>
    <t>020</t>
  </si>
  <si>
    <t>Leśnictwo</t>
  </si>
  <si>
    <t>050</t>
  </si>
  <si>
    <t>Rybołówstwo i rybactwo</t>
  </si>
  <si>
    <t>100</t>
  </si>
  <si>
    <t>Górnictwo i kopalnictwo</t>
  </si>
  <si>
    <t>150</t>
  </si>
  <si>
    <t>Przetwórstwo przemysłowe</t>
  </si>
  <si>
    <t>400</t>
  </si>
  <si>
    <t xml:space="preserve">Wytwarzanie i zaopatrywanie w </t>
  </si>
  <si>
    <t>energię elektryczną,  gaz i wodę</t>
  </si>
  <si>
    <t>500</t>
  </si>
  <si>
    <t>Handel</t>
  </si>
  <si>
    <t>550</t>
  </si>
  <si>
    <t>Hotele i restauracje</t>
  </si>
  <si>
    <t>600</t>
  </si>
  <si>
    <t>Transport i łączność</t>
  </si>
  <si>
    <t>630</t>
  </si>
  <si>
    <t>700</t>
  </si>
  <si>
    <t>Gospodarka mieszkaniowa</t>
  </si>
  <si>
    <t>710</t>
  </si>
  <si>
    <t>Działalność usługowa</t>
  </si>
  <si>
    <t>720</t>
  </si>
  <si>
    <t>Informatyka</t>
  </si>
  <si>
    <t>730</t>
  </si>
  <si>
    <t>750</t>
  </si>
  <si>
    <t>751</t>
  </si>
  <si>
    <t>Urzędy naczelnych organów</t>
  </si>
  <si>
    <t>władzy państwowej,</t>
  </si>
  <si>
    <t>kontroli i ochrony prawa</t>
  </si>
  <si>
    <t>oraz sądownictwa</t>
  </si>
  <si>
    <t>752</t>
  </si>
  <si>
    <t>753</t>
  </si>
  <si>
    <t>Obowiązkowe ubezpieczenia</t>
  </si>
  <si>
    <t>społeczne</t>
  </si>
  <si>
    <t>754</t>
  </si>
  <si>
    <t>Bezpieczeństwo publiczne</t>
  </si>
  <si>
    <t>i ochrona przeciwpożarowa</t>
  </si>
  <si>
    <t>755</t>
  </si>
  <si>
    <t>Wymiar sprawiedliwości</t>
  </si>
  <si>
    <t>756</t>
  </si>
  <si>
    <t>Dochody od osób prawnych,</t>
  </si>
  <si>
    <t>od osób fizycznych i od innych</t>
  </si>
  <si>
    <t>jednostek nieposiadających</t>
  </si>
  <si>
    <t xml:space="preserve">osobowości prawnej oraz </t>
  </si>
  <si>
    <t>wydatki związane z ich poborem</t>
  </si>
  <si>
    <t>757</t>
  </si>
  <si>
    <t>Obsługa długu publicznego</t>
  </si>
  <si>
    <t>758</t>
  </si>
  <si>
    <t>Różne rozliczenia</t>
  </si>
  <si>
    <t>801</t>
  </si>
  <si>
    <t>803</t>
  </si>
  <si>
    <t>851</t>
  </si>
  <si>
    <t>Ochrona zdrowia</t>
  </si>
  <si>
    <t>852</t>
  </si>
  <si>
    <t>Pomoc społeczna</t>
  </si>
  <si>
    <t>853</t>
  </si>
  <si>
    <t xml:space="preserve">Pozostałe zadania w zakresie </t>
  </si>
  <si>
    <t>polityki społecznej</t>
  </si>
  <si>
    <t>854</t>
  </si>
  <si>
    <t>Edukacyjna opieka</t>
  </si>
  <si>
    <t>wychowawcza</t>
  </si>
  <si>
    <t>900</t>
  </si>
  <si>
    <t>Gospodarka komunalna</t>
  </si>
  <si>
    <t>i ochrona środowiska</t>
  </si>
  <si>
    <t>921</t>
  </si>
  <si>
    <t>Kultura i ochrona</t>
  </si>
  <si>
    <t>dziedzictwa narodowego</t>
  </si>
  <si>
    <t>925</t>
  </si>
  <si>
    <t>Ogrody botaniczne</t>
  </si>
  <si>
    <t>i zoologiczne oraz naturalne</t>
  </si>
  <si>
    <t>obszary i obiekty chronionej</t>
  </si>
  <si>
    <t>przyrody</t>
  </si>
  <si>
    <t>926</t>
  </si>
  <si>
    <t xml:space="preserve">Kultura fizyczna </t>
  </si>
  <si>
    <r>
      <t xml:space="preserve">                                 a - Ustawa budżetowa </t>
    </r>
    <r>
      <rPr>
        <b/>
        <vertAlign val="superscript"/>
        <sz val="9"/>
        <rFont val="Arial"/>
        <family val="2"/>
        <charset val="238"/>
      </rPr>
      <t/>
    </r>
  </si>
  <si>
    <t xml:space="preserve">                                 a - Ustawa budżetowa </t>
  </si>
  <si>
    <r>
      <t xml:space="preserve">                                 a - Ustawa budżetowa</t>
    </r>
    <r>
      <rPr>
        <b/>
        <vertAlign val="superscript"/>
        <sz val="9"/>
        <rFont val="Arial"/>
        <family val="2"/>
        <charset val="238"/>
      </rPr>
      <t xml:space="preserve"> </t>
    </r>
  </si>
  <si>
    <t>855</t>
  </si>
  <si>
    <t xml:space="preserve">Prokuratoria Generalna </t>
  </si>
  <si>
    <t>Rzeczypospolitej Polskiej</t>
  </si>
  <si>
    <t xml:space="preserve">Dochody budżetu środków </t>
  </si>
  <si>
    <t>Tablica 9</t>
  </si>
  <si>
    <t xml:space="preserve">WYDATKI   BUDŻETU   PAŃSTWA   W   BUDŻETACH   WOJEWODÓW   -   WEDŁUG   DZIAŁÓW </t>
  </si>
  <si>
    <t xml:space="preserve">Tablica 1      </t>
  </si>
  <si>
    <t>ZESTAWIENIE  OGÓLNE  Z  WYKONANIA  BUDŻETU  PAŃSTWA</t>
  </si>
  <si>
    <t>Wskaźniki</t>
  </si>
  <si>
    <t xml:space="preserve">I </t>
  </si>
  <si>
    <t xml:space="preserve"> I - II </t>
  </si>
  <si>
    <t>I - III</t>
  </si>
  <si>
    <t>4:2</t>
  </si>
  <si>
    <t>5:2</t>
  </si>
  <si>
    <t>1</t>
  </si>
  <si>
    <t>I.     DOCHODY</t>
  </si>
  <si>
    <t>II.    WYDATKI</t>
  </si>
  <si>
    <t>III.   DEFICYT / NADWYŻKA</t>
  </si>
  <si>
    <t xml:space="preserve">IV.  ŚRODKI PRZEKAZANE NA FINANSOWANIE </t>
  </si>
  <si>
    <t xml:space="preserve">       BUDŻETU ŚRODKÓW EUROPEJSKICH</t>
  </si>
  <si>
    <t xml:space="preserve">      1.   Krajowe </t>
  </si>
  <si>
    <t xml:space="preserve">      1.  1.  bony skarbowe </t>
  </si>
  <si>
    <t xml:space="preserve">      1.  2.  obligacje</t>
  </si>
  <si>
    <t xml:space="preserve">      1.  3.  środki przechodzące z roku ubiegłego</t>
  </si>
  <si>
    <t xml:space="preserve">      1.  4.  pożyczki</t>
  </si>
  <si>
    <t xml:space="preserve">      1.  5.  zarządzanie płynnością sektora publicznego</t>
  </si>
  <si>
    <t xml:space="preserve">      1.  6.  pozostałe przychody i rozchody</t>
  </si>
  <si>
    <t xml:space="preserve">      2.   Zagraniczne</t>
  </si>
  <si>
    <t xml:space="preserve">Tablica 2         </t>
  </si>
  <si>
    <t>ZESTAWIENIE  OGÓLNE - PORÓWNANIE  WYKONANIA  BUDŻETU  PAŃSTWA</t>
  </si>
  <si>
    <t xml:space="preserve">budżetowa </t>
  </si>
  <si>
    <t>5:4</t>
  </si>
  <si>
    <t>5:3</t>
  </si>
  <si>
    <t xml:space="preserve">  1.  Dochody</t>
  </si>
  <si>
    <t xml:space="preserve">  2.  Wydatki</t>
  </si>
  <si>
    <t xml:space="preserve">  3.  Deficyt / Nadwyżka</t>
  </si>
  <si>
    <t xml:space="preserve">  4.  Środki przekazane na finansowanie </t>
  </si>
  <si>
    <t xml:space="preserve">       budżetu środków europejskich</t>
  </si>
  <si>
    <t xml:space="preserve">  6.  Finansowanie</t>
  </si>
  <si>
    <t xml:space="preserve">  6. 1.  krajowe</t>
  </si>
  <si>
    <t xml:space="preserve">  6. 2.  zagraniczne</t>
  </si>
  <si>
    <t>Departament Budżetu Państwa</t>
  </si>
  <si>
    <t>SPRAWOZDANIE OPERATYWNE Z WYKONANIA BUDŻETU PAŃSTWA</t>
  </si>
  <si>
    <t>Spis treści</t>
  </si>
  <si>
    <t>strona</t>
  </si>
  <si>
    <t>Tablica    1</t>
  </si>
  <si>
    <t xml:space="preserve">  Zestawienie  ogólne  z  wykonania  budżetu  państwa </t>
  </si>
  <si>
    <t>Tablica    2</t>
  </si>
  <si>
    <t>Tablica    3</t>
  </si>
  <si>
    <t xml:space="preserve">  Dochody  budżetu  państwa</t>
  </si>
  <si>
    <t>Tablica    4</t>
  </si>
  <si>
    <t xml:space="preserve">  Dochody  budżetu  państwa - według  części</t>
  </si>
  <si>
    <t>Tablica    5</t>
  </si>
  <si>
    <t xml:space="preserve">  Dochody  budżetu  państwa  w  budżetach  wojewodów</t>
  </si>
  <si>
    <t>Tablica    6</t>
  </si>
  <si>
    <t xml:space="preserve">  Wydatki  budżetu  państwa </t>
  </si>
  <si>
    <t>Tablica    7</t>
  </si>
  <si>
    <t xml:space="preserve">  Wydatki  budżetu  państwa - według  działów </t>
  </si>
  <si>
    <t>Tablica    8</t>
  </si>
  <si>
    <t xml:space="preserve">  Wydatki  budżetu  państwa - według części </t>
  </si>
  <si>
    <t>Tablica    9</t>
  </si>
  <si>
    <t xml:space="preserve">  Wydatki  budżetu  państwa  w  budżetach  wojewodów - według działów</t>
  </si>
  <si>
    <t>Tablica  10</t>
  </si>
  <si>
    <t xml:space="preserve">  Wydatki  budżetu  państwa  w  budżetach  wojewodów </t>
  </si>
  <si>
    <t>Tablica  11</t>
  </si>
  <si>
    <t xml:space="preserve">  Zobowiązania państwowych jednostek budżetowych - według działów</t>
  </si>
  <si>
    <t>Tablica  12</t>
  </si>
  <si>
    <t xml:space="preserve">  Zobowiązania  państwowych  jednostek  budżetowych - według części</t>
  </si>
  <si>
    <t>Tablica  13</t>
  </si>
  <si>
    <t xml:space="preserve">  Zobowiązania państwowych  jednostek  budżetowych  w  budżetach wojewodów - według działów</t>
  </si>
  <si>
    <t>Tablica  14</t>
  </si>
  <si>
    <t xml:space="preserve">  Zobowiązania państwowych  jednostek  budżetowych  w  budżetach wojewodów</t>
  </si>
  <si>
    <t>Tablica  15</t>
  </si>
  <si>
    <t xml:space="preserve">  Rozliczenie  rezerw</t>
  </si>
  <si>
    <t>Tablica  16</t>
  </si>
  <si>
    <t xml:space="preserve">  Dochody i wydatki w szczegółowości danych określonych w informacji o szacunkowym wykonaniu budżetu państwa</t>
  </si>
  <si>
    <t>Tablica  17</t>
  </si>
  <si>
    <t xml:space="preserve">  Zestawienie  ogólne  z  wykonania  budżetu  środków europejskich</t>
  </si>
  <si>
    <t>Tablica  18</t>
  </si>
  <si>
    <t xml:space="preserve">  Dochody  budżetu  środków europejskich</t>
  </si>
  <si>
    <t>Tablica  19</t>
  </si>
  <si>
    <t xml:space="preserve">  Wydatki  budżetu  środków europejskich</t>
  </si>
  <si>
    <t>Tablica  20</t>
  </si>
  <si>
    <t xml:space="preserve">  Zwroty wydatków dotyczące płatności z poprzednich lat budżetowych</t>
  </si>
  <si>
    <t>Departament Instytucji Płatniczej</t>
  </si>
  <si>
    <t>BUDŻET ŚRODKÓW EUROPEJSKICH</t>
  </si>
  <si>
    <t>Uwaga</t>
  </si>
  <si>
    <t>Dane liczbowe ujęte w tabelach zostały zaokrąglone do pełnych tysięcy złotych zgodnie z zasadami arytmetyki, tj. od 500 zł - w „górę”, poniżej 500 zł - „w dół".</t>
  </si>
  <si>
    <t>Sumowanie poszczególnych składników zaokrąglonych kwot może wykazywać niewielkie różnice wynikające z tych zaokrągleń.</t>
  </si>
  <si>
    <t>Zero oznacza kwotę mniejszą od 500 zł.</t>
  </si>
  <si>
    <r>
      <rPr>
        <vertAlign val="superscript"/>
        <sz val="12"/>
        <rFont val="Arial"/>
        <family val="2"/>
        <charset val="238"/>
      </rPr>
      <t xml:space="preserve"> </t>
    </r>
  </si>
  <si>
    <t>Tablica 15</t>
  </si>
  <si>
    <t>ROZLICZENIE   REZERW</t>
  </si>
  <si>
    <t>Budżet</t>
  </si>
  <si>
    <t>Rezerwy</t>
  </si>
  <si>
    <t>Plan</t>
  </si>
  <si>
    <t>po zmianach</t>
  </si>
  <si>
    <t>wykorzystane</t>
  </si>
  <si>
    <t>(pozostałość rezerw)</t>
  </si>
  <si>
    <t>I.  REZERWA OGÓLNA</t>
  </si>
  <si>
    <t>II. REZERWY CELOWE</t>
  </si>
  <si>
    <t xml:space="preserve">     z tego na: </t>
  </si>
  <si>
    <t xml:space="preserve">     - dotacje i subwencje</t>
  </si>
  <si>
    <t xml:space="preserve">     - świadczenia na rzecz osób fizycznych</t>
  </si>
  <si>
    <t xml:space="preserve">     - wydatki bieżące jednostek budżetowych</t>
  </si>
  <si>
    <t xml:space="preserve">     - wydatki majątkowe</t>
  </si>
  <si>
    <t xml:space="preserve">     - współfinansowanie projektów z udziałem </t>
  </si>
  <si>
    <t xml:space="preserve">       środków Unii Europejskiej</t>
  </si>
  <si>
    <t>4:3</t>
  </si>
  <si>
    <t>Tablica  3</t>
  </si>
  <si>
    <t>DOCHODY   BUDŻETU   PAŃSTWA</t>
  </si>
  <si>
    <t>I - II</t>
  </si>
  <si>
    <t>D O C H O D Y   O G Ó Ł E M   (1+2+3)</t>
  </si>
  <si>
    <t>z tego:</t>
  </si>
  <si>
    <t>1. Dochody podatkowe</t>
  </si>
  <si>
    <t xml:space="preserve"> z tego:</t>
  </si>
  <si>
    <t>1. 1. Podatek od towarów i usług</t>
  </si>
  <si>
    <t>1. 2. Podatek akcyzowy</t>
  </si>
  <si>
    <t xml:space="preserve">          z tego:</t>
  </si>
  <si>
    <t xml:space="preserve">        - od wyrobów nabytych wewnątrzwspólnotowo,</t>
  </si>
  <si>
    <t xml:space="preserve">        - od wyrobów akcyzowych w kraju,</t>
  </si>
  <si>
    <t xml:space="preserve">        - od wyrobów akcyzowych importowanych.</t>
  </si>
  <si>
    <t>1. 3. Podatek od gier</t>
  </si>
  <si>
    <t>1. 4. Podatek dochodowy od osób prawnych</t>
  </si>
  <si>
    <t xml:space="preserve">          w tym:</t>
  </si>
  <si>
    <t xml:space="preserve">        - od dochodów zagranicznej spółki kontrolowanej</t>
  </si>
  <si>
    <t>1. 5. Podatek dochodowy od osób fizycznych</t>
  </si>
  <si>
    <t xml:space="preserve">        - podatek dochodowy od osób fizycznych,</t>
  </si>
  <si>
    <t xml:space="preserve">        - zryczałtowany podatek dochodowy,</t>
  </si>
  <si>
    <t xml:space="preserve">        - od dochodów zagranicznej spółki kontrolowanej.</t>
  </si>
  <si>
    <t>1. 6. Podatek od wydobycia niektórych kopalin</t>
  </si>
  <si>
    <t>1. 7. Podatek od niektórych instytucji finansowych</t>
  </si>
  <si>
    <t>1. 8. Podatek tonażowy</t>
  </si>
  <si>
    <t>1. 9. Podatki zniesione</t>
  </si>
  <si>
    <t>1.10. Pozostałe dochody podatkowe</t>
  </si>
  <si>
    <t xml:space="preserve">2. Dochody niepodatkowe  </t>
  </si>
  <si>
    <t xml:space="preserve"> 2. 1. Dywidendy i wpłaty z zysku</t>
  </si>
  <si>
    <t xml:space="preserve">           z tego:</t>
  </si>
  <si>
    <t xml:space="preserve">        - dywidendy od udziałów Skarbu Państwa w spółkach,</t>
  </si>
  <si>
    <t xml:space="preserve"> 2. 2. Cło</t>
  </si>
  <si>
    <t xml:space="preserve"> 2. 3. Dochody państwowych jednostek budżetowych i inne dochody niepodatkowe</t>
  </si>
  <si>
    <t xml:space="preserve"> 2. 4. Wpłaty jednostek samorządu terytorialnego</t>
  </si>
  <si>
    <t>3. Środki z Unii Europejskiej i innych źródeł niepodlegające zwrotowi</t>
  </si>
  <si>
    <t>Tablica 11</t>
  </si>
  <si>
    <t>ZOBOWIĄZANIA   PAŃSTWOWYCH   JEDNOSTEK   BUDŻETOWYCH  -  WEDŁUG   DZIAŁÓW</t>
  </si>
  <si>
    <t>Stan zobowiązań</t>
  </si>
  <si>
    <t>Stan zobowiązań wymagalnych</t>
  </si>
  <si>
    <t>w tym:</t>
  </si>
  <si>
    <t xml:space="preserve">obciążających </t>
  </si>
  <si>
    <t>z tytułu</t>
  </si>
  <si>
    <t>ogółem</t>
  </si>
  <si>
    <t>wymagalne</t>
  </si>
  <si>
    <t>powstałe w</t>
  </si>
  <si>
    <t>wydatki</t>
  </si>
  <si>
    <t>odsetek</t>
  </si>
  <si>
    <t>latach ubiegłych</t>
  </si>
  <si>
    <t>(bez odsetek)</t>
  </si>
  <si>
    <t xml:space="preserve">O G Ó Ł E M    (bez zobowiązań dot. długu publicznego) </t>
  </si>
  <si>
    <t>Gospodarka  mieszkaniowa</t>
  </si>
  <si>
    <t xml:space="preserve">Administracja publiczna </t>
  </si>
  <si>
    <t>Urzędy naczelnych organów władzy państwowej kontroli i ochrony prawa oraz sądownictwa</t>
  </si>
  <si>
    <t>Obowiązkowe ubezpieczenia społeczne</t>
  </si>
  <si>
    <t>Bezpieczeństwo publiczne i ochrona przeciwpożarowa</t>
  </si>
  <si>
    <t xml:space="preserve">Wymiar sprawiedliwości </t>
  </si>
  <si>
    <t>Dochody od osób prawnych, od osób fizycznych i od in. jednostek nieposiadających osobowości prawnej oraz wydatki związane z ich poborem</t>
  </si>
  <si>
    <t>Pozostałe zadania w zakresie polityki społecznej</t>
  </si>
  <si>
    <t>Edukacyjna opieka wychowawcza</t>
  </si>
  <si>
    <t>Gospodarka komunalna i ochrona środowiska</t>
  </si>
  <si>
    <t>Kultura i ochrona dziedzictwa narodowego</t>
  </si>
  <si>
    <t>Ogrody botaniczne i zoologiczne oraz naturalne obszary i obiekty chronionej przyrody</t>
  </si>
  <si>
    <t xml:space="preserve">           Zobowiązania dot. długu publicznego</t>
  </si>
  <si>
    <t>Tablica 12</t>
  </si>
  <si>
    <t xml:space="preserve">ZOBOWIĄZANIA   PAŃSTWOWYCH   JEDNOSTEK   BUDŻETOWYCH  -  WEDŁUG   CZĘŚCI </t>
  </si>
  <si>
    <t xml:space="preserve">OGÓŁEM (bez zobowiązań dot. długu publicznego) </t>
  </si>
  <si>
    <t xml:space="preserve">09 - Krajowa Rada Radiofonii i Telewizji </t>
  </si>
  <si>
    <t>13 - Instytut Pamięci Narodowej - Komisja Ścigania  Zbrodni 
       przeciwko Narodowi Polskiemu</t>
  </si>
  <si>
    <t xml:space="preserve">16 - Kancelaria Prezesa Rady Ministrów </t>
  </si>
  <si>
    <t>18 - Budownictwo, planowanie i zagospodarowanie   
       przestrzenne oraz mieszkalnictwo</t>
  </si>
  <si>
    <t>43 - Wyznania religijne oraz mniejszości  narodowe i etniczne</t>
  </si>
  <si>
    <t xml:space="preserve">53 - Urząd Ochrony Konkurencji i Konsumentów </t>
  </si>
  <si>
    <t>79 - Obsługa długu Skarbu Panstwa</t>
  </si>
  <si>
    <t>Tablica 13</t>
  </si>
  <si>
    <t>ZOBOWIĄZANIA   PAŃSTWOWYCH   JEDNOSTEK   BUDŻETOWYCH   W   BUDŻETACH   WOJEWODÓW   -   WEDŁUG   DZIAŁÓW</t>
  </si>
  <si>
    <t>*) - wskaźnik powyżej 1000</t>
  </si>
  <si>
    <t>Tablica 14</t>
  </si>
  <si>
    <t xml:space="preserve">ZOBOWIĄZANIA   PAŃSTWOWYCH   JEDNOSTEK   BUDŻETOWYCH   W   BUDŻETACH   WOJEWODÓW  </t>
  </si>
  <si>
    <t xml:space="preserve"> woj.dolnośląskie</t>
  </si>
  <si>
    <t xml:space="preserve"> woj.kujawsko - pomorskie</t>
  </si>
  <si>
    <t xml:space="preserve"> woj.lubelskie</t>
  </si>
  <si>
    <t xml:space="preserve"> woj.lubuskie</t>
  </si>
  <si>
    <t xml:space="preserve"> woj.łódzkie</t>
  </si>
  <si>
    <t xml:space="preserve"> woj.małopolskie</t>
  </si>
  <si>
    <t xml:space="preserve"> woj.mazowieckie</t>
  </si>
  <si>
    <t xml:space="preserve"> woj.opolskie</t>
  </si>
  <si>
    <t xml:space="preserve"> woj.podkarpackie</t>
  </si>
  <si>
    <t xml:space="preserve"> woj.podlaskie</t>
  </si>
  <si>
    <t xml:space="preserve"> woj.pomorskie</t>
  </si>
  <si>
    <t xml:space="preserve"> woj.śląskie</t>
  </si>
  <si>
    <t xml:space="preserve"> woj.świętokrzyskie</t>
  </si>
  <si>
    <t xml:space="preserve"> woj.warmińsko - mazurskie</t>
  </si>
  <si>
    <t xml:space="preserve"> woj.wielkopolskie</t>
  </si>
  <si>
    <t xml:space="preserve"> woj.zachodniopomorskie</t>
  </si>
  <si>
    <t>DOCHODY I WYDATKI W SZCZEGÓŁOWOŚCI DANYCH OKREŚLONYCH W INFORMACJI O SZACUNKOWYM WYKONANIU BUDŻETU PAŃSTWA</t>
  </si>
  <si>
    <t>w mln zł</t>
  </si>
  <si>
    <t>Lp.</t>
  </si>
  <si>
    <t>1.</t>
  </si>
  <si>
    <t xml:space="preserve"> DOCHODY</t>
  </si>
  <si>
    <t xml:space="preserve">   z tego:</t>
  </si>
  <si>
    <t xml:space="preserve"> a)  dochody podatkowe</t>
  </si>
  <si>
    <t xml:space="preserve">      w tym:</t>
  </si>
  <si>
    <t xml:space="preserve">    - podatki pośrednie</t>
  </si>
  <si>
    <t xml:space="preserve">       w tym: podatek akcyzowy</t>
  </si>
  <si>
    <t xml:space="preserve">    - podatek dochodowy od osób prawnych</t>
  </si>
  <si>
    <t xml:space="preserve">    - podatek dochodowy od osób fizycznych</t>
  </si>
  <si>
    <t xml:space="preserve">    - podatek od niektórych instytucji finansowych</t>
  </si>
  <si>
    <t xml:space="preserve"> b)  dochody niepodatkowe</t>
  </si>
  <si>
    <t xml:space="preserve">       w tym: wpływy z cła</t>
  </si>
  <si>
    <t xml:space="preserve"> c) środki z UE i innych źródeł niepodlegające zwrotowi</t>
  </si>
  <si>
    <t xml:space="preserve">    -  Wspólna Polityka Rolna </t>
  </si>
  <si>
    <t xml:space="preserve">    -  fundusze strukturalne i inne</t>
  </si>
  <si>
    <t>2.</t>
  </si>
  <si>
    <t xml:space="preserve"> WYDATKI</t>
  </si>
  <si>
    <t xml:space="preserve">    - obsługa długu Skarbu Państwa</t>
  </si>
  <si>
    <t xml:space="preserve">    - rozliczenia z budżetem ogólnym UE z tyt. środków własnych</t>
  </si>
  <si>
    <t xml:space="preserve">    - dotacja dla Funduszu Emerytalno-Rentowego</t>
  </si>
  <si>
    <t xml:space="preserve">    - dotacja dla Funduszu Ubezpieczeń Społecznych</t>
  </si>
  <si>
    <t xml:space="preserve">    - subwencje ogólne dla jednostek samorządu terytorialnego </t>
  </si>
  <si>
    <t xml:space="preserve">Tablica 6 </t>
  </si>
  <si>
    <t>WYDATKI   BUDŻETU   PAŃSTWA</t>
  </si>
  <si>
    <t>w tysiącach złotych</t>
  </si>
  <si>
    <t>P1</t>
  </si>
  <si>
    <t>WYDATKI OGÓŁEM</t>
  </si>
  <si>
    <t>P2</t>
  </si>
  <si>
    <t>DOTACJE I SUBWENCJE</t>
  </si>
  <si>
    <t>P3</t>
  </si>
  <si>
    <t>1.1</t>
  </si>
  <si>
    <t>Subwencje ogólne</t>
  </si>
  <si>
    <t>P4</t>
  </si>
  <si>
    <t>1.2</t>
  </si>
  <si>
    <t>Dotacje dla państwowych funduszy celowych</t>
  </si>
  <si>
    <t>P5</t>
  </si>
  <si>
    <t>Fundusz Ubezpieczeń Społecznych</t>
  </si>
  <si>
    <t>P7</t>
  </si>
  <si>
    <t>Fundusz Emerytalno-Rentowy</t>
  </si>
  <si>
    <t>P8</t>
  </si>
  <si>
    <t>1.3</t>
  </si>
  <si>
    <t>Dotacje dla jednostek samorządu terytorialnego na realizację zadań bieżących  z zakresu administracji rządowej oraz innych zadań zleconych ustawami</t>
  </si>
  <si>
    <t>P9</t>
  </si>
  <si>
    <t>1.4</t>
  </si>
  <si>
    <t>Dotacje dla jednostek samorządu terytorialnego na zadania bieżące własne</t>
  </si>
  <si>
    <t>P20</t>
  </si>
  <si>
    <t>1.5</t>
  </si>
  <si>
    <t>Dotacje podmiotowe dla uczelni</t>
  </si>
  <si>
    <t>P10</t>
  </si>
  <si>
    <t>ŚWIADCZENIA NA RZECZ OSÓB FIZYCZNYCH</t>
  </si>
  <si>
    <t>P11</t>
  </si>
  <si>
    <t>3.</t>
  </si>
  <si>
    <t>WYDATKI BIEŻĄCE JEDNOSTEK BUDŻETOWYCH</t>
  </si>
  <si>
    <t>P12</t>
  </si>
  <si>
    <t>3.1</t>
  </si>
  <si>
    <t>Wynagrodzenia i pochodne od wynagrodzeń</t>
  </si>
  <si>
    <t>P13</t>
  </si>
  <si>
    <t>3.2</t>
  </si>
  <si>
    <t>Zakup materiałów i usług</t>
  </si>
  <si>
    <t>P14</t>
  </si>
  <si>
    <t>4.</t>
  </si>
  <si>
    <t>WYDATKI MAJĄTKOWE</t>
  </si>
  <si>
    <t>P15</t>
  </si>
  <si>
    <t>4.1</t>
  </si>
  <si>
    <t>Wydatki i zakupy inwestycyjne państwowych jednostek 
budżetowych</t>
  </si>
  <si>
    <t>P16</t>
  </si>
  <si>
    <t>4.2</t>
  </si>
  <si>
    <t>Dotacje dla jednostek samorządu terytorialnego na inwestycje i zakupy inwestycyjne z zakresu administracji rządowej oraz inne zadania zlecone ustawami</t>
  </si>
  <si>
    <t>P17</t>
  </si>
  <si>
    <t>4.3</t>
  </si>
  <si>
    <t>Dotacje dla jednostek samorządu terytorialnego na realizację ich własnych inwestycji i zakupów inwestycyjnych</t>
  </si>
  <si>
    <t>P19</t>
  </si>
  <si>
    <t>5.</t>
  </si>
  <si>
    <t>WYDATKI NA OBSŁUGĘ DŁUGU SKARBU PAŃSTWA</t>
  </si>
  <si>
    <t>P23</t>
  </si>
  <si>
    <t>6.</t>
  </si>
  <si>
    <t>ŚRODKI WŁASNE UNII EUROPEJSKIEJ</t>
  </si>
  <si>
    <t>P24</t>
  </si>
  <si>
    <t>7.</t>
  </si>
  <si>
    <t>WSPÓŁFINANSOWANIE PROJEKTÓW Z UDZIAŁEM ŚRODKÓW UE</t>
  </si>
  <si>
    <t>na 2019 rok</t>
  </si>
  <si>
    <t>W  LATACH  2018 - 2019</t>
  </si>
  <si>
    <t>R o k     2 0 1 9</t>
  </si>
  <si>
    <t>10 - Urząd Ochrony Danych Osobowych</t>
  </si>
  <si>
    <r>
      <t xml:space="preserve">                                 c - Wykonanie </t>
    </r>
    <r>
      <rPr>
        <vertAlign val="superscript"/>
        <sz val="12"/>
        <rFont val="Arial"/>
        <family val="2"/>
        <charset val="238"/>
      </rPr>
      <t xml:space="preserve"> </t>
    </r>
  </si>
  <si>
    <r>
      <t xml:space="preserve">                                 c - Wykonanie</t>
    </r>
    <r>
      <rPr>
        <b/>
        <sz val="9"/>
        <rFont val="Arial"/>
        <family val="2"/>
        <charset val="238"/>
      </rPr>
      <t xml:space="preserve">         </t>
    </r>
  </si>
  <si>
    <r>
      <t>na 2019 rok</t>
    </r>
    <r>
      <rPr>
        <b/>
        <vertAlign val="superscript"/>
        <sz val="11"/>
        <rFont val="Arial"/>
        <family val="2"/>
        <charset val="238"/>
      </rPr>
      <t xml:space="preserve"> </t>
    </r>
  </si>
  <si>
    <r>
      <t>na 2019 r.</t>
    </r>
    <r>
      <rPr>
        <b/>
        <vertAlign val="superscript"/>
        <sz val="12"/>
        <rFont val="Arial"/>
        <family val="2"/>
        <charset val="238"/>
      </rPr>
      <t/>
    </r>
  </si>
  <si>
    <t xml:space="preserve">                                 c - Wykonanie              </t>
  </si>
  <si>
    <t xml:space="preserve">     - środki własne Unii Europejskiej</t>
  </si>
  <si>
    <t xml:space="preserve">      1.  7.  prefinansowanie zadań z udziałem środków z UE</t>
  </si>
  <si>
    <t xml:space="preserve">      1.  8.  lokaty</t>
  </si>
  <si>
    <t xml:space="preserve">      1.  9.  środki na rachunkach budżetowych</t>
  </si>
  <si>
    <t>wykonanie</t>
  </si>
  <si>
    <t xml:space="preserve">        - wpłaty z zysku od przedsiębiorstw państwowych i jednoosobowych spółek Skarbu Państwa,</t>
  </si>
  <si>
    <t xml:space="preserve">        - wpłaty do budżetu państwa od Banku Gospodarstwa Krajowego.</t>
  </si>
  <si>
    <t>1)</t>
  </si>
  <si>
    <t>Szkolnictwo wyższe i nauka</t>
  </si>
  <si>
    <t xml:space="preserve">              Pozostałe zobowiązania płatne w latach następnych.</t>
  </si>
  <si>
    <r>
      <t xml:space="preserve">      </t>
    </r>
    <r>
      <rPr>
        <vertAlign val="superscript"/>
        <sz val="11"/>
        <rFont val="Arial CE"/>
        <family val="2"/>
        <charset val="238"/>
      </rPr>
      <t xml:space="preserve"> 1)</t>
    </r>
    <r>
      <rPr>
        <sz val="11"/>
        <rFont val="Arial CE"/>
        <family val="2"/>
        <charset val="238"/>
      </rPr>
      <t xml:space="preserve"> zobowiązania  z tytułu odsetek, dyskonta i opłat od kredytów otrzymanych, wyemitowanych  obligacji Skarbu Państwa i transakcji swap </t>
    </r>
  </si>
  <si>
    <t>Urząd Ochrony Danych</t>
  </si>
  <si>
    <t xml:space="preserve"> Osobowych </t>
  </si>
  <si>
    <t>28 - Szkolnictwo wyższe i nauka</t>
  </si>
  <si>
    <r>
      <t xml:space="preserve">                                 c - Wykonanie </t>
    </r>
    <r>
      <rPr>
        <b/>
        <sz val="9"/>
        <rFont val="Arial"/>
        <family val="2"/>
        <charset val="238"/>
      </rPr>
      <t xml:space="preserve">           </t>
    </r>
  </si>
  <si>
    <t>ZESTAWIENIE  OGÓLNE  Z  WYKONANIA  BUDŻETU  ŚRODKÓW  EUROPEJSKICH</t>
  </si>
  <si>
    <t xml:space="preserve">Ustawa </t>
  </si>
  <si>
    <t>Tablica 18</t>
  </si>
  <si>
    <t xml:space="preserve"> Dochody budżetu środków europejskich w 2019 r. </t>
  </si>
  <si>
    <t>Nazwa Programu</t>
  </si>
  <si>
    <t xml:space="preserve">Dochody budżetu środków europejskich (część 87) </t>
  </si>
  <si>
    <t>Program Operacyjny Infrastruktura i Środowisko 2014 - 2020</t>
  </si>
  <si>
    <t>Program Operacyjny Inteligentny Rozwój 2014 - 2020</t>
  </si>
  <si>
    <t>Program Operacyjny Polska Wschodnia 2014 - 2020</t>
  </si>
  <si>
    <t>Program Operacyjny Wiedza Edukacja Rozwój 2014 - 2020</t>
  </si>
  <si>
    <t>Program Operacyjny Polska Cyfrowa na lata 2014 - 2020</t>
  </si>
  <si>
    <t>Regionalny Program Operacyjny Województwa Dolnośląskiego 2014 - 2020</t>
  </si>
  <si>
    <t>Regionalny Program Operacyjny Województwa Kujawsko - Pomorskiego na lata 2014 - 2020</t>
  </si>
  <si>
    <t>Regionalny Program Operacyjny Województwa Lubelskiego na lata 2014 - 2020</t>
  </si>
  <si>
    <t>Regionalny Program Operacyjny -  Lubuskie 2020</t>
  </si>
  <si>
    <t>Regionalny Program Operacyjny Województwa Łódzkiego na lata 2014 - 2020</t>
  </si>
  <si>
    <t>Regionalny Program Operacyjny Województwa Małopolskiego na lata 2014 - 2020</t>
  </si>
  <si>
    <t>Regionalny Program Operacyjny Województwa Mazowieckiego na lata 2014 - 2020</t>
  </si>
  <si>
    <t>Regionalny Program Operacyjny Województwa Opolskiego na lata 2014 - 2020</t>
  </si>
  <si>
    <t>Regionalny Program Operacyjny Województwa Podkarpackiego na lata 2014 - 2020</t>
  </si>
  <si>
    <t>Regionalny Program Operacyjny Województwa Podlaskiego na lata 2014 - 2020</t>
  </si>
  <si>
    <t>Regionalny Program Operacyjny Województwa Pomorskiego na lata 2014 - 2020</t>
  </si>
  <si>
    <t>Regionalny Program Operacyjny Województwa Śląskiego na lata 2014 - 2020</t>
  </si>
  <si>
    <t>Regionalny Program Operacyjny Województwa Świętokrzyskiego na lata 2014 - 2020</t>
  </si>
  <si>
    <t>Regionalny Program Operacyjny Województwa Warmińsko-Mazurskiego na lata 2014 - 2020</t>
  </si>
  <si>
    <t>Wielkopolski Regionalny Program Operacyjny na lata 2014 - 2020</t>
  </si>
  <si>
    <t>Regionalny Program Operacyjny Województwa Zachodniopomorskiego 2014 - 2020</t>
  </si>
  <si>
    <t>Ogółem Regionalne Programy Operacyjne 2014 - 2020</t>
  </si>
  <si>
    <t>Program Operacyjny Rybactwo i Morze 2014 - 2020</t>
  </si>
  <si>
    <t>Program Operacyjny Pomoc Żywnościowa 2014 - 2020</t>
  </si>
  <si>
    <t>Instrument "Łącząc Europę"</t>
  </si>
  <si>
    <t>Ogółem perspektywa finansowa UE 2014 - 2020</t>
  </si>
  <si>
    <t>Mechanizm Finansowy EOG III Perspektywa Finansowa</t>
  </si>
  <si>
    <t>Norweski Mechanizm Finansowy III Perspektywa Finansowa</t>
  </si>
  <si>
    <t>Wspólna Polityka Rolna</t>
  </si>
  <si>
    <t>Ogółem Programy</t>
  </si>
  <si>
    <t>Tablica 19</t>
  </si>
  <si>
    <t xml:space="preserve">WYDATKI BUDŻETU ŚRODKÓW EUROPEJSKICH </t>
  </si>
  <si>
    <t>Część</t>
  </si>
  <si>
    <t xml:space="preserve">Dział </t>
  </si>
  <si>
    <t>Nazwa Programów Operacyjnych</t>
  </si>
  <si>
    <t>Ustawa budżetowa na 2019 r.</t>
  </si>
  <si>
    <t>Budżet po zmianach</t>
  </si>
  <si>
    <t>Wydatki z budżetu środków europejskich</t>
  </si>
  <si>
    <t>Razem część</t>
  </si>
  <si>
    <t>9:5</t>
  </si>
  <si>
    <t>9:7</t>
  </si>
  <si>
    <t>Działalnośc usługowa</t>
  </si>
  <si>
    <t>Regionalny Program Operacyjny - Lubuskie 2020</t>
  </si>
  <si>
    <t>Regionalny Program Operacyjny Województwa Warmińsko - Mazurskiego na lata 2014 - 2020</t>
  </si>
  <si>
    <t>poz. 98  Finansowanie programów z budżetu środków europejskich</t>
  </si>
  <si>
    <t>poz. 99  Finansowanie wynagrodzeń w ramach budżetu środków europejskich</t>
  </si>
  <si>
    <t>85/02</t>
  </si>
  <si>
    <t>85/06</t>
  </si>
  <si>
    <t>85/08</t>
  </si>
  <si>
    <t>85/10</t>
  </si>
  <si>
    <t>85/12</t>
  </si>
  <si>
    <t>85/14</t>
  </si>
  <si>
    <t>85/16</t>
  </si>
  <si>
    <t>85/20</t>
  </si>
  <si>
    <t>85/28</t>
  </si>
  <si>
    <t>RAZEM</t>
  </si>
  <si>
    <t>R o k     2 0 1 8</t>
  </si>
  <si>
    <t xml:space="preserve">            (1.1 + 1.2 + 1.3 + 1.4 + 1.5 + 1.6 + 1.7 - 1.8 - 1 .9)</t>
  </si>
  <si>
    <r>
      <t>10 - Urząd  Ochrony Danych Osobowych</t>
    </r>
    <r>
      <rPr>
        <sz val="14"/>
        <rFont val="Arial"/>
        <family val="2"/>
        <charset val="238"/>
      </rPr>
      <t xml:space="preserve"> </t>
    </r>
  </si>
  <si>
    <t>Tablica 20</t>
  </si>
  <si>
    <t>Klasyfikacja budżetowa</t>
  </si>
  <si>
    <t>Nazwa programu</t>
  </si>
  <si>
    <t>Nadpłacone zwroty wydatków zwrócone przez Ministra Finansów w bieżącym roku 
i dotyczące zwrotów z lat ubiegłych</t>
  </si>
  <si>
    <t xml:space="preserve">część </t>
  </si>
  <si>
    <t>dział</t>
  </si>
  <si>
    <t>Program Operacyjny Innowacyjna Gospodarka 2007 - 2013</t>
  </si>
  <si>
    <t>Program Operacyjny Kapitał Ludzki 2007 - 2013</t>
  </si>
  <si>
    <t>Regionalny Program Operacyjny  Województwa Mazowieckiego na lata 2014-2020</t>
  </si>
  <si>
    <t>Regionalny Program Operacyjny dla Województwa Dolnośląskiego na lata 2007 - 2013</t>
  </si>
  <si>
    <t>Regionalny Program Operacyjny Województwa Dolnośląskiego na lata 2014 - 2020</t>
  </si>
  <si>
    <t>Regionalny Program Operacyjny  Województwa Kujawsko - Pomorskiego na lata 2014 - 2020</t>
  </si>
  <si>
    <t>Regionalny Program Operacyjny  Województwa Lubelskiego na lata 2007 - 2013</t>
  </si>
  <si>
    <t>Regionalny Program Operacyjny  Województwa Lubelskiego na lata 2014 - 2020</t>
  </si>
  <si>
    <t>Lubuski Regionalny Program Operacyjny na lata 2007 - 2013</t>
  </si>
  <si>
    <t>Regionalny Program Operacyjny  Województwa Mazowieckiego na lata 2007 - 2013</t>
  </si>
  <si>
    <t>Regionalny Program Operacyjny Województwa Opolskiego na lata 2007 - 2013</t>
  </si>
  <si>
    <t>Regionalny Program Operacyjny Województwa Podlaskiego na lata 2007 - 2013</t>
  </si>
  <si>
    <t>Regionalny Program Operacyjny Województwa Pomorskiego na lata  2014 - 2020</t>
  </si>
  <si>
    <t>Regionalny Program Operacyjny  Województwa Śląskiego na lata 2007 - 2013</t>
  </si>
  <si>
    <t>Regionalny Program Operacyjny  Województwa Śląskiego na lata 2014 - 2020</t>
  </si>
  <si>
    <t>Regionalny Program Operacyjny  Województwa Świętokrzyskiego na lata 2007 - 2013</t>
  </si>
  <si>
    <t>Regionalny Program Operacyjny  Województwa Świętokrzyskiego na lata 2014 - 2020</t>
  </si>
  <si>
    <t>Regionalny Program Operacyjny Warmia i Mazury na lata 2007 - 2013</t>
  </si>
  <si>
    <t>Wielkopolski Regionalny Program Operacyjny na lata 2007 - 2013</t>
  </si>
  <si>
    <t>Regionalny Program Operacyjny Województwa Zachodniopomorskiego na lata 2014 - 2020</t>
  </si>
  <si>
    <t>Program Operacyjny Infrastruktura i Środowisko 2007 - 2013</t>
  </si>
  <si>
    <t>Program Operacyjny Rybactwo i Morze 2014-2020</t>
  </si>
  <si>
    <t>Program Operacyjny Zrównoważony Rozwój Sektora Rybołówstwa i Nadbrzeżnych Obszarów Rybackich 2007 - 2013</t>
  </si>
  <si>
    <t>ZWROTY WYDATKÓW DOTYCZĄCE PŁATNOŚCI Z POPRZEDNICH LAT BUDŻETOWYCH</t>
  </si>
  <si>
    <t xml:space="preserve">Szkolnictwo wyższe </t>
  </si>
  <si>
    <r>
      <rPr>
        <vertAlign val="superscript"/>
        <sz val="12"/>
        <rFont val="Arial"/>
        <family val="2"/>
        <charset val="238"/>
      </rPr>
      <t>*)</t>
    </r>
    <r>
      <rPr>
        <vertAlign val="superscript"/>
        <sz val="11"/>
        <rFont val="Arial"/>
        <family val="2"/>
        <charset val="238"/>
      </rPr>
      <t xml:space="preserve">  </t>
    </r>
    <r>
      <rPr>
        <sz val="11"/>
        <rFont val="Arial"/>
        <family val="2"/>
        <charset val="238"/>
      </rPr>
      <t>wskaźnik powyżej 1000</t>
    </r>
  </si>
  <si>
    <t xml:space="preserve">  Zestawienie  ogólne - porównanie  wykonania  budżetu  państwa  w  latach  2018 - 2019</t>
  </si>
  <si>
    <t>6:3</t>
  </si>
  <si>
    <t>Program Operacyjny Infrastruktura i Środowisko 2007-2013</t>
  </si>
  <si>
    <t>Ogółem perspektywa finansowa UE 2007 - 2013</t>
  </si>
  <si>
    <t>Program Operacyjny Innowacyjna Gospodarka 2007-2013</t>
  </si>
  <si>
    <t>Regionalny Program Operacyjny Województwa Kujawsko - Pomorskiego na lata 2007 - 2013</t>
  </si>
  <si>
    <t>85/04</t>
  </si>
  <si>
    <t>85/30</t>
  </si>
  <si>
    <t>85/32</t>
  </si>
  <si>
    <t>Mechanizm Finansowy Europejskiego Obszaru Gospodarczego 2009-2014</t>
  </si>
  <si>
    <t>Norweski Mechanizm Finansowy 2009-2014</t>
  </si>
  <si>
    <t>Regionalny Program Operacyjny  Województwa Kujawsko - Pomorskiego na lata 2007-2013</t>
  </si>
  <si>
    <t>Regionalny Program Operacyjny Województwa Łódzkiego na lata 2007 - 2013</t>
  </si>
  <si>
    <t>Małopolski Regionalny Program Operacyjny na lata 2007 - 2013</t>
  </si>
  <si>
    <t>Regionalny Program Operacyjny dla Województwa Pomorskiego na lata 2007 - 2013</t>
  </si>
  <si>
    <r>
      <rPr>
        <vertAlign val="superscript"/>
        <sz val="11"/>
        <rFont val="Arial"/>
        <family val="2"/>
        <charset val="238"/>
      </rPr>
      <t>1)</t>
    </r>
    <r>
      <rPr>
        <sz val="11"/>
        <rFont val="Arial"/>
        <family val="2"/>
        <charset val="238"/>
      </rPr>
      <t xml:space="preserve"> zwroty nadpłat przewyższyły wpłaty</t>
    </r>
  </si>
  <si>
    <t>ZA STYCZEŃ - KWIECIEŃ 2019 ROKU</t>
  </si>
  <si>
    <t>I - IV</t>
  </si>
  <si>
    <t xml:space="preserve"> I - V</t>
  </si>
  <si>
    <t>I - VI</t>
  </si>
  <si>
    <t>*)</t>
  </si>
  <si>
    <t>I - V</t>
  </si>
  <si>
    <t>na dzień 30-04-2019 r.</t>
  </si>
  <si>
    <t xml:space="preserve">                 7 426 817 tys. zł - zobowiązania części 79 z tytułu odsetek, dyskonta i opłat od kredytów otrzymanych, wyemitowanych obligacji Skarbu Państwa i transakcji</t>
  </si>
  <si>
    <t xml:space="preserve">         oraz innych tytułów płatne do końca 2019 r. w kwocie 7 426 817 tys. zł. Pozostałe zobowiazania płatne w latach następnych.</t>
  </si>
  <si>
    <t xml:space="preserve">                 swap oraz innych tytułów płatne do końca 2019 r.</t>
  </si>
  <si>
    <t>Zwroty wydatków dotyczące płatności z poprzednich lat budżetowych za okres I-IV 2019r.</t>
  </si>
  <si>
    <t>Regionalny Program Operacyjny Województwa Zachodniopomorskiego na lata 2007 - 2013</t>
  </si>
  <si>
    <t>I-IV</t>
  </si>
  <si>
    <t>I-V</t>
  </si>
  <si>
    <t>I-VI</t>
  </si>
  <si>
    <t>85/18</t>
  </si>
  <si>
    <t>85/22</t>
  </si>
  <si>
    <t>85/24</t>
  </si>
  <si>
    <t>85/26</t>
  </si>
  <si>
    <r>
      <rPr>
        <vertAlign val="superscript"/>
        <sz val="12"/>
        <rFont val="Arial"/>
        <family val="2"/>
        <charset val="238"/>
      </rPr>
      <t>**)</t>
    </r>
    <r>
      <rPr>
        <sz val="12"/>
        <rFont val="Arial"/>
        <family val="2"/>
        <charset val="238"/>
      </rPr>
      <t xml:space="preserve"> </t>
    </r>
    <r>
      <rPr>
        <sz val="11"/>
        <rFont val="Arial"/>
        <family val="2"/>
        <charset val="238"/>
      </rPr>
      <t>z uwzględnieniem zmian dokonanych odrębnymi przepisami</t>
    </r>
  </si>
  <si>
    <r>
      <t>na 2019 rok</t>
    </r>
    <r>
      <rPr>
        <b/>
        <vertAlign val="superscript"/>
        <sz val="11"/>
        <rFont val="Arial"/>
        <family val="2"/>
        <charset val="238"/>
      </rPr>
      <t xml:space="preserve"> **)</t>
    </r>
  </si>
  <si>
    <t>V.  WYNIK BUDŻETU ŚRODKÓW EUROPEJSKICH</t>
  </si>
  <si>
    <r>
      <t xml:space="preserve">VI.  FINANSOWANIE   </t>
    </r>
    <r>
      <rPr>
        <sz val="12"/>
        <rFont val="Arial"/>
        <family val="2"/>
        <charset val="238"/>
      </rPr>
      <t xml:space="preserve">( - III + IV + IVa ) </t>
    </r>
    <r>
      <rPr>
        <b/>
        <sz val="12"/>
        <rFont val="Arial"/>
        <family val="2"/>
        <charset val="238"/>
      </rPr>
      <t xml:space="preserve">  </t>
    </r>
  </si>
  <si>
    <t xml:space="preserve">  5.  Wynik budżetu środków europejskich</t>
  </si>
  <si>
    <t>4a. Zwrot środków przekazanych na finansowanie
      deficytu budżetu środków europejskich w latach ubiegłych</t>
  </si>
  <si>
    <r>
      <rPr>
        <vertAlign val="superscript"/>
        <sz val="12"/>
        <rFont val="Arial"/>
        <family val="2"/>
        <charset val="238"/>
      </rPr>
      <t>**)</t>
    </r>
    <r>
      <rPr>
        <sz val="12"/>
        <rFont val="Arial"/>
        <family val="2"/>
        <charset val="238"/>
      </rPr>
      <t xml:space="preserve"> z uwzględnieniem zmian dokonanych odrębnymi przepisami</t>
    </r>
  </si>
  <si>
    <r>
      <t xml:space="preserve">na 2019 rok </t>
    </r>
    <r>
      <rPr>
        <b/>
        <vertAlign val="superscript"/>
        <sz val="11"/>
        <rFont val="Arial"/>
        <family val="2"/>
        <charset val="238"/>
      </rPr>
      <t>**)</t>
    </r>
  </si>
  <si>
    <r>
      <t>Warszawa,</t>
    </r>
    <r>
      <rPr>
        <b/>
        <sz val="14"/>
        <color theme="0" tint="-0.249977111117893"/>
        <rFont val="Arial"/>
        <family val="2"/>
        <charset val="238"/>
      </rPr>
      <t xml:space="preserve"> czerwiec </t>
    </r>
    <r>
      <rPr>
        <b/>
        <sz val="14"/>
        <color indexed="22"/>
        <rFont val="Arial"/>
        <family val="2"/>
        <charset val="238"/>
      </rPr>
      <t>2019 r.</t>
    </r>
  </si>
  <si>
    <t>Sprawozdanie operatywne z wykonania budżetu państwa uwzględnia przepisy rozporządzenia Prezesa Rady Ministrów</t>
  </si>
  <si>
    <t>z dnia 20 lutego 2019 r. w sprawie przeniesienia planowanych dochodów i wydatków budżetowych, w tym wynagrodzeń, na rok 2019  (Dz. U. poz. 344).</t>
  </si>
  <si>
    <t>IVa. ZWROT ŚRODKÓW PRZEKAZANYCH NA FINANSOWANIE 
        DEFICYTU BUDŻETU ŚRODKÓW EUROPEJSKICH W LATACH UBIEGŁYCH</t>
  </si>
  <si>
    <r>
      <rPr>
        <vertAlign val="superscript"/>
        <sz val="11"/>
        <rFont val="Arial"/>
        <family val="2"/>
        <charset val="238"/>
      </rPr>
      <t>1)</t>
    </r>
    <r>
      <rPr>
        <sz val="11"/>
        <rFont val="Arial"/>
        <family val="2"/>
        <charset val="238"/>
      </rPr>
      <t xml:space="preserve"> w tym część oświatowa subwencji ogólnej za maj 3.517.220 tys. zł</t>
    </r>
  </si>
  <si>
    <t xml:space="preserve"> i usług konsumpcyjnych 103,1% (na podstawie danych GUS)</t>
  </si>
  <si>
    <t xml:space="preserve">dla zapewnienia porównywalności wykonania za 2009 i 2010 r. posłużono się  wskaźnikiem  wzrostu cen towarów </t>
  </si>
  <si>
    <t xml:space="preserve">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</si>
</sst>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6" formatCode="#,##0\ &quot;zł&quot;;[Red]\-#,##0\ &quot;zł&quot;"/>
    <numFmt numFmtId="41" formatCode="_-* #,##0\ _z_ł_-;\-* #,##0\ _z_ł_-;_-* &quot;-&quot;\ _z_ł_-;_-@_-"/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#,##0;[Red]&quot;-&quot;#,##0"/>
    <numFmt numFmtId="165" formatCode="General_)"/>
    <numFmt numFmtId="166" formatCode="0.0%"/>
    <numFmt numFmtId="167" formatCode="#,##0&quot; &quot;"/>
    <numFmt numFmtId="168" formatCode="#,###;&quot;-&quot;#,###;&quot;-&quot;"/>
    <numFmt numFmtId="169" formatCode="#,##0&quot; &quot;;;&quot; -&quot;"/>
    <numFmt numFmtId="170" formatCode="0.000"/>
    <numFmt numFmtId="171" formatCode="0.0%;;&quot;--&quot;"/>
    <numFmt numFmtId="172" formatCode="#,##0;&quot;-&quot;#,###;&quot;-&quot;"/>
    <numFmt numFmtId="173" formatCode="0.00000"/>
    <numFmt numFmtId="174" formatCode="#,##0.00;[Red]&quot;-&quot;#,##0.00"/>
    <numFmt numFmtId="175" formatCode="#,###&quot; &quot;;&quot;-&quot;#,###&quot; &quot;;&quot;- &quot;"/>
    <numFmt numFmtId="176" formatCode="0&quot; &quot;;;&quot;- &quot;"/>
    <numFmt numFmtId="177" formatCode="#,##0.0"/>
    <numFmt numFmtId="178" formatCode="#,###,"/>
    <numFmt numFmtId="179" formatCode="#,##0,&quot; &quot;;;&quot; -&quot;"/>
    <numFmt numFmtId="180" formatCode="#,##0,;\ \-#,###,;&quot;-&quot;"/>
    <numFmt numFmtId="181" formatCode="#,##0,&quot; &quot;"/>
    <numFmt numFmtId="182" formatCode="\ #,###,"/>
    <numFmt numFmtId="183" formatCode="_-* #,##0.0\ _z_ł_-;\-* #,##0.0\ _z_ł_-;_-* &quot;-&quot;?\ _z_ł_-;_-@_-"/>
    <numFmt numFmtId="184" formatCode="#,0##,"/>
    <numFmt numFmtId="185" formatCode="000"/>
    <numFmt numFmtId="186" formatCode="#,###.0,,"/>
    <numFmt numFmtId="187" formatCode="0.0%;;&quot;&quot;"/>
    <numFmt numFmtId="188" formatCode="0.000000"/>
  </numFmts>
  <fonts count="150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1"/>
      <color indexed="8"/>
      <name val="Calibri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alibri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62"/>
      <name val="Czcionka tekstu podstawowego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63"/>
      <name val="Czcionka tekstu podstawowego"/>
      <family val="2"/>
      <charset val="238"/>
    </font>
    <font>
      <b/>
      <sz val="11"/>
      <color indexed="63"/>
      <name val="Calibri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17"/>
      <name val="Calibri"/>
      <family val="2"/>
      <charset val="238"/>
    </font>
    <font>
      <sz val="10"/>
      <name val="TIMES NEW ROMAN PL"/>
      <charset val="238"/>
    </font>
    <font>
      <i/>
      <sz val="11"/>
      <color indexed="23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zcionka tekstu podstawowego"/>
      <family val="2"/>
      <charset val="238"/>
    </font>
    <font>
      <sz val="11"/>
      <color indexed="52"/>
      <name val="Calibri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alibri"/>
      <family val="2"/>
      <charset val="238"/>
    </font>
    <font>
      <sz val="11"/>
      <color indexed="60"/>
      <name val="Czcionka tekstu podstawowego"/>
      <family val="2"/>
      <charset val="238"/>
    </font>
    <font>
      <sz val="12"/>
      <name val="Helv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1"/>
      <color indexed="52"/>
      <name val="Czcionka tekstu podstawowego"/>
      <family val="2"/>
      <charset val="238"/>
    </font>
    <font>
      <sz val="10"/>
      <name val="Arial PL"/>
      <charset val="238"/>
    </font>
    <font>
      <b/>
      <sz val="11"/>
      <color indexed="8"/>
      <name val="Czcionka tekstu podstawowego"/>
      <family val="2"/>
      <charset val="238"/>
    </font>
    <font>
      <b/>
      <sz val="11"/>
      <color indexed="8"/>
      <name val="Calibri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sz val="11"/>
      <color indexed="10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2"/>
      <color indexed="10"/>
      <name val="Arial"/>
      <family val="2"/>
      <charset val="238"/>
    </font>
    <font>
      <b/>
      <sz val="11"/>
      <name val="Arial"/>
      <family val="2"/>
      <charset val="238"/>
    </font>
    <font>
      <b/>
      <sz val="12"/>
      <color indexed="10"/>
      <name val="Arial"/>
      <family val="2"/>
      <charset val="238"/>
    </font>
    <font>
      <sz val="8"/>
      <name val="Arial"/>
      <family val="2"/>
      <charset val="238"/>
    </font>
    <font>
      <sz val="11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vertAlign val="superscript"/>
      <sz val="11"/>
      <name val="Arial CE"/>
      <family val="2"/>
      <charset val="238"/>
    </font>
    <font>
      <sz val="12"/>
      <color indexed="8"/>
      <name val="Arial"/>
      <family val="2"/>
      <charset val="238"/>
    </font>
    <font>
      <sz val="10"/>
      <color indexed="63"/>
      <name val="Tahoma"/>
      <family val="2"/>
      <charset val="238"/>
    </font>
    <font>
      <sz val="12"/>
      <color indexed="9"/>
      <name val="Arial"/>
      <family val="2"/>
      <charset val="238"/>
    </font>
    <font>
      <sz val="11"/>
      <color indexed="9"/>
      <name val="Arial"/>
      <family val="2"/>
      <charset val="238"/>
    </font>
    <font>
      <sz val="12"/>
      <color indexed="63"/>
      <name val="Tahoma"/>
      <family val="2"/>
      <charset val="238"/>
    </font>
    <font>
      <sz val="10"/>
      <name val="Arial CE"/>
      <family val="2"/>
      <charset val="238"/>
    </font>
    <font>
      <sz val="12"/>
      <name val="Arial CE"/>
      <family val="2"/>
      <charset val="238"/>
    </font>
    <font>
      <b/>
      <sz val="12"/>
      <name val="Arial CE"/>
      <family val="2"/>
      <charset val="238"/>
    </font>
    <font>
      <b/>
      <vertAlign val="superscript"/>
      <sz val="11"/>
      <name val="Arial"/>
      <family val="2"/>
      <charset val="238"/>
    </font>
    <font>
      <sz val="8"/>
      <name val="Arial CE"/>
      <family val="2"/>
      <charset val="238"/>
    </font>
    <font>
      <b/>
      <sz val="10"/>
      <color indexed="10"/>
      <name val="Arial CE"/>
      <charset val="238"/>
    </font>
    <font>
      <b/>
      <sz val="12"/>
      <name val="Arial CE"/>
      <charset val="238"/>
    </font>
    <font>
      <sz val="12"/>
      <color indexed="8"/>
      <name val="Arial CE"/>
      <family val="2"/>
      <charset val="238"/>
    </font>
    <font>
      <sz val="13"/>
      <name val="Arial"/>
      <family val="2"/>
      <charset val="238"/>
    </font>
    <font>
      <sz val="14"/>
      <name val="Arial"/>
      <family val="2"/>
      <charset val="238"/>
    </font>
    <font>
      <b/>
      <vertAlign val="superscript"/>
      <sz val="9"/>
      <name val="Arial"/>
      <family val="2"/>
      <charset val="238"/>
    </font>
    <font>
      <sz val="11"/>
      <name val="Arial CE"/>
      <charset val="238"/>
    </font>
    <font>
      <b/>
      <sz val="14"/>
      <name val="Arial"/>
      <family val="2"/>
      <charset val="238"/>
    </font>
    <font>
      <b/>
      <sz val="11"/>
      <color indexed="22"/>
      <name val="Arial"/>
      <family val="2"/>
      <charset val="238"/>
    </font>
    <font>
      <b/>
      <sz val="16"/>
      <color indexed="10"/>
      <name val="Arial"/>
      <family val="2"/>
      <charset val="238"/>
    </font>
    <font>
      <b/>
      <sz val="14"/>
      <color indexed="22"/>
      <name val="Arial"/>
      <family val="2"/>
      <charset val="238"/>
    </font>
    <font>
      <sz val="14"/>
      <color indexed="22"/>
      <name val="Arial"/>
      <family val="2"/>
      <charset val="238"/>
    </font>
    <font>
      <vertAlign val="superscript"/>
      <sz val="11"/>
      <name val="Arial"/>
      <family val="2"/>
      <charset val="238"/>
    </font>
    <font>
      <vertAlign val="superscript"/>
      <sz val="12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11"/>
      <name val="Arial CE"/>
      <family val="2"/>
      <charset val="238"/>
    </font>
    <font>
      <sz val="11"/>
      <color theme="1"/>
      <name val="Calibri"/>
      <family val="2"/>
      <scheme val="minor"/>
    </font>
    <font>
      <sz val="11"/>
      <color theme="1"/>
      <name val="Times New Roman"/>
      <family val="2"/>
      <charset val="238"/>
    </font>
    <font>
      <sz val="12"/>
      <color rgb="FFFF0000"/>
      <name val="Arial"/>
      <family val="2"/>
      <charset val="238"/>
    </font>
    <font>
      <sz val="11"/>
      <color theme="1"/>
      <name val="Calibri"/>
      <family val="2"/>
      <charset val="238"/>
    </font>
    <font>
      <b/>
      <sz val="10"/>
      <name val="Arial CE"/>
      <charset val="238"/>
    </font>
    <font>
      <sz val="11"/>
      <color indexed="8"/>
      <name val="Arial"/>
      <family val="2"/>
      <charset val="238"/>
    </font>
    <font>
      <sz val="12"/>
      <color rgb="FFFF0000"/>
      <name val="Arial CE"/>
      <family val="2"/>
      <charset val="238"/>
    </font>
    <font>
      <b/>
      <sz val="12"/>
      <color indexed="9"/>
      <name val="Arial"/>
      <family val="2"/>
      <charset val="238"/>
    </font>
    <font>
      <b/>
      <vertAlign val="superscript"/>
      <sz val="12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sz val="7"/>
      <name val="Arial"/>
      <family val="2"/>
      <charset val="238"/>
    </font>
    <font>
      <sz val="12"/>
      <color theme="1"/>
      <name val="Arial"/>
      <family val="2"/>
      <charset val="238"/>
    </font>
    <font>
      <sz val="12"/>
      <name val="Arial CE"/>
      <charset val="238"/>
    </font>
    <font>
      <vertAlign val="superscript"/>
      <sz val="12"/>
      <color theme="1"/>
      <name val="Arial"/>
      <family val="2"/>
      <charset val="238"/>
    </font>
    <font>
      <sz val="9"/>
      <name val="Arial CE"/>
      <family val="2"/>
      <charset val="238"/>
    </font>
    <font>
      <sz val="12"/>
      <color rgb="FF000000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6.5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color theme="1"/>
      <name val="Calibri"/>
      <family val="2"/>
      <charset val="238"/>
      <scheme val="minor"/>
    </font>
    <font>
      <b/>
      <sz val="11"/>
      <color indexed="8"/>
      <name val="Arial"/>
      <family val="2"/>
      <charset val="238"/>
    </font>
    <font>
      <b/>
      <sz val="14"/>
      <color theme="0" tint="-0.249977111117893"/>
      <name val="Arial"/>
      <family val="2"/>
      <charset val="238"/>
    </font>
    <font>
      <sz val="12"/>
      <color indexed="8"/>
      <name val="Arial CE"/>
      <charset val="238"/>
    </font>
    <font>
      <b/>
      <sz val="12"/>
      <color indexed="8"/>
      <name val="Arial CE"/>
      <charset val="238"/>
    </font>
    <font>
      <vertAlign val="superscript"/>
      <sz val="11"/>
      <name val="Arial CE"/>
      <family val="2"/>
      <charset val="238"/>
    </font>
    <font>
      <sz val="10"/>
      <color indexed="10"/>
      <name val="Arial"/>
      <family val="2"/>
      <charset val="238"/>
    </font>
    <font>
      <sz val="15"/>
      <name val="Arial CE"/>
      <charset val="238"/>
    </font>
    <font>
      <sz val="13"/>
      <name val="Arial CE"/>
      <charset val="238"/>
    </font>
    <font>
      <b/>
      <sz val="16"/>
      <name val="Arial CE"/>
      <charset val="238"/>
    </font>
    <font>
      <sz val="16"/>
      <name val="Arial CE"/>
      <charset val="238"/>
    </font>
    <font>
      <b/>
      <sz val="15"/>
      <name val="Arial CE"/>
      <charset val="238"/>
    </font>
    <font>
      <b/>
      <sz val="13"/>
      <name val="Arial CE"/>
      <charset val="238"/>
    </font>
    <font>
      <sz val="9"/>
      <name val="Arial CE"/>
      <charset val="238"/>
    </font>
    <font>
      <sz val="15"/>
      <name val="Arial"/>
      <family val="2"/>
      <charset val="238"/>
    </font>
    <font>
      <sz val="15"/>
      <color theme="1"/>
      <name val="Arial CE"/>
      <charset val="238"/>
    </font>
    <font>
      <sz val="15"/>
      <color rgb="FFFF0000"/>
      <name val="Arial CE"/>
      <charset val="238"/>
    </font>
    <font>
      <sz val="10"/>
      <color theme="1"/>
      <name val="Arial"/>
      <family val="2"/>
      <charset val="238"/>
    </font>
    <font>
      <sz val="11"/>
      <name val="Czcionka tekstu podstawowego"/>
      <family val="2"/>
      <charset val="238"/>
    </font>
    <font>
      <sz val="11"/>
      <name val="Arial"/>
      <family val="2"/>
    </font>
    <font>
      <vertAlign val="superscript"/>
      <sz val="12"/>
      <color theme="0"/>
      <name val="Arial"/>
      <family val="2"/>
      <charset val="238"/>
    </font>
    <font>
      <sz val="12"/>
      <color theme="1"/>
      <name val="Arial CE"/>
      <family val="2"/>
      <charset val="238"/>
    </font>
    <font>
      <b/>
      <sz val="18"/>
      <name val="Arial"/>
      <family val="2"/>
      <charset val="238"/>
    </font>
    <font>
      <b/>
      <sz val="16"/>
      <color rgb="FFFF0000"/>
      <name val="Arial CE"/>
      <charset val="238"/>
    </font>
    <font>
      <vertAlign val="superscript"/>
      <sz val="12"/>
      <color rgb="FF000000"/>
      <name val="Arial"/>
      <family val="2"/>
      <charset val="238"/>
    </font>
    <font>
      <sz val="8"/>
      <name val="Arial CE"/>
      <charset val="238"/>
    </font>
    <font>
      <sz val="8"/>
      <color indexed="8"/>
      <name val="Arial"/>
      <family val="2"/>
      <charset val="238"/>
    </font>
    <font>
      <sz val="8"/>
      <color indexed="9"/>
      <name val="Arial CE"/>
      <family val="2"/>
      <charset val="238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9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510">
    <xf numFmtId="0" fontId="0" fillId="0" borderId="0"/>
    <xf numFmtId="0" fontId="19" fillId="2" borderId="0" applyNumberFormat="0" applyBorder="0" applyAlignment="0" applyProtection="0"/>
    <xf numFmtId="0" fontId="19" fillId="3" borderId="0" applyNumberFormat="0" applyBorder="0" applyAlignment="0" applyProtection="0"/>
    <xf numFmtId="0" fontId="19" fillId="4" borderId="0" applyNumberFormat="0" applyBorder="0" applyAlignment="0" applyProtection="0"/>
    <xf numFmtId="0" fontId="19" fillId="5" borderId="0" applyNumberFormat="0" applyBorder="0" applyAlignment="0" applyProtection="0"/>
    <xf numFmtId="0" fontId="19" fillId="6" borderId="0" applyNumberFormat="0" applyBorder="0" applyAlignment="0" applyProtection="0"/>
    <xf numFmtId="0" fontId="19" fillId="7" borderId="0" applyNumberFormat="0" applyBorder="0" applyAlignment="0" applyProtection="0"/>
    <xf numFmtId="0" fontId="20" fillId="2" borderId="0" applyNumberFormat="0" applyBorder="0" applyAlignment="0" applyProtection="0"/>
    <xf numFmtId="0" fontId="19" fillId="2" borderId="0" applyNumberFormat="0" applyBorder="0" applyAlignment="0" applyProtection="0"/>
    <xf numFmtId="0" fontId="19" fillId="2" borderId="0" applyNumberFormat="0" applyBorder="0" applyAlignment="0" applyProtection="0"/>
    <xf numFmtId="0" fontId="20" fillId="2" borderId="0" applyNumberFormat="0" applyBorder="0" applyAlignment="0" applyProtection="0"/>
    <xf numFmtId="0" fontId="19" fillId="2" borderId="0" applyNumberFormat="0" applyBorder="0" applyAlignment="0" applyProtection="0"/>
    <xf numFmtId="0" fontId="19" fillId="2" borderId="0" applyNumberFormat="0" applyBorder="0" applyAlignment="0" applyProtection="0"/>
    <xf numFmtId="0" fontId="19" fillId="2" borderId="0" applyNumberFormat="0" applyBorder="0" applyAlignment="0" applyProtection="0"/>
    <xf numFmtId="0" fontId="20" fillId="2" borderId="0" applyNumberFormat="0" applyBorder="0" applyAlignment="0" applyProtection="0"/>
    <xf numFmtId="0" fontId="19" fillId="2" borderId="0" applyNumberFormat="0" applyBorder="0" applyAlignment="0" applyProtection="0"/>
    <xf numFmtId="0" fontId="20" fillId="3" borderId="0" applyNumberFormat="0" applyBorder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20" fillId="3" borderId="0" applyNumberFormat="0" applyBorder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20" fillId="3" borderId="0" applyNumberFormat="0" applyBorder="0" applyAlignment="0" applyProtection="0"/>
    <xf numFmtId="0" fontId="19" fillId="3" borderId="0" applyNumberFormat="0" applyBorder="0" applyAlignment="0" applyProtection="0"/>
    <xf numFmtId="0" fontId="20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20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20" fillId="4" borderId="0" applyNumberFormat="0" applyBorder="0" applyAlignment="0" applyProtection="0"/>
    <xf numFmtId="0" fontId="19" fillId="4" borderId="0" applyNumberFormat="0" applyBorder="0" applyAlignment="0" applyProtection="0"/>
    <xf numFmtId="0" fontId="20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20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20" fillId="5" borderId="0" applyNumberFormat="0" applyBorder="0" applyAlignment="0" applyProtection="0"/>
    <xf numFmtId="0" fontId="19" fillId="5" borderId="0" applyNumberFormat="0" applyBorder="0" applyAlignment="0" applyProtection="0"/>
    <xf numFmtId="0" fontId="20" fillId="6" borderId="0" applyNumberFormat="0" applyBorder="0" applyAlignment="0" applyProtection="0"/>
    <xf numFmtId="0" fontId="19" fillId="6" borderId="0" applyNumberFormat="0" applyBorder="0" applyAlignment="0" applyProtection="0"/>
    <xf numFmtId="0" fontId="20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7" borderId="0" applyNumberFormat="0" applyBorder="0" applyAlignment="0" applyProtection="0"/>
    <xf numFmtId="0" fontId="19" fillId="7" borderId="0" applyNumberFormat="0" applyBorder="0" applyAlignment="0" applyProtection="0"/>
    <xf numFmtId="0" fontId="20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20" fillId="7" borderId="0" applyNumberFormat="0" applyBorder="0" applyAlignment="0" applyProtection="0"/>
    <xf numFmtId="0" fontId="19" fillId="8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5" borderId="0" applyNumberFormat="0" applyBorder="0" applyAlignment="0" applyProtection="0"/>
    <xf numFmtId="0" fontId="19" fillId="8" borderId="0" applyNumberFormat="0" applyBorder="0" applyAlignment="0" applyProtection="0"/>
    <xf numFmtId="0" fontId="19" fillId="11" borderId="0" applyNumberFormat="0" applyBorder="0" applyAlignment="0" applyProtection="0"/>
    <xf numFmtId="0" fontId="20" fillId="8" borderId="0" applyNumberFormat="0" applyBorder="0" applyAlignment="0" applyProtection="0"/>
    <xf numFmtId="0" fontId="19" fillId="8" borderId="0" applyNumberFormat="0" applyBorder="0" applyAlignment="0" applyProtection="0"/>
    <xf numFmtId="0" fontId="20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9" borderId="0" applyNumberFormat="0" applyBorder="0" applyAlignment="0" applyProtection="0"/>
    <xf numFmtId="0" fontId="19" fillId="9" borderId="0" applyNumberFormat="0" applyBorder="0" applyAlignment="0" applyProtection="0"/>
    <xf numFmtId="0" fontId="20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20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20" fillId="10" borderId="0" applyNumberFormat="0" applyBorder="0" applyAlignment="0" applyProtection="0"/>
    <xf numFmtId="0" fontId="19" fillId="10" borderId="0" applyNumberFormat="0" applyBorder="0" applyAlignment="0" applyProtection="0"/>
    <xf numFmtId="0" fontId="20" fillId="5" borderId="0" applyNumberFormat="0" applyBorder="0" applyAlignment="0" applyProtection="0"/>
    <xf numFmtId="0" fontId="19" fillId="5" borderId="0" applyNumberFormat="0" applyBorder="0" applyAlignment="0" applyProtection="0"/>
    <xf numFmtId="0" fontId="20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8" borderId="0" applyNumberFormat="0" applyBorder="0" applyAlignment="0" applyProtection="0"/>
    <xf numFmtId="0" fontId="19" fillId="8" borderId="0" applyNumberFormat="0" applyBorder="0" applyAlignment="0" applyProtection="0"/>
    <xf numFmtId="0" fontId="20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11" borderId="0" applyNumberFormat="0" applyBorder="0" applyAlignment="0" applyProtection="0"/>
    <xf numFmtId="0" fontId="19" fillId="11" borderId="0" applyNumberFormat="0" applyBorder="0" applyAlignment="0" applyProtection="0"/>
    <xf numFmtId="0" fontId="20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20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9" borderId="0" applyNumberFormat="0" applyBorder="0" applyAlignment="0" applyProtection="0"/>
    <xf numFmtId="0" fontId="21" fillId="10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22" fillId="12" borderId="0" applyNumberFormat="0" applyBorder="0" applyAlignment="0" applyProtection="0"/>
    <xf numFmtId="0" fontId="21" fillId="12" borderId="0" applyNumberFormat="0" applyBorder="0" applyAlignment="0" applyProtection="0"/>
    <xf numFmtId="0" fontId="22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9" borderId="0" applyNumberFormat="0" applyBorder="0" applyAlignment="0" applyProtection="0"/>
    <xf numFmtId="0" fontId="21" fillId="9" borderId="0" applyNumberFormat="0" applyBorder="0" applyAlignment="0" applyProtection="0"/>
    <xf numFmtId="0" fontId="22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2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2" fillId="10" borderId="0" applyNumberFormat="0" applyBorder="0" applyAlignment="0" applyProtection="0"/>
    <xf numFmtId="0" fontId="21" fillId="10" borderId="0" applyNumberFormat="0" applyBorder="0" applyAlignment="0" applyProtection="0"/>
    <xf numFmtId="0" fontId="22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2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2" fillId="13" borderId="0" applyNumberFormat="0" applyBorder="0" applyAlignment="0" applyProtection="0"/>
    <xf numFmtId="0" fontId="21" fillId="13" borderId="0" applyNumberFormat="0" applyBorder="0" applyAlignment="0" applyProtection="0"/>
    <xf numFmtId="0" fontId="22" fillId="14" borderId="0" applyNumberFormat="0" applyBorder="0" applyAlignment="0" applyProtection="0"/>
    <xf numFmtId="0" fontId="21" fillId="14" borderId="0" applyNumberFormat="0" applyBorder="0" applyAlignment="0" applyProtection="0"/>
    <xf numFmtId="0" fontId="22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2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2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9" borderId="0" applyNumberFormat="0" applyBorder="0" applyAlignment="0" applyProtection="0"/>
    <xf numFmtId="0" fontId="22" fillId="16" borderId="0" applyNumberFormat="0" applyBorder="0" applyAlignment="0" applyProtection="0"/>
    <xf numFmtId="0" fontId="21" fillId="16" borderId="0" applyNumberFormat="0" applyBorder="0" applyAlignment="0" applyProtection="0"/>
    <xf numFmtId="0" fontId="22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7" borderId="0" applyNumberFormat="0" applyBorder="0" applyAlignment="0" applyProtection="0"/>
    <xf numFmtId="0" fontId="21" fillId="17" borderId="0" applyNumberFormat="0" applyBorder="0" applyAlignment="0" applyProtection="0"/>
    <xf numFmtId="0" fontId="22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8" borderId="0" applyNumberFormat="0" applyBorder="0" applyAlignment="0" applyProtection="0"/>
    <xf numFmtId="0" fontId="21" fillId="18" borderId="0" applyNumberFormat="0" applyBorder="0" applyAlignment="0" applyProtection="0"/>
    <xf numFmtId="0" fontId="22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3" borderId="0" applyNumberFormat="0" applyBorder="0" applyAlignment="0" applyProtection="0"/>
    <xf numFmtId="0" fontId="21" fillId="13" borderId="0" applyNumberFormat="0" applyBorder="0" applyAlignment="0" applyProtection="0"/>
    <xf numFmtId="0" fontId="22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4" borderId="0" applyNumberFormat="0" applyBorder="0" applyAlignment="0" applyProtection="0"/>
    <xf numFmtId="0" fontId="21" fillId="14" borderId="0" applyNumberFormat="0" applyBorder="0" applyAlignment="0" applyProtection="0"/>
    <xf numFmtId="0" fontId="22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9" borderId="0" applyNumberFormat="0" applyBorder="0" applyAlignment="0" applyProtection="0"/>
    <xf numFmtId="0" fontId="21" fillId="19" borderId="0" applyNumberFormat="0" applyBorder="0" applyAlignment="0" applyProtection="0"/>
    <xf numFmtId="0" fontId="22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2" fillId="19" borderId="0" applyNumberFormat="0" applyBorder="0" applyAlignment="0" applyProtection="0"/>
    <xf numFmtId="0" fontId="23" fillId="3" borderId="0" applyNumberFormat="0" applyBorder="0" applyAlignment="0" applyProtection="0"/>
    <xf numFmtId="0" fontId="24" fillId="20" borderId="1" applyNumberFormat="0" applyAlignment="0" applyProtection="0"/>
    <xf numFmtId="0" fontId="25" fillId="21" borderId="2" applyNumberFormat="0" applyAlignment="0" applyProtection="0"/>
    <xf numFmtId="0" fontId="26" fillId="7" borderId="1" applyNumberFormat="0" applyAlignment="0" applyProtection="0"/>
    <xf numFmtId="0" fontId="27" fillId="7" borderId="1" applyNumberFormat="0" applyAlignment="0" applyProtection="0"/>
    <xf numFmtId="0" fontId="26" fillId="7" borderId="1" applyNumberFormat="0" applyAlignment="0" applyProtection="0"/>
    <xf numFmtId="0" fontId="27" fillId="7" borderId="1" applyNumberFormat="0" applyAlignment="0" applyProtection="0"/>
    <xf numFmtId="0" fontId="27" fillId="7" borderId="1" applyNumberFormat="0" applyAlignment="0" applyProtection="0"/>
    <xf numFmtId="0" fontId="27" fillId="7" borderId="1" applyNumberFormat="0" applyAlignment="0" applyProtection="0"/>
    <xf numFmtId="0" fontId="26" fillId="7" borderId="1" applyNumberFormat="0" applyAlignment="0" applyProtection="0"/>
    <xf numFmtId="0" fontId="28" fillId="20" borderId="3" applyNumberFormat="0" applyAlignment="0" applyProtection="0"/>
    <xf numFmtId="0" fontId="29" fillId="20" borderId="3" applyNumberFormat="0" applyAlignment="0" applyProtection="0"/>
    <xf numFmtId="0" fontId="28" fillId="20" borderId="3" applyNumberFormat="0" applyAlignment="0" applyProtection="0"/>
    <xf numFmtId="0" fontId="29" fillId="20" borderId="3" applyNumberFormat="0" applyAlignment="0" applyProtection="0"/>
    <xf numFmtId="0" fontId="29" fillId="20" borderId="3" applyNumberFormat="0" applyAlignment="0" applyProtection="0"/>
    <xf numFmtId="0" fontId="29" fillId="20" borderId="3" applyNumberFormat="0" applyAlignment="0" applyProtection="0"/>
    <xf numFmtId="0" fontId="28" fillId="20" borderId="3" applyNumberFormat="0" applyAlignment="0" applyProtection="0"/>
    <xf numFmtId="0" fontId="31" fillId="4" borderId="0" applyNumberFormat="0" applyBorder="0" applyAlignment="0" applyProtection="0"/>
    <xf numFmtId="0" fontId="30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174" fontId="32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1" fillId="4" borderId="0" applyNumberFormat="0" applyBorder="0" applyAlignment="0" applyProtection="0"/>
    <xf numFmtId="0" fontId="34" fillId="0" borderId="4" applyNumberFormat="0" applyFill="0" applyAlignment="0" applyProtection="0"/>
    <xf numFmtId="0" fontId="35" fillId="0" borderId="5" applyNumberFormat="0" applyFill="0" applyAlignment="0" applyProtection="0"/>
    <xf numFmtId="0" fontId="36" fillId="0" borderId="6" applyNumberFormat="0" applyFill="0" applyAlignment="0" applyProtection="0"/>
    <xf numFmtId="0" fontId="36" fillId="0" borderId="0" applyNumberFormat="0" applyFill="0" applyBorder="0" applyAlignment="0" applyProtection="0"/>
    <xf numFmtId="0" fontId="27" fillId="7" borderId="1" applyNumberFormat="0" applyAlignment="0" applyProtection="0"/>
    <xf numFmtId="0" fontId="37" fillId="0" borderId="7" applyNumberFormat="0" applyFill="0" applyAlignment="0" applyProtection="0"/>
    <xf numFmtId="0" fontId="38" fillId="0" borderId="7" applyNumberFormat="0" applyFill="0" applyAlignment="0" applyProtection="0"/>
    <xf numFmtId="0" fontId="37" fillId="0" borderId="7" applyNumberFormat="0" applyFill="0" applyAlignment="0" applyProtection="0"/>
    <xf numFmtId="0" fontId="38" fillId="0" borderId="7" applyNumberFormat="0" applyFill="0" applyAlignment="0" applyProtection="0"/>
    <xf numFmtId="0" fontId="38" fillId="0" borderId="7" applyNumberFormat="0" applyFill="0" applyAlignment="0" applyProtection="0"/>
    <xf numFmtId="0" fontId="38" fillId="0" borderId="7" applyNumberFormat="0" applyFill="0" applyAlignment="0" applyProtection="0"/>
    <xf numFmtId="0" fontId="37" fillId="0" borderId="7" applyNumberFormat="0" applyFill="0" applyAlignment="0" applyProtection="0"/>
    <xf numFmtId="0" fontId="39" fillId="21" borderId="2" applyNumberFormat="0" applyAlignment="0" applyProtection="0"/>
    <xf numFmtId="0" fontId="25" fillId="21" borderId="2" applyNumberFormat="0" applyAlignment="0" applyProtection="0"/>
    <xf numFmtId="0" fontId="39" fillId="21" borderId="2" applyNumberFormat="0" applyAlignment="0" applyProtection="0"/>
    <xf numFmtId="0" fontId="25" fillId="21" borderId="2" applyNumberFormat="0" applyAlignment="0" applyProtection="0"/>
    <xf numFmtId="0" fontId="25" fillId="21" borderId="2" applyNumberFormat="0" applyAlignment="0" applyProtection="0"/>
    <xf numFmtId="0" fontId="25" fillId="21" borderId="2" applyNumberFormat="0" applyAlignment="0" applyProtection="0"/>
    <xf numFmtId="0" fontId="39" fillId="21" borderId="2" applyNumberFormat="0" applyAlignment="0" applyProtection="0"/>
    <xf numFmtId="0" fontId="38" fillId="0" borderId="7" applyNumberFormat="0" applyFill="0" applyAlignment="0" applyProtection="0"/>
    <xf numFmtId="0" fontId="40" fillId="0" borderId="4" applyNumberFormat="0" applyFill="0" applyAlignment="0" applyProtection="0"/>
    <xf numFmtId="0" fontId="34" fillId="0" borderId="4" applyNumberFormat="0" applyFill="0" applyAlignment="0" applyProtection="0"/>
    <xf numFmtId="0" fontId="40" fillId="0" borderId="4" applyNumberFormat="0" applyFill="0" applyAlignment="0" applyProtection="0"/>
    <xf numFmtId="0" fontId="34" fillId="0" borderId="4" applyNumberFormat="0" applyFill="0" applyAlignment="0" applyProtection="0"/>
    <xf numFmtId="0" fontId="34" fillId="0" borderId="4" applyNumberFormat="0" applyFill="0" applyAlignment="0" applyProtection="0"/>
    <xf numFmtId="0" fontId="34" fillId="0" borderId="4" applyNumberFormat="0" applyFill="0" applyAlignment="0" applyProtection="0"/>
    <xf numFmtId="0" fontId="40" fillId="0" borderId="4" applyNumberFormat="0" applyFill="0" applyAlignment="0" applyProtection="0"/>
    <xf numFmtId="0" fontId="41" fillId="0" borderId="5" applyNumberFormat="0" applyFill="0" applyAlignment="0" applyProtection="0"/>
    <xf numFmtId="0" fontId="35" fillId="0" borderId="5" applyNumberFormat="0" applyFill="0" applyAlignment="0" applyProtection="0"/>
    <xf numFmtId="0" fontId="41" fillId="0" borderId="5" applyNumberFormat="0" applyFill="0" applyAlignment="0" applyProtection="0"/>
    <xf numFmtId="0" fontId="35" fillId="0" borderId="5" applyNumberFormat="0" applyFill="0" applyAlignment="0" applyProtection="0"/>
    <xf numFmtId="0" fontId="35" fillId="0" borderId="5" applyNumberFormat="0" applyFill="0" applyAlignment="0" applyProtection="0"/>
    <xf numFmtId="0" fontId="35" fillId="0" borderId="5" applyNumberFormat="0" applyFill="0" applyAlignment="0" applyProtection="0"/>
    <xf numFmtId="0" fontId="41" fillId="0" borderId="5" applyNumberFormat="0" applyFill="0" applyAlignment="0" applyProtection="0"/>
    <xf numFmtId="0" fontId="42" fillId="0" borderId="6" applyNumberFormat="0" applyFill="0" applyAlignment="0" applyProtection="0"/>
    <xf numFmtId="0" fontId="36" fillId="0" borderId="6" applyNumberFormat="0" applyFill="0" applyAlignment="0" applyProtection="0"/>
    <xf numFmtId="0" fontId="42" fillId="0" borderId="6" applyNumberFormat="0" applyFill="0" applyAlignment="0" applyProtection="0"/>
    <xf numFmtId="0" fontId="36" fillId="0" borderId="6" applyNumberFormat="0" applyFill="0" applyAlignment="0" applyProtection="0"/>
    <xf numFmtId="0" fontId="36" fillId="0" borderId="6" applyNumberFormat="0" applyFill="0" applyAlignment="0" applyProtection="0"/>
    <xf numFmtId="0" fontId="36" fillId="0" borderId="6" applyNumberFormat="0" applyFill="0" applyAlignment="0" applyProtection="0"/>
    <xf numFmtId="0" fontId="42" fillId="0" borderId="6" applyNumberFormat="0" applyFill="0" applyAlignment="0" applyProtection="0"/>
    <xf numFmtId="0" fontId="42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22" borderId="0" applyNumberFormat="0" applyBorder="0" applyAlignment="0" applyProtection="0"/>
    <xf numFmtId="0" fontId="43" fillId="22" borderId="0" applyNumberFormat="0" applyBorder="0" applyAlignment="0" applyProtection="0"/>
    <xf numFmtId="0" fontId="44" fillId="22" borderId="0" applyNumberFormat="0" applyBorder="0" applyAlignment="0" applyProtection="0"/>
    <xf numFmtId="0" fontId="43" fillId="22" borderId="0" applyNumberFormat="0" applyBorder="0" applyAlignment="0" applyProtection="0"/>
    <xf numFmtId="0" fontId="43" fillId="22" borderId="0" applyNumberFormat="0" applyBorder="0" applyAlignment="0" applyProtection="0"/>
    <xf numFmtId="0" fontId="43" fillId="22" borderId="0" applyNumberFormat="0" applyBorder="0" applyAlignment="0" applyProtection="0"/>
    <xf numFmtId="0" fontId="44" fillId="22" borderId="0" applyNumberFormat="0" applyBorder="0" applyAlignment="0" applyProtection="0"/>
    <xf numFmtId="0" fontId="44" fillId="22" borderId="0" applyNumberFormat="0" applyBorder="0" applyAlignment="0" applyProtection="0"/>
    <xf numFmtId="165" fontId="45" fillId="0" borderId="0"/>
    <xf numFmtId="165" fontId="45" fillId="0" borderId="0"/>
    <xf numFmtId="165" fontId="45" fillId="0" borderId="0"/>
    <xf numFmtId="165" fontId="45" fillId="0" borderId="0"/>
    <xf numFmtId="165" fontId="45" fillId="0" borderId="0"/>
    <xf numFmtId="165" fontId="45" fillId="0" borderId="0"/>
    <xf numFmtId="165" fontId="45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65" fontId="45" fillId="0" borderId="0"/>
    <xf numFmtId="0" fontId="19" fillId="0" borderId="0"/>
    <xf numFmtId="0" fontId="19" fillId="0" borderId="0"/>
    <xf numFmtId="165" fontId="45" fillId="0" borderId="0"/>
    <xf numFmtId="165" fontId="45" fillId="0" borderId="0"/>
    <xf numFmtId="165" fontId="45" fillId="0" borderId="0"/>
    <xf numFmtId="0" fontId="46" fillId="0" borderId="0"/>
    <xf numFmtId="167" fontId="45" fillId="0" borderId="0"/>
    <xf numFmtId="0" fontId="46" fillId="0" borderId="0"/>
    <xf numFmtId="167" fontId="45" fillId="0" borderId="0"/>
    <xf numFmtId="0" fontId="32" fillId="0" borderId="0"/>
    <xf numFmtId="0" fontId="20" fillId="0" borderId="0"/>
    <xf numFmtId="167" fontId="45" fillId="0" borderId="0"/>
    <xf numFmtId="0" fontId="20" fillId="0" borderId="0"/>
    <xf numFmtId="0" fontId="47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46" fillId="0" borderId="0"/>
    <xf numFmtId="0" fontId="47" fillId="0" borderId="0"/>
    <xf numFmtId="0" fontId="32" fillId="0" borderId="0"/>
    <xf numFmtId="0" fontId="18" fillId="0" borderId="0"/>
    <xf numFmtId="0" fontId="47" fillId="0" borderId="0"/>
    <xf numFmtId="0" fontId="18" fillId="0" borderId="0"/>
    <xf numFmtId="0" fontId="19" fillId="0" borderId="0"/>
    <xf numFmtId="165" fontId="45" fillId="0" borderId="0"/>
    <xf numFmtId="0" fontId="20" fillId="0" borderId="0"/>
    <xf numFmtId="0" fontId="19" fillId="0" borderId="0"/>
    <xf numFmtId="0" fontId="18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165" fontId="45" fillId="0" borderId="0"/>
    <xf numFmtId="165" fontId="45" fillId="0" borderId="0"/>
    <xf numFmtId="165" fontId="45" fillId="0" borderId="0"/>
    <xf numFmtId="165" fontId="45" fillId="0" borderId="0" applyFill="0"/>
    <xf numFmtId="0" fontId="18" fillId="0" borderId="0"/>
    <xf numFmtId="165" fontId="45" fillId="0" borderId="0" applyFill="0"/>
    <xf numFmtId="165" fontId="45" fillId="0" borderId="0" applyFill="0"/>
    <xf numFmtId="165" fontId="45" fillId="0" borderId="0"/>
    <xf numFmtId="0" fontId="46" fillId="23" borderId="8" applyNumberFormat="0" applyFont="0" applyAlignment="0" applyProtection="0"/>
    <xf numFmtId="0" fontId="46" fillId="23" borderId="8" applyNumberFormat="0" applyFont="0" applyAlignment="0" applyProtection="0"/>
    <xf numFmtId="0" fontId="46" fillId="23" borderId="8" applyNumberFormat="0" applyFont="0" applyAlignment="0" applyProtection="0"/>
    <xf numFmtId="0" fontId="48" fillId="20" borderId="1" applyNumberFormat="0" applyAlignment="0" applyProtection="0"/>
    <xf numFmtId="0" fontId="24" fillId="20" borderId="1" applyNumberFormat="0" applyAlignment="0" applyProtection="0"/>
    <xf numFmtId="0" fontId="48" fillId="20" borderId="1" applyNumberFormat="0" applyAlignment="0" applyProtection="0"/>
    <xf numFmtId="0" fontId="24" fillId="20" borderId="1" applyNumberFormat="0" applyAlignment="0" applyProtection="0"/>
    <xf numFmtId="0" fontId="24" fillId="20" borderId="1" applyNumberFormat="0" applyAlignment="0" applyProtection="0"/>
    <xf numFmtId="0" fontId="24" fillId="20" borderId="1" applyNumberFormat="0" applyAlignment="0" applyProtection="0"/>
    <xf numFmtId="0" fontId="48" fillId="20" borderId="1" applyNumberFormat="0" applyAlignment="0" applyProtection="0"/>
    <xf numFmtId="0" fontId="29" fillId="20" borderId="3" applyNumberFormat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8" fillId="0" borderId="0" applyFont="0" applyFill="0" applyBorder="0" applyAlignment="0" applyProtection="0"/>
    <xf numFmtId="164" fontId="49" fillId="0" borderId="0" applyFont="0" applyFill="0" applyBorder="0" applyAlignment="0" applyProtection="0"/>
    <xf numFmtId="0" fontId="50" fillId="0" borderId="9" applyNumberFormat="0" applyFill="0" applyAlignment="0" applyProtection="0"/>
    <xf numFmtId="0" fontId="51" fillId="0" borderId="9" applyNumberFormat="0" applyFill="0" applyAlignment="0" applyProtection="0"/>
    <xf numFmtId="0" fontId="50" fillId="0" borderId="9" applyNumberFormat="0" applyFill="0" applyAlignment="0" applyProtection="0"/>
    <xf numFmtId="0" fontId="51" fillId="0" borderId="9" applyNumberFormat="0" applyFill="0" applyAlignment="0" applyProtection="0"/>
    <xf numFmtId="0" fontId="51" fillId="0" borderId="9" applyNumberFormat="0" applyFill="0" applyAlignment="0" applyProtection="0"/>
    <xf numFmtId="0" fontId="51" fillId="0" borderId="9" applyNumberFormat="0" applyFill="0" applyAlignment="0" applyProtection="0"/>
    <xf numFmtId="0" fontId="50" fillId="0" borderId="9" applyNumberFormat="0" applyFill="0" applyAlignment="0" applyProtection="0"/>
    <xf numFmtId="0" fontId="5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1" fillId="0" borderId="9" applyNumberFormat="0" applyFill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18" fillId="23" borderId="8" applyNumberFormat="0" applyFont="0" applyAlignment="0" applyProtection="0"/>
    <xf numFmtId="0" fontId="18" fillId="23" borderId="8" applyNumberFormat="0" applyFont="0" applyAlignment="0" applyProtection="0"/>
    <xf numFmtId="0" fontId="18" fillId="23" borderId="8" applyNumberFormat="0" applyFont="0" applyAlignment="0" applyProtection="0"/>
    <xf numFmtId="0" fontId="19" fillId="23" borderId="8" applyNumberFormat="0" applyFont="0" applyAlignment="0" applyProtection="0"/>
    <xf numFmtId="0" fontId="19" fillId="23" borderId="8" applyNumberFormat="0" applyFont="0" applyAlignment="0" applyProtection="0"/>
    <xf numFmtId="0" fontId="19" fillId="23" borderId="8" applyNumberFormat="0" applyFont="0" applyAlignment="0" applyProtection="0"/>
    <xf numFmtId="0" fontId="19" fillId="23" borderId="8" applyNumberFormat="0" applyFont="0" applyAlignment="0" applyProtection="0"/>
    <xf numFmtId="0" fontId="19" fillId="23" borderId="8" applyNumberFormat="0" applyFont="0" applyAlignment="0" applyProtection="0"/>
    <xf numFmtId="0" fontId="19" fillId="23" borderId="8" applyNumberFormat="0" applyFont="0" applyAlignment="0" applyProtection="0"/>
    <xf numFmtId="0" fontId="19" fillId="23" borderId="8" applyNumberFormat="0" applyFont="0" applyAlignment="0" applyProtection="0"/>
    <xf numFmtId="0" fontId="19" fillId="23" borderId="8" applyNumberFormat="0" applyFont="0" applyAlignment="0" applyProtection="0"/>
    <xf numFmtId="0" fontId="19" fillId="23" borderId="8" applyNumberFormat="0" applyFont="0" applyAlignment="0" applyProtection="0"/>
    <xf numFmtId="0" fontId="19" fillId="23" borderId="8" applyNumberFormat="0" applyFont="0" applyAlignment="0" applyProtection="0"/>
    <xf numFmtId="0" fontId="19" fillId="23" borderId="8" applyNumberFormat="0" applyFont="0" applyAlignment="0" applyProtection="0"/>
    <xf numFmtId="0" fontId="19" fillId="23" borderId="8" applyNumberFormat="0" applyFont="0" applyAlignment="0" applyProtection="0"/>
    <xf numFmtId="0" fontId="19" fillId="23" borderId="8" applyNumberFormat="0" applyFont="0" applyAlignment="0" applyProtection="0"/>
    <xf numFmtId="0" fontId="19" fillId="23" borderId="8" applyNumberFormat="0" applyFont="0" applyAlignment="0" applyProtection="0"/>
    <xf numFmtId="0" fontId="19" fillId="23" borderId="8" applyNumberFormat="0" applyFont="0" applyAlignment="0" applyProtection="0"/>
    <xf numFmtId="0" fontId="20" fillId="23" borderId="8" applyNumberFormat="0" applyFont="0" applyAlignment="0" applyProtection="0"/>
    <xf numFmtId="0" fontId="19" fillId="23" borderId="8" applyNumberFormat="0" applyFont="0" applyAlignment="0" applyProtection="0"/>
    <xf numFmtId="0" fontId="19" fillId="23" borderId="8" applyNumberFormat="0" applyFont="0" applyAlignment="0" applyProtection="0"/>
    <xf numFmtId="0" fontId="19" fillId="23" borderId="8" applyNumberFormat="0" applyFont="0" applyAlignment="0" applyProtection="0"/>
    <xf numFmtId="0" fontId="19" fillId="23" borderId="8" applyNumberFormat="0" applyFont="0" applyAlignment="0" applyProtection="0"/>
    <xf numFmtId="0" fontId="18" fillId="23" borderId="8" applyNumberFormat="0" applyFont="0" applyAlignment="0" applyProtection="0"/>
    <xf numFmtId="0" fontId="19" fillId="23" borderId="8" applyNumberFormat="0" applyFont="0" applyAlignment="0" applyProtection="0"/>
    <xf numFmtId="0" fontId="19" fillId="23" borderId="8" applyNumberFormat="0" applyFont="0" applyAlignment="0" applyProtection="0"/>
    <xf numFmtId="0" fontId="19" fillId="23" borderId="8" applyNumberFormat="0" applyFont="0" applyAlignment="0" applyProtection="0"/>
    <xf numFmtId="0" fontId="19" fillId="23" borderId="8" applyNumberFormat="0" applyFont="0" applyAlignment="0" applyProtection="0"/>
    <xf numFmtId="0" fontId="19" fillId="23" borderId="8" applyNumberFormat="0" applyFont="0" applyAlignment="0" applyProtection="0"/>
    <xf numFmtId="0" fontId="19" fillId="23" borderId="8" applyNumberFormat="0" applyFont="0" applyAlignment="0" applyProtection="0"/>
    <xf numFmtId="0" fontId="19" fillId="23" borderId="8" applyNumberFormat="0" applyFont="0" applyAlignment="0" applyProtection="0"/>
    <xf numFmtId="0" fontId="19" fillId="23" borderId="8" applyNumberFormat="0" applyFont="0" applyAlignment="0" applyProtection="0"/>
    <xf numFmtId="0" fontId="19" fillId="23" borderId="8" applyNumberFormat="0" applyFont="0" applyAlignment="0" applyProtection="0"/>
    <xf numFmtId="0" fontId="19" fillId="23" borderId="8" applyNumberFormat="0" applyFont="0" applyAlignment="0" applyProtection="0"/>
    <xf numFmtId="0" fontId="19" fillId="23" borderId="8" applyNumberFormat="0" applyFont="0" applyAlignment="0" applyProtection="0"/>
    <xf numFmtId="0" fontId="19" fillId="23" borderId="8" applyNumberFormat="0" applyFont="0" applyAlignment="0" applyProtection="0"/>
    <xf numFmtId="0" fontId="19" fillId="23" borderId="8" applyNumberFormat="0" applyFont="0" applyAlignment="0" applyProtection="0"/>
    <xf numFmtId="0" fontId="19" fillId="23" borderId="8" applyNumberFormat="0" applyFont="0" applyAlignment="0" applyProtection="0"/>
    <xf numFmtId="0" fontId="19" fillId="23" borderId="8" applyNumberFormat="0" applyFont="0" applyAlignment="0" applyProtection="0"/>
    <xf numFmtId="0" fontId="19" fillId="23" borderId="8" applyNumberFormat="0" applyFont="0" applyAlignment="0" applyProtection="0"/>
    <xf numFmtId="0" fontId="19" fillId="23" borderId="8" applyNumberFormat="0" applyFont="0" applyAlignment="0" applyProtection="0"/>
    <xf numFmtId="0" fontId="19" fillId="23" borderId="8" applyNumberFormat="0" applyFont="0" applyAlignment="0" applyProtection="0"/>
    <xf numFmtId="0" fontId="19" fillId="23" borderId="8" applyNumberFormat="0" applyFont="0" applyAlignment="0" applyProtection="0"/>
    <xf numFmtId="0" fontId="19" fillId="23" borderId="8" applyNumberFormat="0" applyFont="0" applyAlignment="0" applyProtection="0"/>
    <xf numFmtId="0" fontId="19" fillId="23" borderId="8" applyNumberFormat="0" applyFont="0" applyAlignment="0" applyProtection="0"/>
    <xf numFmtId="0" fontId="19" fillId="23" borderId="8" applyNumberFormat="0" applyFont="0" applyAlignment="0" applyProtection="0"/>
    <xf numFmtId="44" fontId="49" fillId="0" borderId="0" applyFont="0" applyFill="0" applyBorder="0" applyAlignment="0" applyProtection="0"/>
    <xf numFmtId="6" fontId="49" fillId="0" borderId="0" applyFont="0" applyFill="0" applyBorder="0" applyAlignment="0" applyProtection="0"/>
    <xf numFmtId="0" fontId="54" fillId="0" borderId="0" applyNumberFormat="0" applyFill="0" applyBorder="0" applyAlignment="0" applyProtection="0"/>
    <xf numFmtId="0" fontId="23" fillId="3" borderId="0" applyNumberFormat="0" applyBorder="0" applyAlignment="0" applyProtection="0"/>
    <xf numFmtId="0" fontId="56" fillId="3" borderId="0" applyNumberFormat="0" applyBorder="0" applyAlignment="0" applyProtection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56" fillId="3" borderId="0" applyNumberFormat="0" applyBorder="0" applyAlignment="0" applyProtection="0"/>
    <xf numFmtId="0" fontId="56" fillId="3" borderId="0" applyNumberFormat="0" applyBorder="0" applyAlignment="0" applyProtection="0"/>
    <xf numFmtId="0" fontId="49" fillId="0" borderId="0"/>
    <xf numFmtId="164" fontId="49" fillId="0" borderId="0" applyFont="0" applyFill="0" applyBorder="0" applyAlignment="0" applyProtection="0"/>
    <xf numFmtId="165" fontId="45" fillId="0" borderId="0"/>
    <xf numFmtId="0" fontId="93" fillId="0" borderId="0"/>
    <xf numFmtId="9" fontId="20" fillId="0" borderId="0" applyFont="0" applyFill="0" applyBorder="0" applyAlignment="0" applyProtection="0"/>
    <xf numFmtId="0" fontId="17" fillId="0" borderId="0"/>
    <xf numFmtId="0" fontId="93" fillId="0" borderId="0"/>
    <xf numFmtId="0" fontId="18" fillId="0" borderId="0"/>
    <xf numFmtId="0" fontId="94" fillId="0" borderId="0"/>
    <xf numFmtId="0" fontId="46" fillId="0" borderId="0"/>
    <xf numFmtId="0" fontId="16" fillId="0" borderId="0"/>
    <xf numFmtId="9" fontId="16" fillId="0" borderId="0" applyFont="0" applyFill="0" applyBorder="0" applyAlignment="0" applyProtection="0"/>
    <xf numFmtId="0" fontId="96" fillId="0" borderId="0"/>
    <xf numFmtId="0" fontId="15" fillId="0" borderId="0"/>
    <xf numFmtId="0" fontId="15" fillId="0" borderId="0"/>
    <xf numFmtId="9" fontId="15" fillId="0" borderId="0" applyFont="0" applyFill="0" applyBorder="0" applyAlignment="0" applyProtection="0"/>
    <xf numFmtId="0" fontId="97" fillId="0" borderId="0"/>
    <xf numFmtId="165" fontId="45" fillId="0" borderId="0"/>
    <xf numFmtId="165" fontId="45" fillId="0" borderId="0"/>
    <xf numFmtId="0" fontId="99" fillId="0" borderId="0"/>
    <xf numFmtId="0" fontId="14" fillId="0" borderId="0"/>
    <xf numFmtId="9" fontId="14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175" fontId="45" fillId="0" borderId="0"/>
    <xf numFmtId="0" fontId="47" fillId="0" borderId="0"/>
    <xf numFmtId="175" fontId="45" fillId="0" borderId="0"/>
    <xf numFmtId="175" fontId="45" fillId="0" borderId="0"/>
    <xf numFmtId="0" fontId="32" fillId="0" borderId="0"/>
    <xf numFmtId="0" fontId="1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0" fontId="32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9" fontId="3" fillId="0" borderId="0" applyFont="0" applyFill="0" applyBorder="0" applyAlignment="0" applyProtection="0"/>
    <xf numFmtId="44" fontId="49" fillId="0" borderId="0" applyFont="0" applyFill="0" applyBorder="0" applyAlignment="0" applyProtection="0"/>
    <xf numFmtId="6" fontId="49" fillId="0" borderId="0" applyFont="0" applyFill="0" applyBorder="0" applyAlignment="0" applyProtection="0"/>
    <xf numFmtId="0" fontId="2" fillId="0" borderId="0"/>
    <xf numFmtId="0" fontId="46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821">
    <xf numFmtId="0" fontId="0" fillId="0" borderId="0" xfId="0"/>
    <xf numFmtId="0" fontId="57" fillId="0" borderId="0" xfId="343" applyFont="1" applyFill="1" applyAlignment="1">
      <alignment vertical="center"/>
    </xf>
    <xf numFmtId="0" fontId="58" fillId="0" borderId="0" xfId="343" applyFont="1" applyFill="1" applyAlignment="1">
      <alignment vertical="center"/>
    </xf>
    <xf numFmtId="0" fontId="57" fillId="0" borderId="0" xfId="343" applyFont="1" applyFill="1" applyAlignment="1" applyProtection="1">
      <alignment horizontal="centerContinuous" vertical="center"/>
      <protection locked="0"/>
    </xf>
    <xf numFmtId="0" fontId="58" fillId="0" borderId="0" xfId="343" applyFont="1" applyFill="1" applyAlignment="1">
      <alignment horizontal="centerContinuous" vertical="center"/>
    </xf>
    <xf numFmtId="168" fontId="58" fillId="0" borderId="0" xfId="343" applyNumberFormat="1" applyFont="1" applyFill="1" applyAlignment="1">
      <alignment horizontal="centerContinuous" vertical="center"/>
    </xf>
    <xf numFmtId="168" fontId="57" fillId="0" borderId="0" xfId="343" applyNumberFormat="1" applyFont="1" applyFill="1" applyAlignment="1">
      <alignment vertical="center"/>
    </xf>
    <xf numFmtId="168" fontId="57" fillId="0" borderId="0" xfId="343" applyNumberFormat="1" applyFont="1" applyFill="1" applyAlignment="1">
      <alignment horizontal="left" vertical="center"/>
    </xf>
    <xf numFmtId="0" fontId="57" fillId="0" borderId="0" xfId="343" applyFont="1" applyFill="1" applyAlignment="1">
      <alignment horizontal="left" vertical="center"/>
    </xf>
    <xf numFmtId="0" fontId="60" fillId="0" borderId="0" xfId="343" applyFont="1" applyFill="1" applyAlignment="1">
      <alignment horizontal="right" vertical="center"/>
    </xf>
    <xf numFmtId="0" fontId="63" fillId="0" borderId="10" xfId="343" applyFont="1" applyFill="1" applyBorder="1" applyAlignment="1">
      <alignment vertical="center"/>
    </xf>
    <xf numFmtId="0" fontId="63" fillId="0" borderId="11" xfId="343" applyFont="1" applyFill="1" applyBorder="1" applyAlignment="1">
      <alignment vertical="center"/>
    </xf>
    <xf numFmtId="0" fontId="60" fillId="0" borderId="11" xfId="343" applyFont="1" applyFill="1" applyBorder="1" applyAlignment="1">
      <alignment vertical="center"/>
    </xf>
    <xf numFmtId="0" fontId="64" fillId="0" borderId="12" xfId="343" applyFont="1" applyFill="1" applyBorder="1" applyAlignment="1">
      <alignment vertical="center"/>
    </xf>
    <xf numFmtId="0" fontId="64" fillId="0" borderId="13" xfId="343" applyFont="1" applyFill="1" applyBorder="1" applyAlignment="1">
      <alignment horizontal="left" vertical="center"/>
    </xf>
    <xf numFmtId="0" fontId="64" fillId="0" borderId="13" xfId="343" applyFont="1" applyFill="1" applyBorder="1" applyAlignment="1">
      <alignment horizontal="centerContinuous" vertical="center"/>
    </xf>
    <xf numFmtId="0" fontId="64" fillId="0" borderId="14" xfId="343" applyFont="1" applyFill="1" applyBorder="1" applyAlignment="1">
      <alignment horizontal="centerContinuous" vertical="center"/>
    </xf>
    <xf numFmtId="165" fontId="57" fillId="0" borderId="15" xfId="342" applyFont="1" applyFill="1" applyBorder="1" applyAlignment="1">
      <alignment horizontal="left" vertical="center"/>
    </xf>
    <xf numFmtId="165" fontId="57" fillId="0" borderId="12" xfId="342" applyFont="1" applyFill="1" applyBorder="1" applyAlignment="1">
      <alignment horizontal="left" vertical="center"/>
    </xf>
    <xf numFmtId="165" fontId="57" fillId="0" borderId="16" xfId="342" applyFont="1" applyFill="1" applyBorder="1" applyAlignment="1">
      <alignment horizontal="left" vertical="center"/>
    </xf>
    <xf numFmtId="165" fontId="57" fillId="0" borderId="17" xfId="342" applyFont="1" applyFill="1" applyBorder="1" applyAlignment="1">
      <alignment horizontal="left" vertical="center"/>
    </xf>
    <xf numFmtId="165" fontId="57" fillId="0" borderId="0" xfId="342" applyFont="1" applyFill="1" applyAlignment="1">
      <alignment vertical="center"/>
    </xf>
    <xf numFmtId="0" fontId="58" fillId="0" borderId="18" xfId="343" applyFont="1" applyFill="1" applyBorder="1" applyAlignment="1">
      <alignment vertical="center"/>
    </xf>
    <xf numFmtId="0" fontId="58" fillId="0" borderId="0" xfId="343" applyFont="1" applyFill="1" applyBorder="1" applyAlignment="1">
      <alignment vertical="center"/>
    </xf>
    <xf numFmtId="165" fontId="65" fillId="0" borderId="0" xfId="342" applyFont="1" applyFill="1" applyBorder="1" applyAlignment="1" applyProtection="1">
      <alignment horizontal="left" vertical="center"/>
      <protection locked="0"/>
    </xf>
    <xf numFmtId="0" fontId="64" fillId="0" borderId="0" xfId="343" applyFont="1" applyFill="1" applyBorder="1" applyAlignment="1">
      <alignment vertical="center"/>
    </xf>
    <xf numFmtId="0" fontId="64" fillId="0" borderId="19" xfId="343" applyFont="1" applyFill="1" applyBorder="1" applyAlignment="1">
      <alignment horizontal="left" vertical="center"/>
    </xf>
    <xf numFmtId="0" fontId="60" fillId="0" borderId="19" xfId="343" applyFont="1" applyFill="1" applyBorder="1" applyAlignment="1">
      <alignment horizontal="center" vertical="center"/>
    </xf>
    <xf numFmtId="0" fontId="60" fillId="0" borderId="0" xfId="343" applyFont="1" applyFill="1" applyBorder="1" applyAlignment="1">
      <alignment horizontal="center" vertical="center"/>
    </xf>
    <xf numFmtId="165" fontId="60" fillId="0" borderId="20" xfId="342" applyFont="1" applyFill="1" applyBorder="1" applyAlignment="1">
      <alignment horizontal="centerContinuous" vertical="top"/>
    </xf>
    <xf numFmtId="165" fontId="60" fillId="0" borderId="0" xfId="342" applyFont="1" applyFill="1" applyAlignment="1">
      <alignment horizontal="center" vertical="center"/>
    </xf>
    <xf numFmtId="165" fontId="60" fillId="0" borderId="21" xfId="342" applyFont="1" applyFill="1" applyBorder="1" applyAlignment="1">
      <alignment horizontal="center" vertical="center"/>
    </xf>
    <xf numFmtId="165" fontId="60" fillId="0" borderId="21" xfId="342" applyFont="1" applyFill="1" applyBorder="1" applyAlignment="1">
      <alignment horizontal="centerContinuous" vertical="top"/>
    </xf>
    <xf numFmtId="165" fontId="58" fillId="0" borderId="0" xfId="342" applyFont="1" applyFill="1" applyAlignment="1">
      <alignment vertical="center"/>
    </xf>
    <xf numFmtId="0" fontId="65" fillId="0" borderId="0" xfId="343" applyFont="1" applyFill="1" applyBorder="1" applyAlignment="1" applyProtection="1">
      <alignment horizontal="left" vertical="center"/>
      <protection locked="0"/>
    </xf>
    <xf numFmtId="0" fontId="64" fillId="0" borderId="0" xfId="343" applyFont="1" applyFill="1" applyAlignment="1">
      <alignment vertical="center"/>
    </xf>
    <xf numFmtId="0" fontId="60" fillId="0" borderId="19" xfId="343" applyFont="1" applyFill="1" applyBorder="1" applyAlignment="1">
      <alignment horizontal="center" vertical="top"/>
    </xf>
    <xf numFmtId="165" fontId="60" fillId="0" borderId="20" xfId="342" applyFont="1" applyFill="1" applyBorder="1" applyAlignment="1">
      <alignment horizontal="centerContinuous" vertical="center"/>
    </xf>
    <xf numFmtId="165" fontId="60" fillId="0" borderId="21" xfId="342" applyFont="1" applyFill="1" applyBorder="1" applyAlignment="1">
      <alignment horizontal="center" vertical="top"/>
    </xf>
    <xf numFmtId="0" fontId="60" fillId="0" borderId="21" xfId="343" applyFont="1" applyFill="1" applyBorder="1" applyAlignment="1">
      <alignment horizontal="left" vertical="center"/>
    </xf>
    <xf numFmtId="0" fontId="60" fillId="0" borderId="0" xfId="343" applyFont="1" applyFill="1" applyBorder="1" applyAlignment="1">
      <alignment horizontal="centerContinuous" vertical="center"/>
    </xf>
    <xf numFmtId="0" fontId="64" fillId="0" borderId="22" xfId="343" applyFont="1" applyFill="1" applyBorder="1" applyAlignment="1">
      <alignment vertical="center"/>
    </xf>
    <xf numFmtId="0" fontId="64" fillId="0" borderId="23" xfId="343" applyFont="1" applyFill="1" applyBorder="1" applyAlignment="1">
      <alignment vertical="center"/>
    </xf>
    <xf numFmtId="0" fontId="64" fillId="0" borderId="0" xfId="343" applyFont="1" applyFill="1" applyBorder="1" applyAlignment="1">
      <alignment horizontal="centerContinuous" vertical="center"/>
    </xf>
    <xf numFmtId="165" fontId="60" fillId="0" borderId="23" xfId="342" applyFont="1" applyFill="1" applyBorder="1" applyAlignment="1">
      <alignment vertical="center"/>
    </xf>
    <xf numFmtId="165" fontId="60" fillId="0" borderId="24" xfId="342" applyFont="1" applyFill="1" applyBorder="1" applyAlignment="1">
      <alignment vertical="center"/>
    </xf>
    <xf numFmtId="165" fontId="60" fillId="0" borderId="25" xfId="342" applyFont="1" applyFill="1" applyBorder="1" applyAlignment="1">
      <alignment vertical="center"/>
    </xf>
    <xf numFmtId="165" fontId="60" fillId="0" borderId="22" xfId="342" applyFont="1" applyFill="1" applyBorder="1" applyAlignment="1">
      <alignment vertical="center"/>
    </xf>
    <xf numFmtId="165" fontId="60" fillId="0" borderId="26" xfId="342" applyFont="1" applyFill="1" applyBorder="1" applyAlignment="1">
      <alignment vertical="center"/>
    </xf>
    <xf numFmtId="0" fontId="58" fillId="0" borderId="27" xfId="343" applyFont="1" applyFill="1" applyBorder="1" applyAlignment="1">
      <alignment vertical="center"/>
    </xf>
    <xf numFmtId="0" fontId="58" fillId="0" borderId="28" xfId="343" applyFont="1" applyFill="1" applyBorder="1" applyAlignment="1">
      <alignment vertical="center"/>
    </xf>
    <xf numFmtId="0" fontId="66" fillId="0" borderId="28" xfId="343" applyFont="1" applyFill="1" applyBorder="1" applyAlignment="1">
      <alignment horizontal="centerContinuous" vertical="center"/>
    </xf>
    <xf numFmtId="0" fontId="66" fillId="0" borderId="29" xfId="343" applyFont="1" applyFill="1" applyBorder="1" applyAlignment="1">
      <alignment horizontal="centerContinuous" vertical="center"/>
    </xf>
    <xf numFmtId="0" fontId="66" fillId="0" borderId="27" xfId="343" applyFont="1" applyFill="1" applyBorder="1" applyAlignment="1">
      <alignment horizontal="center" vertical="center"/>
    </xf>
    <xf numFmtId="165" fontId="62" fillId="0" borderId="30" xfId="342" applyFont="1" applyFill="1" applyBorder="1" applyAlignment="1">
      <alignment horizontal="center" vertical="center"/>
    </xf>
    <xf numFmtId="165" fontId="62" fillId="0" borderId="31" xfId="342" applyFont="1" applyFill="1" applyBorder="1" applyAlignment="1">
      <alignment horizontal="center" vertical="center"/>
    </xf>
    <xf numFmtId="165" fontId="62" fillId="0" borderId="32" xfId="342" applyFont="1" applyFill="1" applyBorder="1" applyAlignment="1">
      <alignment horizontal="center" vertical="center"/>
    </xf>
    <xf numFmtId="165" fontId="62" fillId="0" borderId="33" xfId="342" applyFont="1" applyFill="1" applyBorder="1" applyAlignment="1">
      <alignment horizontal="center" vertical="center"/>
    </xf>
    <xf numFmtId="165" fontId="62" fillId="0" borderId="34" xfId="342" applyFont="1" applyFill="1" applyBorder="1" applyAlignment="1">
      <alignment horizontal="center" vertical="center"/>
    </xf>
    <xf numFmtId="0" fontId="57" fillId="0" borderId="0" xfId="343" applyFont="1" applyFill="1" applyBorder="1" applyAlignment="1" applyProtection="1">
      <alignment horizontal="left"/>
    </xf>
    <xf numFmtId="0" fontId="60" fillId="0" borderId="14" xfId="343" applyFont="1" applyFill="1" applyBorder="1" applyAlignment="1">
      <alignment horizontal="centerContinuous" vertical="center"/>
    </xf>
    <xf numFmtId="1" fontId="0" fillId="0" borderId="0" xfId="0" applyNumberFormat="1"/>
    <xf numFmtId="0" fontId="58" fillId="0" borderId="0" xfId="343" applyFont="1" applyFill="1"/>
    <xf numFmtId="0" fontId="57" fillId="0" borderId="0" xfId="343" quotePrefix="1" applyFont="1" applyFill="1" applyBorder="1" applyAlignment="1" applyProtection="1">
      <alignment horizontal="left"/>
    </xf>
    <xf numFmtId="0" fontId="60" fillId="0" borderId="35" xfId="343" applyFont="1" applyFill="1" applyBorder="1" applyAlignment="1">
      <alignment horizontal="centerContinuous" vertical="center"/>
    </xf>
    <xf numFmtId="165" fontId="68" fillId="0" borderId="0" xfId="342" applyFont="1" applyFill="1" applyBorder="1" applyAlignment="1" applyProtection="1">
      <alignment horizontal="right"/>
    </xf>
    <xf numFmtId="0" fontId="58" fillId="0" borderId="36" xfId="343" applyFont="1" applyFill="1" applyBorder="1" applyAlignment="1">
      <alignment vertical="center"/>
    </xf>
    <xf numFmtId="0" fontId="58" fillId="0" borderId="29" xfId="343" applyFont="1" applyFill="1" applyBorder="1" applyAlignment="1">
      <alignment vertical="center"/>
    </xf>
    <xf numFmtId="0" fontId="57" fillId="0" borderId="29" xfId="343" quotePrefix="1" applyFont="1" applyFill="1" applyBorder="1" applyAlignment="1" applyProtection="1">
      <alignment horizontal="left"/>
    </xf>
    <xf numFmtId="0" fontId="58" fillId="0" borderId="18" xfId="343" quotePrefix="1" applyFont="1" applyFill="1" applyBorder="1" applyAlignment="1">
      <alignment horizontal="right"/>
    </xf>
    <xf numFmtId="0" fontId="58" fillId="0" borderId="0" xfId="343" applyFont="1" applyFill="1" applyBorder="1" applyAlignment="1"/>
    <xf numFmtId="1" fontId="58" fillId="0" borderId="0" xfId="343" applyNumberFormat="1" applyFont="1" applyFill="1" applyBorder="1"/>
    <xf numFmtId="0" fontId="63" fillId="0" borderId="14" xfId="343" applyFont="1" applyFill="1" applyBorder="1" applyAlignment="1">
      <alignment horizontal="centerContinuous"/>
    </xf>
    <xf numFmtId="172" fontId="69" fillId="0" borderId="0" xfId="343" applyNumberFormat="1" applyFont="1" applyFill="1" applyBorder="1" applyAlignment="1" applyProtection="1">
      <alignment vertical="center"/>
    </xf>
    <xf numFmtId="0" fontId="58" fillId="0" borderId="18" xfId="343" applyFont="1" applyFill="1" applyBorder="1" applyAlignment="1">
      <alignment horizontal="right"/>
    </xf>
    <xf numFmtId="0" fontId="63" fillId="0" borderId="35" xfId="343" applyFont="1" applyFill="1" applyBorder="1" applyAlignment="1">
      <alignment horizontal="centerContinuous"/>
    </xf>
    <xf numFmtId="0" fontId="58" fillId="0" borderId="36" xfId="343" applyFont="1" applyFill="1" applyBorder="1" applyAlignment="1">
      <alignment horizontal="right"/>
    </xf>
    <xf numFmtId="0" fontId="58" fillId="0" borderId="29" xfId="343" applyFont="1" applyFill="1" applyBorder="1" applyAlignment="1"/>
    <xf numFmtId="1" fontId="58" fillId="0" borderId="29" xfId="343" applyNumberFormat="1" applyFont="1" applyFill="1" applyBorder="1"/>
    <xf numFmtId="0" fontId="63" fillId="0" borderId="37" xfId="343" applyFont="1" applyFill="1" applyBorder="1" applyAlignment="1">
      <alignment horizontal="centerContinuous"/>
    </xf>
    <xf numFmtId="0" fontId="63" fillId="0" borderId="38" xfId="343" applyFont="1" applyFill="1" applyBorder="1" applyAlignment="1">
      <alignment horizontal="centerContinuous"/>
    </xf>
    <xf numFmtId="0" fontId="63" fillId="0" borderId="39" xfId="343" applyFont="1" applyFill="1" applyBorder="1" applyAlignment="1">
      <alignment horizontal="centerContinuous"/>
    </xf>
    <xf numFmtId="0" fontId="63" fillId="0" borderId="40" xfId="343" applyFont="1" applyFill="1" applyBorder="1" applyAlignment="1">
      <alignment horizontal="centerContinuous"/>
    </xf>
    <xf numFmtId="0" fontId="63" fillId="0" borderId="41" xfId="343" applyFont="1" applyFill="1" applyBorder="1" applyAlignment="1">
      <alignment horizontal="centerContinuous"/>
    </xf>
    <xf numFmtId="0" fontId="58" fillId="0" borderId="0" xfId="343" quotePrefix="1" applyFont="1" applyFill="1" applyBorder="1" applyAlignment="1"/>
    <xf numFmtId="0" fontId="59" fillId="0" borderId="0" xfId="343" applyFont="1" applyFill="1" applyBorder="1" applyAlignment="1"/>
    <xf numFmtId="0" fontId="59" fillId="0" borderId="18" xfId="343" applyFont="1" applyFill="1" applyBorder="1" applyAlignment="1">
      <alignment horizontal="right"/>
    </xf>
    <xf numFmtId="0" fontId="58" fillId="0" borderId="18" xfId="343" quotePrefix="1" applyNumberFormat="1" applyFont="1" applyFill="1" applyBorder="1" applyAlignment="1">
      <alignment horizontal="right"/>
    </xf>
    <xf numFmtId="0" fontId="58" fillId="0" borderId="18" xfId="343" quotePrefix="1" applyFont="1" applyFill="1" applyBorder="1" applyAlignment="1"/>
    <xf numFmtId="0" fontId="58" fillId="0" borderId="11" xfId="343" applyFont="1" applyFill="1" applyBorder="1" applyAlignment="1"/>
    <xf numFmtId="0" fontId="58" fillId="0" borderId="0" xfId="0" applyFont="1"/>
    <xf numFmtId="165" fontId="57" fillId="0" borderId="0" xfId="340" applyFont="1" applyAlignment="1" applyProtection="1">
      <alignment horizontal="left"/>
    </xf>
    <xf numFmtId="165" fontId="58" fillId="0" borderId="0" xfId="340" applyFont="1"/>
    <xf numFmtId="165" fontId="74" fillId="0" borderId="0" xfId="340" applyFont="1"/>
    <xf numFmtId="165" fontId="75" fillId="0" borderId="0" xfId="340" applyFont="1"/>
    <xf numFmtId="165" fontId="76" fillId="0" borderId="0" xfId="340" applyFont="1" applyAlignment="1" applyProtection="1">
      <alignment horizontal="centerContinuous"/>
    </xf>
    <xf numFmtId="165" fontId="75" fillId="0" borderId="0" xfId="340" applyFont="1" applyAlignment="1">
      <alignment horizontal="centerContinuous"/>
    </xf>
    <xf numFmtId="165" fontId="75" fillId="0" borderId="29" xfId="340" applyFont="1" applyBorder="1"/>
    <xf numFmtId="165" fontId="60" fillId="0" borderId="0" xfId="340" applyFont="1" applyAlignment="1" applyProtection="1">
      <alignment horizontal="right"/>
    </xf>
    <xf numFmtId="165" fontId="75" fillId="0" borderId="15" xfId="340" applyFont="1" applyBorder="1"/>
    <xf numFmtId="165" fontId="60" fillId="0" borderId="15" xfId="340" applyFont="1" applyBorder="1" applyAlignment="1">
      <alignment horizontal="center"/>
    </xf>
    <xf numFmtId="165" fontId="60" fillId="0" borderId="20" xfId="340" applyFont="1" applyBorder="1" applyAlignment="1">
      <alignment horizontal="center"/>
    </xf>
    <xf numFmtId="165" fontId="60" fillId="0" borderId="20" xfId="340" applyFont="1" applyBorder="1" applyAlignment="1" applyProtection="1">
      <alignment horizontal="center" vertical="center"/>
    </xf>
    <xf numFmtId="165" fontId="75" fillId="0" borderId="23" xfId="340" applyFont="1" applyBorder="1"/>
    <xf numFmtId="165" fontId="60" fillId="0" borderId="23" xfId="340" applyFont="1" applyBorder="1" applyAlignment="1" applyProtection="1">
      <alignment horizontal="center" vertical="center"/>
    </xf>
    <xf numFmtId="165" fontId="78" fillId="0" borderId="23" xfId="340" applyFont="1" applyBorder="1" applyAlignment="1">
      <alignment horizontal="center" vertical="center"/>
    </xf>
    <xf numFmtId="165" fontId="78" fillId="0" borderId="42" xfId="340" quotePrefix="1" applyFont="1" applyBorder="1" applyAlignment="1" applyProtection="1">
      <alignment horizontal="center" vertical="center"/>
    </xf>
    <xf numFmtId="165" fontId="75" fillId="0" borderId="0" xfId="340" applyFont="1" applyAlignment="1">
      <alignment horizontal="center" vertical="center"/>
    </xf>
    <xf numFmtId="165" fontId="75" fillId="0" borderId="0" xfId="340" applyFont="1" applyBorder="1"/>
    <xf numFmtId="4" fontId="75" fillId="0" borderId="0" xfId="340" applyNumberFormat="1" applyFont="1"/>
    <xf numFmtId="165" fontId="57" fillId="0" borderId="0" xfId="341" applyFont="1" applyAlignment="1" applyProtection="1">
      <alignment horizontal="left"/>
    </xf>
    <xf numFmtId="165" fontId="58" fillId="0" borderId="0" xfId="341" applyFont="1"/>
    <xf numFmtId="165" fontId="57" fillId="0" borderId="0" xfId="341" applyFont="1" applyAlignment="1" applyProtection="1">
      <alignment horizontal="centerContinuous"/>
    </xf>
    <xf numFmtId="165" fontId="58" fillId="0" borderId="0" xfId="341" applyFont="1" applyAlignment="1">
      <alignment horizontal="centerContinuous"/>
    </xf>
    <xf numFmtId="165" fontId="57" fillId="0" borderId="0" xfId="341" applyFont="1"/>
    <xf numFmtId="165" fontId="60" fillId="0" borderId="0" xfId="341" applyFont="1" applyAlignment="1" applyProtection="1">
      <alignment horizontal="right"/>
    </xf>
    <xf numFmtId="165" fontId="63" fillId="0" borderId="15" xfId="341" applyFont="1" applyBorder="1"/>
    <xf numFmtId="165" fontId="60" fillId="0" borderId="39" xfId="341" applyFont="1" applyBorder="1" applyAlignment="1">
      <alignment horizontal="center"/>
    </xf>
    <xf numFmtId="165" fontId="60" fillId="0" borderId="43" xfId="341" applyFont="1" applyBorder="1" applyAlignment="1">
      <alignment vertical="center"/>
    </xf>
    <xf numFmtId="165" fontId="60" fillId="0" borderId="20" xfId="341" applyFont="1" applyBorder="1" applyAlignment="1">
      <alignment horizontal="center"/>
    </xf>
    <xf numFmtId="165" fontId="60" fillId="0" borderId="38" xfId="341" applyFont="1" applyBorder="1" applyAlignment="1" applyProtection="1">
      <alignment horizontal="center" vertical="center"/>
    </xf>
    <xf numFmtId="165" fontId="60" fillId="0" borderId="35" xfId="341" applyFont="1" applyBorder="1" applyAlignment="1" applyProtection="1">
      <alignment horizontal="centerContinuous" vertical="center"/>
    </xf>
    <xf numFmtId="165" fontId="63" fillId="0" borderId="23" xfId="341" applyFont="1" applyBorder="1"/>
    <xf numFmtId="165" fontId="60" fillId="0" borderId="40" xfId="341" applyFont="1" applyBorder="1" applyAlignment="1">
      <alignment horizontal="center"/>
    </xf>
    <xf numFmtId="165" fontId="60" fillId="0" borderId="22" xfId="341" applyFont="1" applyBorder="1" applyAlignment="1">
      <alignment vertical="center"/>
    </xf>
    <xf numFmtId="165" fontId="62" fillId="0" borderId="23" xfId="341" applyFont="1" applyBorder="1" applyAlignment="1">
      <alignment horizontal="center" vertical="center"/>
    </xf>
    <xf numFmtId="165" fontId="62" fillId="0" borderId="40" xfId="341" quotePrefix="1" applyFont="1" applyBorder="1" applyAlignment="1" applyProtection="1">
      <alignment horizontal="center" vertical="center"/>
    </xf>
    <xf numFmtId="165" fontId="62" fillId="0" borderId="22" xfId="341" applyFont="1" applyBorder="1" applyAlignment="1" applyProtection="1">
      <alignment horizontal="center" vertical="center"/>
    </xf>
    <xf numFmtId="173" fontId="19" fillId="0" borderId="0" xfId="329" applyNumberFormat="1" applyFont="1"/>
    <xf numFmtId="165" fontId="58" fillId="0" borderId="0" xfId="341" applyFont="1" applyAlignment="1">
      <alignment horizontal="center" vertical="center"/>
    </xf>
    <xf numFmtId="165" fontId="57" fillId="0" borderId="15" xfId="341" applyFont="1" applyBorder="1" applyAlignment="1" applyProtection="1">
      <alignment horizontal="left"/>
    </xf>
    <xf numFmtId="1" fontId="58" fillId="0" borderId="20" xfId="341" applyNumberFormat="1" applyFont="1" applyBorder="1"/>
    <xf numFmtId="170" fontId="57" fillId="0" borderId="0" xfId="341" applyNumberFormat="1" applyFont="1"/>
    <xf numFmtId="170" fontId="58" fillId="0" borderId="0" xfId="341" applyNumberFormat="1" applyFont="1"/>
    <xf numFmtId="2" fontId="58" fillId="0" borderId="0" xfId="341" applyNumberFormat="1" applyFont="1"/>
    <xf numFmtId="1" fontId="58" fillId="0" borderId="23" xfId="341" applyNumberFormat="1" applyFont="1" applyBorder="1"/>
    <xf numFmtId="165" fontId="57" fillId="0" borderId="0" xfId="342" applyFont="1" applyFill="1" applyAlignment="1">
      <alignment horizontal="left" vertical="center"/>
    </xf>
    <xf numFmtId="165" fontId="57" fillId="0" borderId="0" xfId="345" applyFont="1" applyFill="1" applyAlignment="1">
      <alignment horizontal="left" vertical="center"/>
    </xf>
    <xf numFmtId="165" fontId="57" fillId="0" borderId="0" xfId="345" applyFont="1" applyFill="1" applyAlignment="1">
      <alignment vertical="center"/>
    </xf>
    <xf numFmtId="165" fontId="58" fillId="0" borderId="0" xfId="345" applyFont="1" applyFill="1" applyAlignment="1">
      <alignment vertical="center"/>
    </xf>
    <xf numFmtId="165" fontId="57" fillId="0" borderId="0" xfId="345" applyFont="1" applyFill="1" applyAlignment="1" applyProtection="1">
      <alignment horizontal="centerContinuous" vertical="center"/>
      <protection locked="0"/>
    </xf>
    <xf numFmtId="165" fontId="57" fillId="0" borderId="0" xfId="345" applyFont="1" applyFill="1" applyAlignment="1">
      <alignment horizontal="centerContinuous" vertical="center"/>
    </xf>
    <xf numFmtId="165" fontId="57" fillId="0" borderId="0" xfId="345" applyFont="1" applyFill="1" applyBorder="1" applyAlignment="1">
      <alignment vertical="center"/>
    </xf>
    <xf numFmtId="165" fontId="60" fillId="0" borderId="0" xfId="345" applyFont="1" applyFill="1" applyAlignment="1">
      <alignment horizontal="right" vertical="center"/>
    </xf>
    <xf numFmtId="165" fontId="57" fillId="0" borderId="10" xfId="345" applyFont="1" applyFill="1" applyBorder="1" applyAlignment="1">
      <alignment vertical="center"/>
    </xf>
    <xf numFmtId="165" fontId="64" fillId="0" borderId="11" xfId="345" applyFont="1" applyFill="1" applyBorder="1" applyAlignment="1">
      <alignment vertical="center"/>
    </xf>
    <xf numFmtId="165" fontId="60" fillId="0" borderId="11" xfId="345" applyFont="1" applyFill="1" applyBorder="1" applyAlignment="1">
      <alignment vertical="center"/>
    </xf>
    <xf numFmtId="165" fontId="57" fillId="0" borderId="12" xfId="342" applyFont="1" applyFill="1" applyBorder="1" applyAlignment="1">
      <alignment horizontal="centerContinuous" vertical="center"/>
    </xf>
    <xf numFmtId="165" fontId="64" fillId="0" borderId="0" xfId="345" applyFont="1" applyFill="1" applyBorder="1" applyAlignment="1">
      <alignment horizontal="left" vertical="center"/>
    </xf>
    <xf numFmtId="165" fontId="64" fillId="0" borderId="18" xfId="345" applyFont="1" applyFill="1" applyBorder="1" applyAlignment="1">
      <alignment vertical="center"/>
    </xf>
    <xf numFmtId="165" fontId="64" fillId="0" borderId="0" xfId="345" applyFont="1" applyFill="1" applyBorder="1" applyAlignment="1">
      <alignment vertical="center"/>
    </xf>
    <xf numFmtId="165" fontId="65" fillId="0" borderId="0" xfId="345" applyFont="1" applyFill="1" applyBorder="1" applyAlignment="1" applyProtection="1">
      <alignment horizontal="left" vertical="center"/>
      <protection locked="0"/>
    </xf>
    <xf numFmtId="165" fontId="57" fillId="0" borderId="21" xfId="342" applyFont="1" applyFill="1" applyBorder="1" applyAlignment="1">
      <alignment horizontal="left" vertical="center"/>
    </xf>
    <xf numFmtId="165" fontId="60" fillId="0" borderId="0" xfId="342" applyFont="1" applyFill="1" applyAlignment="1">
      <alignment horizontal="centerContinuous" vertical="center"/>
    </xf>
    <xf numFmtId="165" fontId="57" fillId="0" borderId="18" xfId="345" applyFont="1" applyFill="1" applyBorder="1" applyAlignment="1">
      <alignment horizontal="center" vertical="center"/>
    </xf>
    <xf numFmtId="165" fontId="57" fillId="0" borderId="0" xfId="345" applyFont="1" applyFill="1" applyBorder="1" applyAlignment="1">
      <alignment horizontal="center" vertical="center"/>
    </xf>
    <xf numFmtId="165" fontId="64" fillId="0" borderId="18" xfId="345" applyFont="1" applyFill="1" applyBorder="1" applyAlignment="1">
      <alignment horizontal="left" vertical="center"/>
    </xf>
    <xf numFmtId="165" fontId="60" fillId="0" borderId="21" xfId="342" applyFont="1" applyFill="1" applyBorder="1" applyAlignment="1">
      <alignment horizontal="left" vertical="center"/>
    </xf>
    <xf numFmtId="165" fontId="64" fillId="0" borderId="35" xfId="345" applyFont="1" applyFill="1" applyBorder="1" applyAlignment="1">
      <alignment vertical="center"/>
    </xf>
    <xf numFmtId="165" fontId="60" fillId="0" borderId="24" xfId="342" applyFont="1" applyFill="1" applyBorder="1" applyAlignment="1">
      <alignment horizontal="centerContinuous" vertical="center"/>
    </xf>
    <xf numFmtId="165" fontId="62" fillId="0" borderId="27" xfId="344" applyFont="1" applyFill="1" applyBorder="1" applyAlignment="1">
      <alignment horizontal="centerContinuous" vertical="center"/>
    </xf>
    <xf numFmtId="165" fontId="62" fillId="0" borderId="28" xfId="344" applyFont="1" applyFill="1" applyBorder="1" applyAlignment="1">
      <alignment horizontal="centerContinuous" vertical="center"/>
    </xf>
    <xf numFmtId="165" fontId="62" fillId="0" borderId="45" xfId="344" applyFont="1" applyFill="1" applyBorder="1" applyAlignment="1">
      <alignment horizontal="centerContinuous" vertical="center"/>
    </xf>
    <xf numFmtId="165" fontId="62" fillId="0" borderId="34" xfId="342" applyFont="1" applyFill="1" applyBorder="1" applyAlignment="1">
      <alignment horizontal="centerContinuous" vertical="center"/>
    </xf>
    <xf numFmtId="165" fontId="57" fillId="0" borderId="18" xfId="345" applyFont="1" applyFill="1" applyBorder="1" applyAlignment="1" applyProtection="1">
      <alignment horizontal="left"/>
    </xf>
    <xf numFmtId="165" fontId="57" fillId="0" borderId="0" xfId="345" applyFont="1" applyFill="1" applyBorder="1" applyAlignment="1" applyProtection="1">
      <alignment horizontal="left"/>
    </xf>
    <xf numFmtId="165" fontId="60" fillId="0" borderId="35" xfId="345" applyFont="1" applyFill="1" applyBorder="1" applyAlignment="1">
      <alignment horizontal="centerContinuous" vertical="center"/>
    </xf>
    <xf numFmtId="165" fontId="58" fillId="0" borderId="0" xfId="345" applyFont="1" applyFill="1"/>
    <xf numFmtId="165" fontId="57" fillId="0" borderId="18" xfId="345" quotePrefix="1" applyFont="1" applyFill="1" applyBorder="1" applyAlignment="1" applyProtection="1">
      <alignment horizontal="left"/>
    </xf>
    <xf numFmtId="165" fontId="57" fillId="0" borderId="0" xfId="345" quotePrefix="1" applyFont="1" applyFill="1" applyBorder="1" applyAlignment="1" applyProtection="1">
      <alignment horizontal="left"/>
    </xf>
    <xf numFmtId="165" fontId="60" fillId="0" borderId="0" xfId="342" applyFont="1" applyFill="1" applyBorder="1" applyAlignment="1" applyProtection="1">
      <alignment horizontal="right"/>
    </xf>
    <xf numFmtId="165" fontId="57" fillId="0" borderId="36" xfId="345" quotePrefix="1" applyFont="1" applyFill="1" applyBorder="1" applyAlignment="1" applyProtection="1">
      <alignment horizontal="left"/>
    </xf>
    <xf numFmtId="165" fontId="57" fillId="0" borderId="29" xfId="345" quotePrefix="1" applyFont="1" applyFill="1" applyBorder="1" applyAlignment="1" applyProtection="1">
      <alignment horizontal="left"/>
    </xf>
    <xf numFmtId="165" fontId="57" fillId="0" borderId="29" xfId="345" applyFont="1" applyFill="1" applyBorder="1" applyAlignment="1" applyProtection="1">
      <alignment horizontal="left"/>
    </xf>
    <xf numFmtId="165" fontId="60" fillId="0" borderId="37" xfId="345" applyFont="1" applyFill="1" applyBorder="1" applyAlignment="1">
      <alignment horizontal="centerContinuous" vertical="center"/>
    </xf>
    <xf numFmtId="165" fontId="58" fillId="0" borderId="18" xfId="345" quotePrefix="1" applyFont="1" applyFill="1" applyBorder="1" applyAlignment="1" applyProtection="1">
      <alignment horizontal="left"/>
    </xf>
    <xf numFmtId="165" fontId="58" fillId="0" borderId="0" xfId="345" quotePrefix="1" applyFont="1" applyFill="1" applyBorder="1" applyAlignment="1" applyProtection="1">
      <alignment horizontal="left"/>
    </xf>
    <xf numFmtId="1" fontId="58" fillId="0" borderId="0" xfId="345" applyNumberFormat="1" applyFont="1" applyFill="1" applyBorder="1"/>
    <xf numFmtId="165" fontId="63" fillId="0" borderId="38" xfId="345" applyFont="1" applyFill="1" applyBorder="1" applyAlignment="1">
      <alignment horizontal="centerContinuous"/>
    </xf>
    <xf numFmtId="165" fontId="58" fillId="0" borderId="36" xfId="345" quotePrefix="1" applyFont="1" applyFill="1" applyBorder="1" applyAlignment="1" applyProtection="1">
      <alignment horizontal="left"/>
    </xf>
    <xf numFmtId="165" fontId="58" fillId="0" borderId="29" xfId="345" quotePrefix="1" applyFont="1" applyFill="1" applyBorder="1" applyAlignment="1" applyProtection="1">
      <alignment horizontal="left"/>
    </xf>
    <xf numFmtId="165" fontId="63" fillId="0" borderId="40" xfId="345" applyFont="1" applyFill="1" applyBorder="1" applyAlignment="1">
      <alignment horizontal="centerContinuous"/>
    </xf>
    <xf numFmtId="165" fontId="58" fillId="0" borderId="0" xfId="345" applyFont="1" applyFill="1" applyBorder="1" applyAlignment="1">
      <alignment vertical="center"/>
    </xf>
    <xf numFmtId="1" fontId="58" fillId="0" borderId="11" xfId="345" applyNumberFormat="1" applyFont="1" applyFill="1" applyBorder="1"/>
    <xf numFmtId="165" fontId="63" fillId="0" borderId="39" xfId="345" applyFont="1" applyFill="1" applyBorder="1" applyAlignment="1">
      <alignment horizontal="centerContinuous"/>
    </xf>
    <xf numFmtId="165" fontId="58" fillId="0" borderId="18" xfId="345" applyFont="1" applyFill="1" applyBorder="1" applyAlignment="1" applyProtection="1">
      <alignment horizontal="left"/>
    </xf>
    <xf numFmtId="165" fontId="63" fillId="0" borderId="41" xfId="345" applyFont="1" applyFill="1" applyBorder="1" applyAlignment="1">
      <alignment horizontal="centerContinuous"/>
    </xf>
    <xf numFmtId="1" fontId="58" fillId="0" borderId="29" xfId="345" applyNumberFormat="1" applyFont="1" applyFill="1" applyBorder="1"/>
    <xf numFmtId="165" fontId="58" fillId="0" borderId="10" xfId="345" quotePrefix="1" applyFont="1" applyFill="1" applyBorder="1" applyAlignment="1" applyProtection="1">
      <alignment horizontal="left"/>
    </xf>
    <xf numFmtId="165" fontId="58" fillId="0" borderId="11" xfId="345" quotePrefix="1" applyFont="1" applyFill="1" applyBorder="1" applyAlignment="1" applyProtection="1">
      <alignment horizontal="left"/>
    </xf>
    <xf numFmtId="165" fontId="63" fillId="0" borderId="46" xfId="345" applyFont="1" applyFill="1" applyBorder="1" applyAlignment="1">
      <alignment horizontal="centerContinuous"/>
    </xf>
    <xf numFmtId="165" fontId="58" fillId="0" borderId="36" xfId="345" applyFont="1" applyFill="1" applyBorder="1" applyAlignment="1" applyProtection="1">
      <alignment horizontal="left"/>
    </xf>
    <xf numFmtId="165" fontId="58" fillId="0" borderId="29" xfId="345" applyFont="1" applyFill="1" applyBorder="1" applyAlignment="1" applyProtection="1">
      <alignment horizontal="left"/>
    </xf>
    <xf numFmtId="165" fontId="58" fillId="0" borderId="0" xfId="345" quotePrefix="1" applyFont="1" applyFill="1" applyBorder="1" applyAlignment="1" applyProtection="1">
      <alignment horizontal="left"/>
      <protection locked="0"/>
    </xf>
    <xf numFmtId="165" fontId="58" fillId="0" borderId="0" xfId="345" applyFont="1" applyFill="1" applyBorder="1" applyAlignment="1" applyProtection="1">
      <alignment horizontal="left"/>
      <protection locked="0"/>
    </xf>
    <xf numFmtId="165" fontId="58" fillId="0" borderId="29" xfId="345" quotePrefix="1" applyFont="1" applyFill="1" applyBorder="1" applyAlignment="1" applyProtection="1">
      <alignment horizontal="left"/>
      <protection locked="0"/>
    </xf>
    <xf numFmtId="171" fontId="69" fillId="0" borderId="0" xfId="342" applyNumberFormat="1" applyFont="1" applyFill="1" applyBorder="1" applyAlignment="1" applyProtection="1">
      <alignment horizontal="right" vertical="center"/>
    </xf>
    <xf numFmtId="165" fontId="83" fillId="0" borderId="0" xfId="345" applyFont="1" applyFill="1" applyAlignment="1">
      <alignment vertical="center"/>
    </xf>
    <xf numFmtId="165" fontId="57" fillId="0" borderId="0" xfId="342" applyFont="1" applyFill="1" applyAlignment="1" applyProtection="1">
      <alignment horizontal="centerContinuous" vertical="center"/>
      <protection locked="0"/>
    </xf>
    <xf numFmtId="165" fontId="57" fillId="0" borderId="0" xfId="342" applyFont="1" applyFill="1" applyAlignment="1">
      <alignment horizontal="centerContinuous" vertical="center"/>
    </xf>
    <xf numFmtId="165" fontId="57" fillId="0" borderId="29" xfId="342" applyFont="1" applyFill="1" applyBorder="1" applyAlignment="1">
      <alignment vertical="center"/>
    </xf>
    <xf numFmtId="165" fontId="60" fillId="0" borderId="0" xfId="342" applyFont="1" applyFill="1" applyAlignment="1">
      <alignment horizontal="right" vertical="center"/>
    </xf>
    <xf numFmtId="165" fontId="57" fillId="0" borderId="47" xfId="342" applyFont="1" applyFill="1" applyBorder="1" applyAlignment="1">
      <alignment vertical="center"/>
    </xf>
    <xf numFmtId="165" fontId="60" fillId="0" borderId="0" xfId="342" applyFont="1" applyFill="1" applyBorder="1" applyAlignment="1">
      <alignment vertical="center"/>
    </xf>
    <xf numFmtId="165" fontId="57" fillId="0" borderId="12" xfId="342" applyFont="1" applyFill="1" applyBorder="1" applyAlignment="1">
      <alignment vertical="center"/>
    </xf>
    <xf numFmtId="165" fontId="57" fillId="0" borderId="18" xfId="342" applyFont="1" applyFill="1" applyBorder="1" applyAlignment="1">
      <alignment vertical="center"/>
    </xf>
    <xf numFmtId="165" fontId="57" fillId="0" borderId="0" xfId="342" applyFont="1" applyFill="1" applyBorder="1" applyAlignment="1">
      <alignment vertical="center"/>
    </xf>
    <xf numFmtId="165" fontId="57" fillId="0" borderId="18" xfId="342" applyFont="1" applyFill="1" applyBorder="1" applyAlignment="1">
      <alignment horizontal="center" vertical="center"/>
    </xf>
    <xf numFmtId="165" fontId="57" fillId="0" borderId="0" xfId="342" applyFont="1" applyFill="1" applyBorder="1" applyAlignment="1">
      <alignment horizontal="center" vertical="center"/>
    </xf>
    <xf numFmtId="165" fontId="57" fillId="0" borderId="18" xfId="342" applyFont="1" applyFill="1" applyBorder="1" applyAlignment="1">
      <alignment horizontal="left" vertical="center"/>
    </xf>
    <xf numFmtId="165" fontId="57" fillId="0" borderId="0" xfId="342" applyFont="1" applyFill="1" applyBorder="1" applyAlignment="1">
      <alignment horizontal="left" vertical="center"/>
    </xf>
    <xf numFmtId="165" fontId="57" fillId="0" borderId="35" xfId="342" applyFont="1" applyFill="1" applyBorder="1" applyAlignment="1">
      <alignment vertical="center"/>
    </xf>
    <xf numFmtId="165" fontId="60" fillId="0" borderId="0" xfId="342" applyFont="1" applyFill="1" applyBorder="1" applyAlignment="1">
      <alignment horizontal="centerContinuous" vertical="center"/>
    </xf>
    <xf numFmtId="165" fontId="60" fillId="0" borderId="20" xfId="342" applyFont="1" applyFill="1" applyBorder="1" applyAlignment="1">
      <alignment vertical="center"/>
    </xf>
    <xf numFmtId="165" fontId="60" fillId="0" borderId="21" xfId="342" applyFont="1" applyFill="1" applyBorder="1" applyAlignment="1">
      <alignment vertical="center"/>
    </xf>
    <xf numFmtId="165" fontId="60" fillId="0" borderId="35" xfId="342" applyFont="1" applyFill="1" applyBorder="1" applyAlignment="1">
      <alignment vertical="center"/>
    </xf>
    <xf numFmtId="165" fontId="62" fillId="0" borderId="27" xfId="342" applyFont="1" applyFill="1" applyBorder="1" applyAlignment="1">
      <alignment horizontal="centerContinuous" vertical="center"/>
    </xf>
    <xf numFmtId="165" fontId="62" fillId="0" borderId="28" xfId="342" applyFont="1" applyFill="1" applyBorder="1" applyAlignment="1">
      <alignment horizontal="centerContinuous" vertical="center"/>
    </xf>
    <xf numFmtId="165" fontId="62" fillId="0" borderId="42" xfId="342" applyFont="1" applyFill="1" applyBorder="1" applyAlignment="1">
      <alignment horizontal="centerContinuous" vertical="center"/>
    </xf>
    <xf numFmtId="165" fontId="62" fillId="0" borderId="48" xfId="342" applyFont="1" applyFill="1" applyBorder="1" applyAlignment="1">
      <alignment horizontal="center" vertical="center"/>
    </xf>
    <xf numFmtId="165" fontId="62" fillId="0" borderId="28" xfId="342" applyFont="1" applyFill="1" applyBorder="1" applyAlignment="1">
      <alignment horizontal="center" vertical="center"/>
    </xf>
    <xf numFmtId="165" fontId="62" fillId="0" borderId="49" xfId="342" applyFont="1" applyFill="1" applyBorder="1" applyAlignment="1">
      <alignment horizontal="center" vertical="center"/>
    </xf>
    <xf numFmtId="165" fontId="62" fillId="0" borderId="42" xfId="342" applyFont="1" applyFill="1" applyBorder="1" applyAlignment="1">
      <alignment horizontal="center" vertical="center"/>
    </xf>
    <xf numFmtId="165" fontId="62" fillId="0" borderId="50" xfId="342" applyFont="1" applyFill="1" applyBorder="1" applyAlignment="1">
      <alignment horizontal="center" vertical="center"/>
    </xf>
    <xf numFmtId="165" fontId="58" fillId="0" borderId="0" xfId="342" applyFont="1" applyFill="1" applyAlignment="1">
      <alignment horizontal="center" vertical="center"/>
    </xf>
    <xf numFmtId="165" fontId="57" fillId="0" borderId="10" xfId="342" applyFont="1" applyFill="1" applyBorder="1"/>
    <xf numFmtId="165" fontId="57" fillId="0" borderId="11" xfId="342" applyFont="1" applyFill="1" applyBorder="1"/>
    <xf numFmtId="165" fontId="57" fillId="0" borderId="11" xfId="342" applyFont="1" applyFill="1" applyBorder="1" applyAlignment="1" applyProtection="1">
      <alignment horizontal="left"/>
    </xf>
    <xf numFmtId="165" fontId="60" fillId="0" borderId="14" xfId="342" applyFont="1" applyFill="1" applyBorder="1" applyAlignment="1">
      <alignment horizontal="centerContinuous" vertical="center"/>
    </xf>
    <xf numFmtId="165" fontId="57" fillId="0" borderId="18" xfId="342" applyFont="1" applyFill="1" applyBorder="1"/>
    <xf numFmtId="165" fontId="57" fillId="0" borderId="0" xfId="342" applyFont="1" applyFill="1" applyBorder="1"/>
    <xf numFmtId="165" fontId="57" fillId="0" borderId="0" xfId="342" applyFont="1" applyFill="1" applyBorder="1" applyAlignment="1" applyProtection="1">
      <alignment horizontal="left"/>
    </xf>
    <xf numFmtId="165" fontId="57" fillId="0" borderId="36" xfId="342" applyFont="1" applyFill="1" applyBorder="1"/>
    <xf numFmtId="165" fontId="57" fillId="0" borderId="29" xfId="342" applyFont="1" applyFill="1" applyBorder="1"/>
    <xf numFmtId="165" fontId="57" fillId="0" borderId="29" xfId="342" applyFont="1" applyFill="1" applyBorder="1" applyAlignment="1" applyProtection="1">
      <alignment horizontal="left"/>
    </xf>
    <xf numFmtId="165" fontId="58" fillId="0" borderId="18" xfId="342" quotePrefix="1" applyFont="1" applyFill="1" applyBorder="1" applyAlignment="1" applyProtection="1">
      <alignment horizontal="left"/>
    </xf>
    <xf numFmtId="165" fontId="58" fillId="0" borderId="0" xfId="342" quotePrefix="1" applyFont="1" applyFill="1" applyBorder="1" applyAlignment="1" applyProtection="1">
      <alignment horizontal="left"/>
    </xf>
    <xf numFmtId="165" fontId="58" fillId="0" borderId="0" xfId="342" applyFont="1" applyFill="1" applyBorder="1" applyAlignment="1" applyProtection="1">
      <alignment horizontal="left"/>
    </xf>
    <xf numFmtId="165" fontId="63" fillId="0" borderId="12" xfId="342" applyFont="1" applyFill="1" applyBorder="1" applyAlignment="1">
      <alignment horizontal="centerContinuous" vertical="center"/>
    </xf>
    <xf numFmtId="165" fontId="58" fillId="0" borderId="18" xfId="342" applyFont="1" applyFill="1" applyBorder="1" applyAlignment="1" applyProtection="1">
      <alignment horizontal="left"/>
    </xf>
    <xf numFmtId="165" fontId="63" fillId="0" borderId="0" xfId="342" applyFont="1" applyFill="1" applyBorder="1" applyAlignment="1">
      <alignment horizontal="centerContinuous" vertical="center"/>
    </xf>
    <xf numFmtId="165" fontId="58" fillId="0" borderId="36" xfId="342" applyFont="1" applyFill="1" applyBorder="1" applyAlignment="1" applyProtection="1">
      <alignment horizontal="left"/>
    </xf>
    <xf numFmtId="165" fontId="58" fillId="0" borderId="29" xfId="342" applyFont="1" applyFill="1" applyBorder="1" applyAlignment="1" applyProtection="1">
      <alignment horizontal="left"/>
    </xf>
    <xf numFmtId="165" fontId="63" fillId="0" borderId="29" xfId="342" applyFont="1" applyFill="1" applyBorder="1" applyAlignment="1">
      <alignment horizontal="centerContinuous" vertical="center"/>
    </xf>
    <xf numFmtId="165" fontId="58" fillId="0" borderId="0" xfId="342" applyFont="1" applyFill="1" applyBorder="1" applyAlignment="1">
      <alignment vertical="center"/>
    </xf>
    <xf numFmtId="165" fontId="63" fillId="0" borderId="24" xfId="342" applyFont="1" applyFill="1" applyBorder="1" applyAlignment="1">
      <alignment horizontal="centerContinuous" vertical="center"/>
    </xf>
    <xf numFmtId="165" fontId="63" fillId="0" borderId="37" xfId="342" applyFont="1" applyFill="1" applyBorder="1" applyAlignment="1">
      <alignment horizontal="centerContinuous" vertical="center"/>
    </xf>
    <xf numFmtId="165" fontId="69" fillId="0" borderId="10" xfId="342" quotePrefix="1" applyFont="1" applyFill="1" applyBorder="1" applyAlignment="1" applyProtection="1">
      <alignment horizontal="left"/>
    </xf>
    <xf numFmtId="165" fontId="58" fillId="0" borderId="11" xfId="342" quotePrefix="1" applyFont="1" applyFill="1" applyBorder="1" applyAlignment="1" applyProtection="1">
      <alignment horizontal="left"/>
    </xf>
    <xf numFmtId="1" fontId="58" fillId="0" borderId="11" xfId="342" applyNumberFormat="1" applyFont="1" applyFill="1" applyBorder="1"/>
    <xf numFmtId="165" fontId="63" fillId="0" borderId="11" xfId="342" applyFont="1" applyFill="1" applyBorder="1" applyAlignment="1">
      <alignment horizontal="centerContinuous" vertical="center"/>
    </xf>
    <xf numFmtId="165" fontId="63" fillId="0" borderId="14" xfId="342" applyFont="1" applyFill="1" applyBorder="1" applyAlignment="1">
      <alignment horizontal="centerContinuous" vertical="center"/>
    </xf>
    <xf numFmtId="165" fontId="58" fillId="0" borderId="10" xfId="342" quotePrefix="1" applyFont="1" applyFill="1" applyBorder="1" applyAlignment="1" applyProtection="1">
      <alignment horizontal="left"/>
    </xf>
    <xf numFmtId="165" fontId="58" fillId="0" borderId="11" xfId="342" applyFont="1" applyFill="1" applyBorder="1" applyAlignment="1" applyProtection="1">
      <alignment horizontal="left"/>
    </xf>
    <xf numFmtId="165" fontId="58" fillId="0" borderId="36" xfId="342" quotePrefix="1" applyFont="1" applyFill="1" applyBorder="1" applyAlignment="1" applyProtection="1">
      <alignment horizontal="left"/>
    </xf>
    <xf numFmtId="165" fontId="69" fillId="0" borderId="0" xfId="342" applyFont="1" applyFill="1" applyAlignment="1">
      <alignment vertical="center"/>
    </xf>
    <xf numFmtId="1" fontId="58" fillId="0" borderId="10" xfId="343" applyNumberFormat="1" applyFont="1" applyFill="1" applyBorder="1"/>
    <xf numFmtId="0" fontId="58" fillId="0" borderId="10" xfId="343" quotePrefix="1" applyFont="1" applyFill="1" applyBorder="1" applyAlignment="1">
      <alignment horizontal="right"/>
    </xf>
    <xf numFmtId="1" fontId="58" fillId="0" borderId="11" xfId="340" applyNumberFormat="1" applyFont="1" applyBorder="1"/>
    <xf numFmtId="165" fontId="62" fillId="0" borderId="51" xfId="342" applyFont="1" applyFill="1" applyBorder="1" applyAlignment="1">
      <alignment horizontal="center" vertical="center"/>
    </xf>
    <xf numFmtId="171" fontId="69" fillId="0" borderId="0" xfId="343" applyNumberFormat="1" applyFont="1" applyFill="1" applyBorder="1" applyAlignment="1" applyProtection="1">
      <alignment horizontal="right" vertical="center"/>
    </xf>
    <xf numFmtId="171" fontId="69" fillId="0" borderId="29" xfId="343" applyNumberFormat="1" applyFont="1" applyFill="1" applyBorder="1" applyAlignment="1" applyProtection="1">
      <alignment horizontal="right" vertical="center"/>
    </xf>
    <xf numFmtId="165" fontId="57" fillId="0" borderId="0" xfId="339" applyFont="1" applyAlignment="1" applyProtection="1">
      <alignment horizontal="left"/>
    </xf>
    <xf numFmtId="0" fontId="57" fillId="0" borderId="0" xfId="449" applyFont="1" applyAlignment="1"/>
    <xf numFmtId="3" fontId="58" fillId="0" borderId="0" xfId="449" applyNumberFormat="1" applyFont="1" applyAlignment="1"/>
    <xf numFmtId="3" fontId="58" fillId="0" borderId="0" xfId="449" applyNumberFormat="1" applyFont="1"/>
    <xf numFmtId="0" fontId="46" fillId="0" borderId="0" xfId="449" applyFont="1"/>
    <xf numFmtId="0" fontId="58" fillId="0" borderId="0" xfId="449" quotePrefix="1" applyFont="1" applyAlignment="1"/>
    <xf numFmtId="0" fontId="57" fillId="0" borderId="0" xfId="449" applyFont="1" applyAlignment="1">
      <alignment horizontal="centerContinuous" vertical="center"/>
    </xf>
    <xf numFmtId="0" fontId="58" fillId="0" borderId="0" xfId="449" quotePrefix="1" applyFont="1" applyAlignment="1">
      <alignment horizontal="centerContinuous"/>
    </xf>
    <xf numFmtId="3" fontId="58" fillId="0" borderId="0" xfId="449" applyNumberFormat="1" applyFont="1" applyAlignment="1">
      <alignment horizontal="centerContinuous"/>
    </xf>
    <xf numFmtId="0" fontId="58" fillId="0" borderId="0" xfId="449" applyFont="1"/>
    <xf numFmtId="3" fontId="58" fillId="0" borderId="29" xfId="449" applyNumberFormat="1" applyFont="1" applyBorder="1"/>
    <xf numFmtId="3" fontId="57" fillId="0" borderId="0" xfId="449" applyNumberFormat="1" applyFont="1" applyAlignment="1">
      <alignment horizontal="centerContinuous"/>
    </xf>
    <xf numFmtId="3" fontId="60" fillId="0" borderId="0" xfId="449" applyNumberFormat="1" applyFont="1" applyAlignment="1">
      <alignment horizontal="centerContinuous"/>
    </xf>
    <xf numFmtId="0" fontId="63" fillId="0" borderId="15" xfId="449" applyFont="1" applyBorder="1"/>
    <xf numFmtId="0" fontId="60" fillId="0" borderId="15" xfId="449" applyFont="1" applyBorder="1" applyAlignment="1">
      <alignment horizontal="centerContinuous" vertical="top"/>
    </xf>
    <xf numFmtId="3" fontId="60" fillId="0" borderId="29" xfId="449" applyNumberFormat="1" applyFont="1" applyBorder="1" applyAlignment="1">
      <alignment horizontal="centerContinuous" vertical="top"/>
    </xf>
    <xf numFmtId="3" fontId="60" fillId="0" borderId="28" xfId="449" applyNumberFormat="1" applyFont="1" applyBorder="1" applyAlignment="1">
      <alignment horizontal="centerContinuous"/>
    </xf>
    <xf numFmtId="3" fontId="60" fillId="0" borderId="45" xfId="449" applyNumberFormat="1" applyFont="1" applyBorder="1" applyAlignment="1">
      <alignment horizontal="centerContinuous"/>
    </xf>
    <xf numFmtId="3" fontId="60" fillId="0" borderId="28" xfId="449" applyNumberFormat="1" applyFont="1" applyBorder="1" applyAlignment="1">
      <alignment horizontal="centerContinuous" vertical="top"/>
    </xf>
    <xf numFmtId="0" fontId="60" fillId="0" borderId="20" xfId="449" applyFont="1" applyBorder="1" applyAlignment="1">
      <alignment horizontal="center"/>
    </xf>
    <xf numFmtId="0" fontId="60" fillId="0" borderId="20" xfId="449" applyFont="1" applyBorder="1" applyAlignment="1">
      <alignment horizontal="centerContinuous"/>
    </xf>
    <xf numFmtId="3" fontId="60" fillId="0" borderId="35" xfId="449" applyNumberFormat="1" applyFont="1" applyBorder="1" applyAlignment="1">
      <alignment horizontal="center"/>
    </xf>
    <xf numFmtId="3" fontId="60" fillId="0" borderId="35" xfId="449" quotePrefix="1" applyNumberFormat="1" applyFont="1" applyBorder="1" applyAlignment="1">
      <alignment horizontal="center"/>
    </xf>
    <xf numFmtId="0" fontId="60" fillId="0" borderId="23" xfId="449" applyFont="1" applyBorder="1"/>
    <xf numFmtId="0" fontId="60" fillId="0" borderId="23" xfId="449" applyFont="1" applyBorder="1" applyAlignment="1">
      <alignment horizontal="centerContinuous"/>
    </xf>
    <xf numFmtId="0" fontId="64" fillId="0" borderId="0" xfId="449" applyFont="1"/>
    <xf numFmtId="0" fontId="62" fillId="0" borderId="23" xfId="449" quotePrefix="1" applyFont="1" applyBorder="1" applyAlignment="1">
      <alignment horizontal="center" vertical="center"/>
    </xf>
    <xf numFmtId="0" fontId="62" fillId="0" borderId="42" xfId="449" quotePrefix="1" applyFont="1" applyBorder="1" applyAlignment="1">
      <alignment horizontal="center" vertical="center"/>
    </xf>
    <xf numFmtId="3" fontId="62" fillId="0" borderId="45" xfId="449" quotePrefix="1" applyNumberFormat="1" applyFont="1" applyBorder="1" applyAlignment="1">
      <alignment horizontal="center" vertical="center"/>
    </xf>
    <xf numFmtId="0" fontId="46" fillId="0" borderId="0" xfId="449" applyFont="1" applyAlignment="1">
      <alignment horizontal="center" vertical="center"/>
    </xf>
    <xf numFmtId="0" fontId="57" fillId="0" borderId="23" xfId="449" applyFont="1" applyBorder="1"/>
    <xf numFmtId="0" fontId="57" fillId="0" borderId="42" xfId="449" applyFont="1" applyBorder="1"/>
    <xf numFmtId="3" fontId="64" fillId="0" borderId="0" xfId="449" applyNumberFormat="1" applyFont="1" applyBorder="1"/>
    <xf numFmtId="0" fontId="57" fillId="0" borderId="15" xfId="449" applyFont="1" applyBorder="1"/>
    <xf numFmtId="0" fontId="57" fillId="0" borderId="23" xfId="449" quotePrefix="1" applyFont="1" applyBorder="1"/>
    <xf numFmtId="0" fontId="57" fillId="0" borderId="20" xfId="449" applyFont="1" applyBorder="1"/>
    <xf numFmtId="0" fontId="58" fillId="0" borderId="20" xfId="449" quotePrefix="1" applyFont="1" applyBorder="1"/>
    <xf numFmtId="0" fontId="63" fillId="0" borderId="20" xfId="449" quotePrefix="1" applyFont="1" applyBorder="1"/>
    <xf numFmtId="0" fontId="58" fillId="0" borderId="23" xfId="449" applyFont="1" applyBorder="1"/>
    <xf numFmtId="165" fontId="64" fillId="0" borderId="0" xfId="339" applyFont="1" applyAlignment="1" applyProtection="1">
      <alignment horizontal="left"/>
    </xf>
    <xf numFmtId="165" fontId="46" fillId="0" borderId="0" xfId="339" applyFont="1"/>
    <xf numFmtId="165" fontId="57" fillId="0" borderId="0" xfId="339" applyFont="1" applyAlignment="1" applyProtection="1">
      <alignment horizontal="centerContinuous"/>
    </xf>
    <xf numFmtId="165" fontId="64" fillId="0" borderId="0" xfId="339" applyFont="1" applyAlignment="1" applyProtection="1">
      <alignment horizontal="centerContinuous"/>
    </xf>
    <xf numFmtId="165" fontId="60" fillId="0" borderId="0" xfId="339" applyFont="1" applyAlignment="1" applyProtection="1">
      <alignment horizontal="right"/>
    </xf>
    <xf numFmtId="165" fontId="58" fillId="0" borderId="16" xfId="339" applyFont="1" applyBorder="1"/>
    <xf numFmtId="0" fontId="57" fillId="0" borderId="0" xfId="449" quotePrefix="1" applyFont="1" applyFill="1" applyBorder="1"/>
    <xf numFmtId="165" fontId="64" fillId="0" borderId="0" xfId="339" applyFont="1" applyFill="1"/>
    <xf numFmtId="165" fontId="46" fillId="0" borderId="0" xfId="339" applyFont="1" applyFill="1"/>
    <xf numFmtId="165" fontId="60" fillId="0" borderId="21" xfId="339" applyFont="1" applyBorder="1" applyAlignment="1" applyProtection="1">
      <alignment horizontal="center"/>
    </xf>
    <xf numFmtId="165" fontId="60" fillId="0" borderId="17" xfId="339" applyFont="1" applyBorder="1" applyAlignment="1" applyProtection="1">
      <alignment horizontal="center"/>
    </xf>
    <xf numFmtId="165" fontId="60" fillId="0" borderId="35" xfId="339" applyFont="1" applyBorder="1" applyAlignment="1" applyProtection="1">
      <alignment horizontal="center"/>
    </xf>
    <xf numFmtId="165" fontId="60" fillId="0" borderId="35" xfId="339" applyFont="1" applyBorder="1" applyAlignment="1" applyProtection="1">
      <alignment horizontal="left"/>
    </xf>
    <xf numFmtId="165" fontId="60" fillId="0" borderId="15" xfId="339" applyFont="1" applyBorder="1" applyAlignment="1" applyProtection="1">
      <alignment horizontal="left"/>
    </xf>
    <xf numFmtId="165" fontId="57" fillId="0" borderId="25" xfId="339" applyFont="1" applyBorder="1"/>
    <xf numFmtId="165" fontId="60" fillId="0" borderId="26" xfId="339" applyFont="1" applyBorder="1" applyAlignment="1">
      <alignment horizontal="center"/>
    </xf>
    <xf numFmtId="0" fontId="60" fillId="0" borderId="22" xfId="339" quotePrefix="1" applyNumberFormat="1" applyFont="1" applyBorder="1" applyAlignment="1" applyProtection="1">
      <alignment horizontal="center"/>
    </xf>
    <xf numFmtId="165" fontId="60" fillId="0" borderId="23" xfId="339" quotePrefix="1" applyFont="1" applyBorder="1" applyAlignment="1" applyProtection="1">
      <alignment horizontal="center"/>
    </xf>
    <xf numFmtId="165" fontId="62" fillId="0" borderId="55" xfId="339" applyFont="1" applyBorder="1" applyAlignment="1" applyProtection="1">
      <alignment horizontal="center" vertical="center"/>
    </xf>
    <xf numFmtId="165" fontId="62" fillId="0" borderId="40" xfId="339" applyFont="1" applyBorder="1" applyAlignment="1" applyProtection="1">
      <alignment horizontal="center" vertical="center"/>
    </xf>
    <xf numFmtId="165" fontId="62" fillId="0" borderId="26" xfId="339" applyFont="1" applyBorder="1" applyAlignment="1" applyProtection="1">
      <alignment horizontal="center" vertical="center"/>
    </xf>
    <xf numFmtId="165" fontId="62" fillId="0" borderId="22" xfId="339" applyFont="1" applyBorder="1" applyAlignment="1" applyProtection="1">
      <alignment horizontal="center" vertical="center"/>
    </xf>
    <xf numFmtId="165" fontId="62" fillId="0" borderId="0" xfId="339" applyFont="1"/>
    <xf numFmtId="165" fontId="57" fillId="0" borderId="0" xfId="339" applyFont="1" applyFill="1"/>
    <xf numFmtId="165" fontId="66" fillId="0" borderId="0" xfId="339" applyFont="1" applyFill="1"/>
    <xf numFmtId="165" fontId="62" fillId="0" borderId="0" xfId="339" applyFont="1" applyFill="1"/>
    <xf numFmtId="165" fontId="58" fillId="0" borderId="21" xfId="339" quotePrefix="1" applyFont="1" applyBorder="1" applyAlignment="1" applyProtection="1">
      <alignment horizontal="left"/>
    </xf>
    <xf numFmtId="165" fontId="57" fillId="0" borderId="0" xfId="339" quotePrefix="1" applyFont="1" applyFill="1" applyBorder="1" applyAlignment="1" applyProtection="1">
      <alignment horizontal="left"/>
    </xf>
    <xf numFmtId="165" fontId="64" fillId="0" borderId="0" xfId="339" applyFont="1"/>
    <xf numFmtId="165" fontId="58" fillId="0" borderId="25" xfId="339" applyFont="1" applyBorder="1"/>
    <xf numFmtId="165" fontId="57" fillId="0" borderId="0" xfId="339" applyFont="1"/>
    <xf numFmtId="0" fontId="87" fillId="0" borderId="0" xfId="0" applyFont="1" applyAlignment="1"/>
    <xf numFmtId="0" fontId="79" fillId="0" borderId="0" xfId="0" applyFont="1"/>
    <xf numFmtId="0" fontId="90" fillId="0" borderId="0" xfId="0" applyFont="1"/>
    <xf numFmtId="165" fontId="57" fillId="0" borderId="0" xfId="451" applyFont="1" applyAlignment="1">
      <alignment horizontal="centerContinuous"/>
    </xf>
    <xf numFmtId="165" fontId="58" fillId="0" borderId="0" xfId="451" applyFont="1" applyAlignment="1">
      <alignment horizontal="centerContinuous"/>
    </xf>
    <xf numFmtId="165" fontId="58" fillId="0" borderId="0" xfId="451" applyFont="1" applyAlignment="1"/>
    <xf numFmtId="165" fontId="58" fillId="0" borderId="0" xfId="451" applyFont="1"/>
    <xf numFmtId="165" fontId="58" fillId="0" borderId="0" xfId="451" applyFont="1" applyAlignment="1" applyProtection="1">
      <alignment horizontal="centerContinuous"/>
    </xf>
    <xf numFmtId="165" fontId="58" fillId="0" borderId="0" xfId="451" applyFont="1" applyAlignment="1">
      <alignment horizontal="right"/>
    </xf>
    <xf numFmtId="165" fontId="58" fillId="0" borderId="0" xfId="451" applyFont="1" applyAlignment="1" applyProtection="1">
      <alignment horizontal="right"/>
    </xf>
    <xf numFmtId="165" fontId="57" fillId="0" borderId="0" xfId="451" applyFont="1" applyAlignment="1" applyProtection="1">
      <alignment horizontal="left"/>
    </xf>
    <xf numFmtId="165" fontId="58" fillId="0" borderId="0" xfId="451" applyFont="1" applyAlignment="1" applyProtection="1">
      <alignment horizontal="left"/>
    </xf>
    <xf numFmtId="0" fontId="58" fillId="0" borderId="0" xfId="0" applyFont="1" applyAlignment="1" applyProtection="1">
      <alignment horizontal="right"/>
    </xf>
    <xf numFmtId="0" fontId="58" fillId="0" borderId="0" xfId="0" applyFont="1" applyAlignment="1" applyProtection="1">
      <alignment horizontal="left"/>
    </xf>
    <xf numFmtId="165" fontId="57" fillId="0" borderId="0" xfId="451" applyFont="1"/>
    <xf numFmtId="0" fontId="76" fillId="0" borderId="0" xfId="0" applyFont="1" applyAlignment="1" applyProtection="1">
      <alignment horizontal="left"/>
    </xf>
    <xf numFmtId="0" fontId="75" fillId="0" borderId="0" xfId="0" applyFont="1"/>
    <xf numFmtId="165" fontId="58" fillId="0" borderId="0" xfId="451" applyFont="1" applyFill="1"/>
    <xf numFmtId="0" fontId="58" fillId="0" borderId="0" xfId="0" applyFont="1" applyFill="1" applyAlignment="1" applyProtection="1">
      <alignment horizontal="right"/>
    </xf>
    <xf numFmtId="0" fontId="76" fillId="0" borderId="0" xfId="0" applyFont="1"/>
    <xf numFmtId="0" fontId="75" fillId="0" borderId="0" xfId="0" applyFont="1" applyAlignment="1" applyProtection="1">
      <alignment horizontal="left"/>
    </xf>
    <xf numFmtId="165" fontId="75" fillId="0" borderId="0" xfId="451" applyFont="1"/>
    <xf numFmtId="0" fontId="75" fillId="0" borderId="0" xfId="0" applyFont="1" applyAlignment="1" applyProtection="1">
      <alignment horizontal="right"/>
    </xf>
    <xf numFmtId="0" fontId="76" fillId="0" borderId="0" xfId="0" applyFont="1" applyFill="1" applyAlignment="1" applyProtection="1">
      <alignment horizontal="left"/>
    </xf>
    <xf numFmtId="171" fontId="67" fillId="0" borderId="0" xfId="343" applyNumberFormat="1" applyFont="1" applyFill="1" applyBorder="1" applyAlignment="1" applyProtection="1">
      <alignment horizontal="right" vertical="center"/>
    </xf>
    <xf numFmtId="171" fontId="67" fillId="0" borderId="35" xfId="343" applyNumberFormat="1" applyFont="1" applyFill="1" applyBorder="1" applyAlignment="1" applyProtection="1">
      <alignment horizontal="right" vertical="center"/>
    </xf>
    <xf numFmtId="171" fontId="67" fillId="0" borderId="29" xfId="343" applyNumberFormat="1" applyFont="1" applyFill="1" applyBorder="1" applyAlignment="1" applyProtection="1">
      <alignment horizontal="right" vertical="center"/>
    </xf>
    <xf numFmtId="171" fontId="67" fillId="0" borderId="37" xfId="343" applyNumberFormat="1" applyFont="1" applyFill="1" applyBorder="1" applyAlignment="1" applyProtection="1">
      <alignment horizontal="right" vertical="center"/>
    </xf>
    <xf numFmtId="171" fontId="69" fillId="0" borderId="35" xfId="343" applyNumberFormat="1" applyFont="1" applyFill="1" applyBorder="1" applyAlignment="1" applyProtection="1">
      <alignment horizontal="right" vertical="center"/>
    </xf>
    <xf numFmtId="171" fontId="69" fillId="0" borderId="37" xfId="343" applyNumberFormat="1" applyFont="1" applyFill="1" applyBorder="1" applyAlignment="1" applyProtection="1">
      <alignment horizontal="right" vertical="center"/>
    </xf>
    <xf numFmtId="171" fontId="69" fillId="0" borderId="36" xfId="343" applyNumberFormat="1" applyFont="1" applyFill="1" applyBorder="1" applyAlignment="1" applyProtection="1">
      <alignment horizontal="right" vertical="center"/>
    </xf>
    <xf numFmtId="171" fontId="67" fillId="0" borderId="18" xfId="342" applyNumberFormat="1" applyFont="1" applyFill="1" applyBorder="1" applyAlignment="1" applyProtection="1">
      <alignment horizontal="right" vertical="center"/>
    </xf>
    <xf numFmtId="171" fontId="67" fillId="0" borderId="0" xfId="342" applyNumberFormat="1" applyFont="1" applyFill="1" applyBorder="1" applyAlignment="1" applyProtection="1">
      <alignment horizontal="right" vertical="center"/>
    </xf>
    <xf numFmtId="171" fontId="67" fillId="0" borderId="35" xfId="342" applyNumberFormat="1" applyFont="1" applyFill="1" applyBorder="1" applyAlignment="1" applyProtection="1">
      <alignment horizontal="right" vertical="center"/>
    </xf>
    <xf numFmtId="171" fontId="67" fillId="0" borderId="36" xfId="342" applyNumberFormat="1" applyFont="1" applyFill="1" applyBorder="1" applyAlignment="1" applyProtection="1">
      <alignment horizontal="right" vertical="center"/>
    </xf>
    <xf numFmtId="171" fontId="67" fillId="0" borderId="29" xfId="342" applyNumberFormat="1" applyFont="1" applyFill="1" applyBorder="1" applyAlignment="1" applyProtection="1">
      <alignment horizontal="right" vertical="center"/>
    </xf>
    <xf numFmtId="171" fontId="67" fillId="0" borderId="37" xfId="342" applyNumberFormat="1" applyFont="1" applyFill="1" applyBorder="1" applyAlignment="1" applyProtection="1">
      <alignment horizontal="right" vertical="center"/>
    </xf>
    <xf numFmtId="171" fontId="69" fillId="0" borderId="18" xfId="342" applyNumberFormat="1" applyFont="1" applyFill="1" applyBorder="1" applyAlignment="1" applyProtection="1">
      <alignment horizontal="right" vertical="center"/>
    </xf>
    <xf numFmtId="171" fontId="69" fillId="0" borderId="35" xfId="342" applyNumberFormat="1" applyFont="1" applyFill="1" applyBorder="1" applyAlignment="1" applyProtection="1">
      <alignment horizontal="right" vertical="center"/>
    </xf>
    <xf numFmtId="171" fontId="69" fillId="0" borderId="36" xfId="342" applyNumberFormat="1" applyFont="1" applyFill="1" applyBorder="1" applyAlignment="1" applyProtection="1">
      <alignment horizontal="right" vertical="center"/>
    </xf>
    <xf numFmtId="171" fontId="69" fillId="0" borderId="29" xfId="342" applyNumberFormat="1" applyFont="1" applyFill="1" applyBorder="1" applyAlignment="1" applyProtection="1">
      <alignment horizontal="right" vertical="center"/>
    </xf>
    <xf numFmtId="171" fontId="69" fillId="0" borderId="37" xfId="342" applyNumberFormat="1" applyFont="1" applyFill="1" applyBorder="1" applyAlignment="1" applyProtection="1">
      <alignment horizontal="right" vertical="center"/>
    </xf>
    <xf numFmtId="167" fontId="58" fillId="0" borderId="0" xfId="449" applyNumberFormat="1" applyFont="1" applyFill="1" applyBorder="1"/>
    <xf numFmtId="0" fontId="46" fillId="0" borderId="0" xfId="449" applyFont="1" applyFill="1" applyBorder="1"/>
    <xf numFmtId="165" fontId="75" fillId="0" borderId="0" xfId="340" applyFont="1" applyFill="1" applyBorder="1"/>
    <xf numFmtId="167" fontId="57" fillId="0" borderId="37" xfId="449" applyNumberFormat="1" applyFont="1" applyFill="1" applyBorder="1"/>
    <xf numFmtId="167" fontId="58" fillId="0" borderId="35" xfId="449" applyNumberFormat="1" applyFont="1" applyFill="1" applyBorder="1"/>
    <xf numFmtId="166" fontId="58" fillId="0" borderId="35" xfId="449" applyNumberFormat="1" applyFont="1" applyFill="1" applyBorder="1"/>
    <xf numFmtId="167" fontId="58" fillId="0" borderId="20" xfId="449" applyNumberFormat="1" applyFont="1" applyFill="1" applyBorder="1"/>
    <xf numFmtId="167" fontId="58" fillId="0" borderId="35" xfId="450" applyNumberFormat="1" applyFont="1" applyFill="1" applyBorder="1" applyProtection="1"/>
    <xf numFmtId="165" fontId="46" fillId="0" borderId="0" xfId="339" applyFont="1" applyFill="1" applyBorder="1"/>
    <xf numFmtId="167" fontId="58" fillId="0" borderId="35" xfId="339" applyNumberFormat="1" applyFont="1" applyFill="1" applyBorder="1" applyProtection="1"/>
    <xf numFmtId="167" fontId="58" fillId="0" borderId="22" xfId="0" applyNumberFormat="1" applyFont="1" applyFill="1" applyBorder="1" applyProtection="1"/>
    <xf numFmtId="165" fontId="95" fillId="0" borderId="0" xfId="340" quotePrefix="1" applyFont="1"/>
    <xf numFmtId="165" fontId="60" fillId="0" borderId="56" xfId="340" quotePrefix="1" applyFont="1" applyBorder="1" applyAlignment="1" applyProtection="1">
      <alignment horizontal="center" vertical="center"/>
    </xf>
    <xf numFmtId="171" fontId="69" fillId="0" borderId="20" xfId="340" applyNumberFormat="1" applyFont="1" applyFill="1" applyBorder="1" applyAlignment="1" applyProtection="1">
      <alignment horizontal="right"/>
    </xf>
    <xf numFmtId="165" fontId="60" fillId="0" borderId="57" xfId="340" applyFont="1" applyBorder="1" applyAlignment="1" applyProtection="1">
      <alignment horizontal="center" vertical="center"/>
    </xf>
    <xf numFmtId="165" fontId="60" fillId="0" borderId="44" xfId="340" applyFont="1" applyBorder="1" applyAlignment="1">
      <alignment horizontal="center" vertical="center"/>
    </xf>
    <xf numFmtId="165" fontId="57" fillId="0" borderId="0" xfId="466" applyFont="1" applyAlignment="1">
      <alignment horizontal="left"/>
    </xf>
    <xf numFmtId="165" fontId="63" fillId="0" borderId="0" xfId="467" applyFont="1"/>
    <xf numFmtId="165" fontId="63" fillId="0" borderId="0" xfId="467" applyFont="1" applyBorder="1"/>
    <xf numFmtId="165" fontId="60" fillId="0" borderId="0" xfId="467" applyFont="1" applyAlignment="1">
      <alignment horizontal="centerContinuous"/>
    </xf>
    <xf numFmtId="165" fontId="63" fillId="0" borderId="0" xfId="467" applyFont="1" applyAlignment="1">
      <alignment horizontal="centerContinuous"/>
    </xf>
    <xf numFmtId="165" fontId="63" fillId="0" borderId="47" xfId="467" applyFont="1" applyBorder="1"/>
    <xf numFmtId="165" fontId="60" fillId="0" borderId="12" xfId="467" applyFont="1" applyBorder="1"/>
    <xf numFmtId="165" fontId="60" fillId="0" borderId="15" xfId="467" applyFont="1" applyBorder="1" applyAlignment="1" applyProtection="1">
      <alignment horizontal="center"/>
    </xf>
    <xf numFmtId="165" fontId="60" fillId="0" borderId="17" xfId="467" applyFont="1" applyBorder="1" applyAlignment="1" applyProtection="1">
      <alignment horizontal="center"/>
    </xf>
    <xf numFmtId="165" fontId="63" fillId="0" borderId="18" xfId="467" applyFont="1" applyBorder="1"/>
    <xf numFmtId="165" fontId="60" fillId="0" borderId="0" xfId="467" applyFont="1" applyBorder="1" applyAlignment="1" applyProtection="1">
      <alignment horizontal="centerContinuous"/>
    </xf>
    <xf numFmtId="165" fontId="60" fillId="0" borderId="20" xfId="467" applyFont="1" applyBorder="1" applyAlignment="1" applyProtection="1">
      <alignment horizontal="center"/>
    </xf>
    <xf numFmtId="165" fontId="63" fillId="0" borderId="58" xfId="467" applyFont="1" applyBorder="1"/>
    <xf numFmtId="165" fontId="60" fillId="0" borderId="24" xfId="467" applyFont="1" applyBorder="1"/>
    <xf numFmtId="165" fontId="62" fillId="0" borderId="42" xfId="467" applyFont="1" applyBorder="1" applyAlignment="1" applyProtection="1">
      <alignment horizontal="center" vertical="center"/>
    </xf>
    <xf numFmtId="165" fontId="62" fillId="0" borderId="45" xfId="467" applyFont="1" applyBorder="1" applyAlignment="1" applyProtection="1">
      <alignment horizontal="center" vertical="center"/>
    </xf>
    <xf numFmtId="165" fontId="62" fillId="0" borderId="0" xfId="467" applyFont="1" applyBorder="1" applyAlignment="1">
      <alignment horizontal="centerContinuous"/>
    </xf>
    <xf numFmtId="165" fontId="58" fillId="0" borderId="19" xfId="467" quotePrefix="1" applyFont="1" applyBorder="1" applyAlignment="1" applyProtection="1">
      <alignment horizontal="left"/>
    </xf>
    <xf numFmtId="165" fontId="58" fillId="0" borderId="0" xfId="467" quotePrefix="1" applyFont="1" applyBorder="1" applyAlignment="1" applyProtection="1">
      <alignment horizontal="left"/>
    </xf>
    <xf numFmtId="167" fontId="58" fillId="25" borderId="23" xfId="467" applyNumberFormat="1" applyFont="1" applyFill="1" applyBorder="1" applyAlignment="1" applyProtection="1">
      <alignment horizontal="right"/>
    </xf>
    <xf numFmtId="167" fontId="58" fillId="0" borderId="29" xfId="467" applyNumberFormat="1" applyFont="1" applyFill="1" applyBorder="1" applyAlignment="1" applyProtection="1">
      <alignment horizontal="right"/>
    </xf>
    <xf numFmtId="167" fontId="58" fillId="0" borderId="26" xfId="467" applyNumberFormat="1" applyFont="1" applyFill="1" applyBorder="1" applyAlignment="1" applyProtection="1">
      <alignment horizontal="right"/>
    </xf>
    <xf numFmtId="165" fontId="63" fillId="0" borderId="0" xfId="467" applyFont="1" applyBorder="1" applyAlignment="1" applyProtection="1">
      <alignment horizontal="left"/>
    </xf>
    <xf numFmtId="167" fontId="63" fillId="0" borderId="0" xfId="467" applyNumberFormat="1" applyFont="1" applyBorder="1" applyAlignment="1" applyProtection="1">
      <alignment horizontal="left"/>
    </xf>
    <xf numFmtId="167" fontId="63" fillId="0" borderId="0" xfId="467" applyNumberFormat="1" applyFont="1" applyBorder="1" applyProtection="1"/>
    <xf numFmtId="165" fontId="63" fillId="0" borderId="0" xfId="467" quotePrefix="1" applyFont="1" applyBorder="1" applyAlignment="1" applyProtection="1">
      <alignment horizontal="left"/>
    </xf>
    <xf numFmtId="0" fontId="0" fillId="0" borderId="0" xfId="0" applyFill="1"/>
    <xf numFmtId="0" fontId="100" fillId="0" borderId="0" xfId="0" applyFont="1" applyFill="1"/>
    <xf numFmtId="171" fontId="67" fillId="0" borderId="20" xfId="340" applyNumberFormat="1" applyFont="1" applyFill="1" applyBorder="1" applyAlignment="1" applyProtection="1">
      <alignment horizontal="right"/>
    </xf>
    <xf numFmtId="165" fontId="78" fillId="0" borderId="34" xfId="340" quotePrefix="1" applyFont="1" applyBorder="1" applyAlignment="1" applyProtection="1">
      <alignment horizontal="center" vertical="center"/>
    </xf>
    <xf numFmtId="165" fontId="62" fillId="0" borderId="34" xfId="341" quotePrefix="1" applyFont="1" applyBorder="1" applyAlignment="1" applyProtection="1">
      <alignment horizontal="center" vertical="center"/>
    </xf>
    <xf numFmtId="165" fontId="60" fillId="0" borderId="43" xfId="341" applyFont="1" applyBorder="1" applyAlignment="1" applyProtection="1">
      <alignment horizontal="center" vertical="center"/>
    </xf>
    <xf numFmtId="165" fontId="60" fillId="0" borderId="20" xfId="341" applyFont="1" applyBorder="1" applyAlignment="1" applyProtection="1">
      <alignment horizontal="center" vertical="center"/>
    </xf>
    <xf numFmtId="165" fontId="60" fillId="0" borderId="22" xfId="341" quotePrefix="1" applyFont="1" applyBorder="1" applyAlignment="1" applyProtection="1">
      <alignment horizontal="center" vertical="center"/>
    </xf>
    <xf numFmtId="165" fontId="101" fillId="0" borderId="0" xfId="342" applyFont="1" applyFill="1" applyAlignment="1">
      <alignment vertical="center"/>
    </xf>
    <xf numFmtId="165" fontId="63" fillId="0" borderId="0" xfId="342" applyFont="1" applyFill="1" applyAlignment="1">
      <alignment vertical="center"/>
    </xf>
    <xf numFmtId="165" fontId="62" fillId="0" borderId="27" xfId="467" applyFont="1" applyBorder="1" applyAlignment="1" applyProtection="1">
      <alignment horizontal="center" vertical="center"/>
    </xf>
    <xf numFmtId="165" fontId="60" fillId="0" borderId="18" xfId="467" applyFont="1" applyBorder="1" applyAlignment="1" applyProtection="1">
      <alignment horizontal="center"/>
    </xf>
    <xf numFmtId="165" fontId="60" fillId="0" borderId="17" xfId="467" applyFont="1" applyBorder="1" applyAlignment="1" applyProtection="1">
      <alignment horizontal="centerContinuous"/>
    </xf>
    <xf numFmtId="165" fontId="60" fillId="0" borderId="20" xfId="467" applyFont="1" applyBorder="1" applyAlignment="1" applyProtection="1">
      <alignment horizontal="centerContinuous"/>
    </xf>
    <xf numFmtId="167" fontId="58" fillId="0" borderId="23" xfId="467" applyNumberFormat="1" applyFont="1" applyFill="1" applyBorder="1" applyProtection="1"/>
    <xf numFmtId="165" fontId="60" fillId="0" borderId="10" xfId="467" applyFont="1" applyBorder="1" applyAlignment="1" applyProtection="1">
      <alignment horizontal="center"/>
    </xf>
    <xf numFmtId="165" fontId="60" fillId="0" borderId="0" xfId="467" applyFont="1" applyAlignment="1" applyProtection="1">
      <alignment horizontal="right"/>
    </xf>
    <xf numFmtId="0" fontId="57" fillId="0" borderId="0" xfId="313" applyFont="1" applyFill="1"/>
    <xf numFmtId="0" fontId="58" fillId="0" borderId="0" xfId="313" applyFont="1" applyFill="1" applyBorder="1"/>
    <xf numFmtId="0" fontId="58" fillId="0" borderId="0" xfId="313" applyFont="1" applyFill="1"/>
    <xf numFmtId="0" fontId="32" fillId="0" borderId="0" xfId="313" applyFill="1"/>
    <xf numFmtId="0" fontId="46" fillId="0" borderId="0" xfId="313" applyFont="1" applyFill="1"/>
    <xf numFmtId="0" fontId="58" fillId="0" borderId="0" xfId="313" applyFont="1" applyFill="1" applyBorder="1" applyAlignment="1">
      <alignment horizontal="center"/>
    </xf>
    <xf numFmtId="0" fontId="58" fillId="0" borderId="0" xfId="313" applyFont="1" applyFill="1" applyAlignment="1">
      <alignment horizontal="center"/>
    </xf>
    <xf numFmtId="0" fontId="46" fillId="0" borderId="0" xfId="313" applyFont="1" applyFill="1" applyBorder="1" applyAlignment="1">
      <alignment horizontal="center"/>
    </xf>
    <xf numFmtId="0" fontId="46" fillId="0" borderId="29" xfId="313" applyFont="1" applyFill="1" applyBorder="1"/>
    <xf numFmtId="0" fontId="57" fillId="0" borderId="0" xfId="313" applyFont="1" applyFill="1" applyAlignment="1">
      <alignment horizontal="right" vertical="center"/>
    </xf>
    <xf numFmtId="0" fontId="58" fillId="0" borderId="15" xfId="313" applyFont="1" applyFill="1" applyBorder="1"/>
    <xf numFmtId="0" fontId="57" fillId="0" borderId="10" xfId="313" applyFont="1" applyFill="1" applyBorder="1" applyAlignment="1">
      <alignment horizontal="center"/>
    </xf>
    <xf numFmtId="0" fontId="57" fillId="0" borderId="35" xfId="313" applyFont="1" applyFill="1" applyBorder="1" applyAlignment="1">
      <alignment horizontal="center" vertical="center"/>
    </xf>
    <xf numFmtId="0" fontId="57" fillId="0" borderId="20" xfId="313" applyFont="1" applyFill="1" applyBorder="1" applyAlignment="1">
      <alignment horizontal="center"/>
    </xf>
    <xf numFmtId="0" fontId="57" fillId="0" borderId="18" xfId="313" applyFont="1" applyFill="1" applyBorder="1" applyAlignment="1">
      <alignment horizontal="center" vertical="center"/>
    </xf>
    <xf numFmtId="0" fontId="57" fillId="0" borderId="0" xfId="313" applyFont="1" applyFill="1" applyBorder="1" applyAlignment="1">
      <alignment horizontal="center"/>
    </xf>
    <xf numFmtId="0" fontId="57" fillId="0" borderId="35" xfId="313" applyFont="1" applyFill="1" applyBorder="1" applyAlignment="1">
      <alignment horizontal="center"/>
    </xf>
    <xf numFmtId="0" fontId="57" fillId="0" borderId="15" xfId="313" applyFont="1" applyFill="1" applyBorder="1" applyAlignment="1">
      <alignment horizontal="center"/>
    </xf>
    <xf numFmtId="0" fontId="57" fillId="0" borderId="14" xfId="313" applyFont="1" applyFill="1" applyBorder="1" applyAlignment="1">
      <alignment horizontal="center"/>
    </xf>
    <xf numFmtId="0" fontId="58" fillId="0" borderId="20" xfId="313" applyFont="1" applyFill="1" applyBorder="1"/>
    <xf numFmtId="0" fontId="57" fillId="0" borderId="36" xfId="313" applyFont="1" applyFill="1" applyBorder="1" applyAlignment="1">
      <alignment horizontal="center" vertical="center"/>
    </xf>
    <xf numFmtId="0" fontId="104" fillId="0" borderId="35" xfId="313" applyFont="1" applyFill="1" applyBorder="1" applyAlignment="1">
      <alignment horizontal="left" vertical="center"/>
    </xf>
    <xf numFmtId="0" fontId="57" fillId="0" borderId="36" xfId="313" quotePrefix="1" applyFont="1" applyFill="1" applyBorder="1" applyAlignment="1">
      <alignment horizontal="center" vertical="center"/>
    </xf>
    <xf numFmtId="0" fontId="57" fillId="0" borderId="37" xfId="313" quotePrefix="1" applyFont="1" applyFill="1" applyBorder="1" applyAlignment="1">
      <alignment horizontal="center" vertical="center"/>
    </xf>
    <xf numFmtId="0" fontId="57" fillId="0" borderId="37" xfId="313" applyFont="1" applyFill="1" applyBorder="1" applyAlignment="1">
      <alignment horizontal="center" vertical="center"/>
    </xf>
    <xf numFmtId="0" fontId="57" fillId="0" borderId="23" xfId="313" quotePrefix="1" applyFont="1" applyFill="1" applyBorder="1" applyAlignment="1">
      <alignment horizontal="center" vertical="center"/>
    </xf>
    <xf numFmtId="20" fontId="57" fillId="0" borderId="37" xfId="313" quotePrefix="1" applyNumberFormat="1" applyFont="1" applyFill="1" applyBorder="1" applyAlignment="1">
      <alignment horizontal="center" vertical="center"/>
    </xf>
    <xf numFmtId="0" fontId="62" fillId="0" borderId="42" xfId="313" applyFont="1" applyFill="1" applyBorder="1" applyAlignment="1">
      <alignment horizontal="center" vertical="center"/>
    </xf>
    <xf numFmtId="0" fontId="62" fillId="0" borderId="27" xfId="313" applyFont="1" applyFill="1" applyBorder="1" applyAlignment="1">
      <alignment horizontal="center" vertical="center"/>
    </xf>
    <xf numFmtId="0" fontId="62" fillId="0" borderId="45" xfId="313" applyFont="1" applyFill="1" applyBorder="1" applyAlignment="1">
      <alignment horizontal="center" vertical="center"/>
    </xf>
    <xf numFmtId="0" fontId="62" fillId="0" borderId="11" xfId="313" applyFont="1" applyFill="1" applyBorder="1" applyAlignment="1">
      <alignment horizontal="center" vertical="center"/>
    </xf>
    <xf numFmtId="0" fontId="46" fillId="0" borderId="0" xfId="313" applyFont="1" applyFill="1" applyAlignment="1">
      <alignment vertical="center"/>
    </xf>
    <xf numFmtId="0" fontId="58" fillId="0" borderId="0" xfId="313" applyFont="1" applyFill="1" applyAlignment="1">
      <alignment vertical="center"/>
    </xf>
    <xf numFmtId="0" fontId="57" fillId="0" borderId="20" xfId="313" applyFont="1" applyFill="1" applyBorder="1" applyAlignment="1">
      <alignment vertical="center"/>
    </xf>
    <xf numFmtId="3" fontId="57" fillId="0" borderId="14" xfId="313" applyNumberFormat="1" applyFont="1" applyFill="1" applyBorder="1" applyAlignment="1">
      <alignment vertical="center"/>
    </xf>
    <xf numFmtId="166" fontId="57" fillId="0" borderId="35" xfId="233" applyNumberFormat="1" applyFont="1" applyFill="1" applyBorder="1" applyAlignment="1">
      <alignment vertical="center"/>
    </xf>
    <xf numFmtId="0" fontId="32" fillId="0" borderId="0" xfId="313" applyFill="1" applyAlignment="1">
      <alignment vertical="center"/>
    </xf>
    <xf numFmtId="0" fontId="64" fillId="0" borderId="20" xfId="313" applyFont="1" applyFill="1" applyBorder="1" applyAlignment="1">
      <alignment vertical="center"/>
    </xf>
    <xf numFmtId="166" fontId="57" fillId="0" borderId="35" xfId="313" applyNumberFormat="1" applyFont="1" applyFill="1" applyBorder="1" applyAlignment="1">
      <alignment vertical="center"/>
    </xf>
    <xf numFmtId="0" fontId="58" fillId="0" borderId="20" xfId="313" applyFont="1" applyFill="1" applyBorder="1" applyAlignment="1">
      <alignment vertical="center"/>
    </xf>
    <xf numFmtId="166" fontId="58" fillId="0" borderId="35" xfId="233" applyNumberFormat="1" applyFont="1" applyFill="1" applyBorder="1" applyAlignment="1">
      <alignment vertical="center"/>
    </xf>
    <xf numFmtId="0" fontId="46" fillId="0" borderId="20" xfId="313" applyFont="1" applyFill="1" applyBorder="1" applyAlignment="1">
      <alignment vertical="center"/>
    </xf>
    <xf numFmtId="166" fontId="58" fillId="0" borderId="35" xfId="313" applyNumberFormat="1" applyFont="1" applyFill="1" applyBorder="1" applyAlignment="1">
      <alignment vertical="center"/>
    </xf>
    <xf numFmtId="0" fontId="58" fillId="0" borderId="20" xfId="313" applyFont="1" applyFill="1" applyBorder="1" applyAlignment="1">
      <alignment horizontal="left" vertical="center"/>
    </xf>
    <xf numFmtId="0" fontId="58" fillId="0" borderId="20" xfId="313" quotePrefix="1" applyFont="1" applyFill="1" applyBorder="1" applyAlignment="1">
      <alignment vertical="center"/>
    </xf>
    <xf numFmtId="0" fontId="57" fillId="0" borderId="23" xfId="313" applyFont="1" applyFill="1" applyBorder="1" applyAlignment="1">
      <alignment vertical="center"/>
    </xf>
    <xf numFmtId="166" fontId="57" fillId="0" borderId="23" xfId="233" applyNumberFormat="1" applyFont="1" applyFill="1" applyBorder="1" applyAlignment="1">
      <alignment vertical="center"/>
    </xf>
    <xf numFmtId="165" fontId="98" fillId="0" borderId="0" xfId="341" applyFont="1" applyAlignment="1">
      <alignment horizontal="center"/>
    </xf>
    <xf numFmtId="173" fontId="51" fillId="0" borderId="0" xfId="329" applyNumberFormat="1" applyFont="1"/>
    <xf numFmtId="165" fontId="58" fillId="25" borderId="0" xfId="483" applyNumberFormat="1" applyFont="1" applyFill="1"/>
    <xf numFmtId="165" fontId="58" fillId="25" borderId="0" xfId="483" applyNumberFormat="1" applyFont="1" applyFill="1" applyBorder="1"/>
    <xf numFmtId="165" fontId="75" fillId="25" borderId="0" xfId="483" applyNumberFormat="1" applyFont="1" applyFill="1"/>
    <xf numFmtId="165" fontId="57" fillId="25" borderId="0" xfId="483" applyNumberFormat="1" applyFont="1" applyFill="1" applyAlignment="1" applyProtection="1">
      <alignment horizontal="centerContinuous"/>
    </xf>
    <xf numFmtId="165" fontId="58" fillId="25" borderId="0" xfId="483" applyNumberFormat="1" applyFont="1" applyFill="1" applyAlignment="1">
      <alignment horizontal="centerContinuous"/>
    </xf>
    <xf numFmtId="165" fontId="58" fillId="25" borderId="0" xfId="483" applyNumberFormat="1" applyFont="1" applyFill="1" applyBorder="1" applyAlignment="1">
      <alignment horizontal="centerContinuous"/>
    </xf>
    <xf numFmtId="165" fontId="58" fillId="25" borderId="29" xfId="483" applyNumberFormat="1" applyFont="1" applyFill="1" applyBorder="1"/>
    <xf numFmtId="165" fontId="60" fillId="25" borderId="29" xfId="483" applyNumberFormat="1" applyFont="1" applyFill="1" applyBorder="1" applyAlignment="1">
      <alignment horizontal="right"/>
    </xf>
    <xf numFmtId="165" fontId="58" fillId="25" borderId="10" xfId="483" applyNumberFormat="1" applyFont="1" applyFill="1" applyBorder="1"/>
    <xf numFmtId="165" fontId="58" fillId="25" borderId="14" xfId="483" applyNumberFormat="1" applyFont="1" applyFill="1" applyBorder="1"/>
    <xf numFmtId="165" fontId="58" fillId="25" borderId="18" xfId="483" applyNumberFormat="1" applyFont="1" applyFill="1" applyBorder="1"/>
    <xf numFmtId="165" fontId="57" fillId="25" borderId="35" xfId="483" applyNumberFormat="1" applyFont="1" applyFill="1" applyBorder="1" applyAlignment="1" applyProtection="1">
      <alignment horizontal="centerContinuous"/>
    </xf>
    <xf numFmtId="165" fontId="75" fillId="25" borderId="0" xfId="483" applyNumberFormat="1" applyFont="1" applyFill="1" applyAlignment="1" applyProtection="1">
      <alignment horizontal="center"/>
    </xf>
    <xf numFmtId="165" fontId="57" fillId="25" borderId="35" xfId="483" applyNumberFormat="1" applyFont="1" applyFill="1" applyBorder="1" applyAlignment="1" applyProtection="1">
      <alignment horizontal="center"/>
    </xf>
    <xf numFmtId="165" fontId="60" fillId="25" borderId="18" xfId="483" applyNumberFormat="1" applyFont="1" applyFill="1" applyBorder="1" applyAlignment="1">
      <alignment horizontal="centerContinuous"/>
    </xf>
    <xf numFmtId="165" fontId="60" fillId="25" borderId="11" xfId="483" applyNumberFormat="1" applyFont="1" applyFill="1" applyBorder="1" applyAlignment="1">
      <alignment horizontal="centerContinuous"/>
    </xf>
    <xf numFmtId="165" fontId="105" fillId="25" borderId="28" xfId="483" applyNumberFormat="1" applyFont="1" applyFill="1" applyBorder="1" applyAlignment="1">
      <alignment horizontal="left"/>
    </xf>
    <xf numFmtId="165" fontId="105" fillId="25" borderId="37" xfId="483" applyNumberFormat="1" applyFont="1" applyFill="1" applyBorder="1" applyAlignment="1">
      <alignment horizontal="left"/>
    </xf>
    <xf numFmtId="165" fontId="106" fillId="25" borderId="0" xfId="483" applyNumberFormat="1" applyFont="1" applyFill="1" applyBorder="1" applyAlignment="1" applyProtection="1">
      <alignment horizontal="center"/>
      <protection locked="0"/>
    </xf>
    <xf numFmtId="165" fontId="64" fillId="25" borderId="15" xfId="483" applyNumberFormat="1" applyFont="1" applyFill="1" applyBorder="1" applyAlignment="1">
      <alignment horizontal="center"/>
    </xf>
    <xf numFmtId="165" fontId="57" fillId="25" borderId="35" xfId="483" applyNumberFormat="1" applyFont="1" applyFill="1" applyBorder="1" applyAlignment="1" applyProtection="1">
      <alignment horizontal="left"/>
    </xf>
    <xf numFmtId="165" fontId="57" fillId="25" borderId="18" xfId="483" applyNumberFormat="1" applyFont="1" applyFill="1" applyBorder="1" applyAlignment="1" applyProtection="1">
      <alignment horizontal="center"/>
    </xf>
    <xf numFmtId="165" fontId="60" fillId="25" borderId="10" xfId="483" applyNumberFormat="1" applyFont="1" applyFill="1" applyBorder="1" applyAlignment="1"/>
    <xf numFmtId="165" fontId="105" fillId="25" borderId="29" xfId="483" applyNumberFormat="1" applyFont="1" applyFill="1" applyBorder="1" applyAlignment="1">
      <alignment horizontal="left"/>
    </xf>
    <xf numFmtId="165" fontId="64" fillId="25" borderId="18" xfId="483" applyNumberFormat="1" applyFont="1" applyFill="1" applyBorder="1" applyAlignment="1" applyProtection="1">
      <alignment horizontal="center"/>
    </xf>
    <xf numFmtId="165" fontId="64" fillId="25" borderId="20" xfId="483" applyNumberFormat="1" applyFont="1" applyFill="1" applyBorder="1" applyAlignment="1">
      <alignment horizontal="center"/>
    </xf>
    <xf numFmtId="165" fontId="46" fillId="25" borderId="35" xfId="483" applyNumberFormat="1" applyFont="1" applyFill="1" applyBorder="1" applyAlignment="1" applyProtection="1">
      <alignment horizontal="left"/>
      <protection locked="0"/>
    </xf>
    <xf numFmtId="165" fontId="57" fillId="25" borderId="0" xfId="483" applyNumberFormat="1" applyFont="1" applyFill="1" applyBorder="1" applyAlignment="1" applyProtection="1">
      <alignment horizontal="center"/>
    </xf>
    <xf numFmtId="165" fontId="57" fillId="25" borderId="20" xfId="483" applyNumberFormat="1" applyFont="1" applyFill="1" applyBorder="1" applyAlignment="1" applyProtection="1">
      <alignment horizontal="center"/>
    </xf>
    <xf numFmtId="165" fontId="64" fillId="25" borderId="35" xfId="483" applyNumberFormat="1" applyFont="1" applyFill="1" applyBorder="1" applyAlignment="1" applyProtection="1">
      <alignment horizontal="center"/>
    </xf>
    <xf numFmtId="165" fontId="58" fillId="25" borderId="36" xfId="483" applyNumberFormat="1" applyFont="1" applyFill="1" applyBorder="1"/>
    <xf numFmtId="165" fontId="46" fillId="25" borderId="22" xfId="483" applyNumberFormat="1" applyFont="1" applyFill="1" applyBorder="1" applyAlignment="1">
      <alignment horizontal="left"/>
    </xf>
    <xf numFmtId="165" fontId="65" fillId="25" borderId="58" xfId="483" quotePrefix="1" applyNumberFormat="1" applyFont="1" applyFill="1" applyBorder="1" applyAlignment="1" applyProtection="1">
      <alignment horizontal="center"/>
    </xf>
    <xf numFmtId="165" fontId="65" fillId="25" borderId="22" xfId="483" quotePrefix="1" applyNumberFormat="1" applyFont="1" applyFill="1" applyBorder="1" applyAlignment="1" applyProtection="1">
      <alignment horizontal="center"/>
    </xf>
    <xf numFmtId="165" fontId="65" fillId="25" borderId="26" xfId="483" quotePrefix="1" applyNumberFormat="1" applyFont="1" applyFill="1" applyBorder="1" applyAlignment="1" applyProtection="1">
      <alignment horizontal="center"/>
    </xf>
    <xf numFmtId="165" fontId="64" fillId="25" borderId="36" xfId="483" applyNumberFormat="1" applyFont="1" applyFill="1" applyBorder="1" applyAlignment="1" applyProtection="1">
      <alignment horizontal="centerContinuous"/>
    </xf>
    <xf numFmtId="165" fontId="105" fillId="25" borderId="23" xfId="483" applyNumberFormat="1" applyFont="1" applyFill="1" applyBorder="1" applyAlignment="1" applyProtection="1">
      <alignment horizontal="center"/>
    </xf>
    <xf numFmtId="165" fontId="58" fillId="25" borderId="27" xfId="483" applyNumberFormat="1" applyFont="1" applyFill="1" applyBorder="1"/>
    <xf numFmtId="165" fontId="58" fillId="25" borderId="28" xfId="483" applyNumberFormat="1" applyFont="1" applyFill="1" applyBorder="1"/>
    <xf numFmtId="165" fontId="107" fillId="25" borderId="33" xfId="483" applyNumberFormat="1" applyFont="1" applyFill="1" applyBorder="1" applyAlignment="1" applyProtection="1">
      <alignment horizontal="centerContinuous" vertical="center"/>
    </xf>
    <xf numFmtId="165" fontId="107" fillId="25" borderId="36" xfId="483" applyNumberFormat="1" applyFont="1" applyFill="1" applyBorder="1" applyAlignment="1" applyProtection="1">
      <alignment horizontal="center"/>
    </xf>
    <xf numFmtId="165" fontId="107" fillId="25" borderId="29" xfId="483" applyNumberFormat="1" applyFont="1" applyFill="1" applyBorder="1" applyAlignment="1" applyProtection="1">
      <alignment horizontal="center"/>
    </xf>
    <xf numFmtId="165" fontId="107" fillId="25" borderId="33" xfId="483" applyNumberFormat="1" applyFont="1" applyFill="1" applyBorder="1" applyAlignment="1" applyProtection="1">
      <alignment horizontal="center"/>
    </xf>
    <xf numFmtId="165" fontId="107" fillId="25" borderId="27" xfId="483" applyNumberFormat="1" applyFont="1" applyFill="1" applyBorder="1" applyAlignment="1" applyProtection="1">
      <alignment horizontal="center"/>
    </xf>
    <xf numFmtId="165" fontId="107" fillId="25" borderId="42" xfId="483" applyNumberFormat="1" applyFont="1" applyFill="1" applyBorder="1" applyAlignment="1" applyProtection="1">
      <alignment horizontal="center"/>
    </xf>
    <xf numFmtId="165" fontId="58" fillId="25" borderId="11" xfId="483" applyNumberFormat="1" applyFont="1" applyFill="1" applyBorder="1"/>
    <xf numFmtId="165" fontId="67" fillId="25" borderId="14" xfId="483" applyNumberFormat="1" applyFont="1" applyFill="1" applyBorder="1" applyAlignment="1" applyProtection="1">
      <alignment horizontal="center"/>
    </xf>
    <xf numFmtId="175" fontId="67" fillId="25" borderId="0" xfId="483" applyNumberFormat="1" applyFont="1" applyFill="1" applyBorder="1"/>
    <xf numFmtId="175" fontId="67" fillId="25" borderId="14" xfId="483" applyNumberFormat="1" applyFont="1" applyFill="1" applyBorder="1"/>
    <xf numFmtId="175" fontId="67" fillId="25" borderId="15" xfId="483" applyNumberFormat="1" applyFont="1" applyFill="1" applyBorder="1"/>
    <xf numFmtId="175" fontId="67" fillId="25" borderId="0" xfId="483" applyNumberFormat="1" applyFont="1" applyFill="1" applyBorder="1" applyProtection="1"/>
    <xf numFmtId="175" fontId="67" fillId="25" borderId="35" xfId="483" applyNumberFormat="1" applyFont="1" applyFill="1" applyBorder="1" applyProtection="1"/>
    <xf numFmtId="165" fontId="76" fillId="25" borderId="0" xfId="483" applyNumberFormat="1" applyFont="1" applyFill="1"/>
    <xf numFmtId="165" fontId="76" fillId="25" borderId="0" xfId="483" applyNumberFormat="1" applyFont="1" applyFill="1" applyBorder="1"/>
    <xf numFmtId="49" fontId="58" fillId="25" borderId="18" xfId="483" applyNumberFormat="1" applyFont="1" applyFill="1" applyBorder="1" applyAlignment="1">
      <alignment vertical="center"/>
    </xf>
    <xf numFmtId="165" fontId="58" fillId="25" borderId="0" xfId="483" quotePrefix="1" applyNumberFormat="1" applyFont="1" applyFill="1" applyBorder="1" applyAlignment="1" applyProtection="1">
      <alignment horizontal="center" vertical="center"/>
    </xf>
    <xf numFmtId="165" fontId="58" fillId="25" borderId="35" xfId="483" applyNumberFormat="1" applyFont="1" applyFill="1" applyBorder="1" applyAlignment="1" applyProtection="1">
      <alignment horizontal="left" vertical="center" wrapText="1"/>
    </xf>
    <xf numFmtId="165" fontId="75" fillId="25" borderId="0" xfId="483" applyNumberFormat="1" applyFont="1" applyFill="1" applyBorder="1"/>
    <xf numFmtId="165" fontId="58" fillId="25" borderId="35" xfId="483" applyNumberFormat="1" applyFont="1" applyFill="1" applyBorder="1" applyAlignment="1">
      <alignment vertical="center" wrapText="1"/>
    </xf>
    <xf numFmtId="49" fontId="58" fillId="25" borderId="61" xfId="483" applyNumberFormat="1" applyFont="1" applyFill="1" applyBorder="1" applyAlignment="1">
      <alignment vertical="center"/>
    </xf>
    <xf numFmtId="49" fontId="58" fillId="25" borderId="36" xfId="483" applyNumberFormat="1" applyFont="1" applyFill="1" applyBorder="1" applyAlignment="1">
      <alignment vertical="center"/>
    </xf>
    <xf numFmtId="165" fontId="58" fillId="25" borderId="29" xfId="483" quotePrefix="1" applyNumberFormat="1" applyFont="1" applyFill="1" applyBorder="1" applyAlignment="1" applyProtection="1">
      <alignment horizontal="center" vertical="center"/>
    </xf>
    <xf numFmtId="165" fontId="58" fillId="25" borderId="37" xfId="483" applyNumberFormat="1" applyFont="1" applyFill="1" applyBorder="1" applyAlignment="1">
      <alignment vertical="center"/>
    </xf>
    <xf numFmtId="165" fontId="58" fillId="0" borderId="0" xfId="483" applyNumberFormat="1" applyFont="1" applyFill="1"/>
    <xf numFmtId="165" fontId="75" fillId="0" borderId="0" xfId="483" applyNumberFormat="1" applyFont="1" applyFill="1" applyAlignment="1" applyProtection="1">
      <alignment horizontal="center"/>
    </xf>
    <xf numFmtId="165" fontId="75" fillId="0" borderId="0" xfId="483" applyNumberFormat="1" applyFont="1" applyFill="1"/>
    <xf numFmtId="165" fontId="57" fillId="0" borderId="0" xfId="485" applyNumberFormat="1" applyFont="1"/>
    <xf numFmtId="165" fontId="58" fillId="0" borderId="0" xfId="485" applyNumberFormat="1" applyFont="1"/>
    <xf numFmtId="165" fontId="58" fillId="0" borderId="0" xfId="485" applyNumberFormat="1" applyFont="1" applyBorder="1"/>
    <xf numFmtId="165" fontId="75" fillId="0" borderId="0" xfId="485" applyNumberFormat="1" applyFont="1"/>
    <xf numFmtId="165" fontId="57" fillId="0" borderId="0" xfId="485" applyNumberFormat="1" applyFont="1" applyAlignment="1" applyProtection="1">
      <alignment horizontal="centerContinuous"/>
    </xf>
    <xf numFmtId="165" fontId="58" fillId="0" borderId="0" xfId="485" applyNumberFormat="1" applyFont="1" applyAlignment="1">
      <alignment horizontal="centerContinuous"/>
    </xf>
    <xf numFmtId="165" fontId="58" fillId="0" borderId="0" xfId="485" applyNumberFormat="1" applyFont="1" applyBorder="1" applyAlignment="1">
      <alignment horizontal="centerContinuous"/>
    </xf>
    <xf numFmtId="165" fontId="60" fillId="0" borderId="29" xfId="485" applyNumberFormat="1" applyFont="1" applyBorder="1" applyAlignment="1">
      <alignment horizontal="right"/>
    </xf>
    <xf numFmtId="165" fontId="58" fillId="0" borderId="15" xfId="485" applyNumberFormat="1" applyFont="1" applyBorder="1"/>
    <xf numFmtId="165" fontId="57" fillId="0" borderId="20" xfId="485" applyNumberFormat="1" applyFont="1" applyBorder="1" applyAlignment="1" applyProtection="1">
      <alignment horizontal="centerContinuous"/>
    </xf>
    <xf numFmtId="165" fontId="75" fillId="0" borderId="0" xfId="485" applyNumberFormat="1" applyFont="1" applyAlignment="1" applyProtection="1">
      <alignment horizontal="center"/>
    </xf>
    <xf numFmtId="165" fontId="57" fillId="0" borderId="20" xfId="485" applyNumberFormat="1" applyFont="1" applyBorder="1" applyAlignment="1" applyProtection="1">
      <alignment horizontal="center"/>
    </xf>
    <xf numFmtId="165" fontId="60" fillId="0" borderId="18" xfId="485" applyNumberFormat="1" applyFont="1" applyBorder="1" applyAlignment="1">
      <alignment horizontal="centerContinuous"/>
    </xf>
    <xf numFmtId="165" fontId="60" fillId="0" borderId="11" xfId="485" applyNumberFormat="1" applyFont="1" applyBorder="1" applyAlignment="1">
      <alignment horizontal="centerContinuous"/>
    </xf>
    <xf numFmtId="165" fontId="105" fillId="0" borderId="28" xfId="485" applyNumberFormat="1" applyFont="1" applyBorder="1" applyAlignment="1">
      <alignment horizontal="left"/>
    </xf>
    <xf numFmtId="165" fontId="105" fillId="0" borderId="37" xfId="485" applyNumberFormat="1" applyFont="1" applyBorder="1" applyAlignment="1">
      <alignment horizontal="left"/>
    </xf>
    <xf numFmtId="165" fontId="106" fillId="0" borderId="35" xfId="485" applyNumberFormat="1" applyFont="1" applyBorder="1" applyAlignment="1" applyProtection="1">
      <alignment horizontal="center"/>
      <protection locked="0"/>
    </xf>
    <xf numFmtId="165" fontId="64" fillId="0" borderId="35" xfId="485" applyNumberFormat="1" applyFont="1" applyBorder="1" applyAlignment="1">
      <alignment horizontal="center"/>
    </xf>
    <xf numFmtId="165" fontId="57" fillId="0" borderId="20" xfId="485" applyNumberFormat="1" applyFont="1" applyBorder="1" applyAlignment="1" applyProtection="1">
      <alignment horizontal="left"/>
    </xf>
    <xf numFmtId="165" fontId="57" fillId="0" borderId="18" xfId="485" applyNumberFormat="1" applyFont="1" applyBorder="1" applyAlignment="1" applyProtection="1">
      <alignment horizontal="center"/>
    </xf>
    <xf numFmtId="165" fontId="57" fillId="0" borderId="0" xfId="485" applyNumberFormat="1" applyFont="1" applyBorder="1" applyAlignment="1" applyProtection="1">
      <alignment horizontal="center"/>
    </xf>
    <xf numFmtId="165" fontId="60" fillId="0" borderId="10" xfId="485" applyNumberFormat="1" applyFont="1" applyBorder="1" applyAlignment="1"/>
    <xf numFmtId="165" fontId="105" fillId="0" borderId="29" xfId="485" applyNumberFormat="1" applyFont="1" applyBorder="1" applyAlignment="1">
      <alignment horizontal="left"/>
    </xf>
    <xf numFmtId="165" fontId="64" fillId="0" borderId="20" xfId="485" applyNumberFormat="1" applyFont="1" applyBorder="1" applyAlignment="1" applyProtection="1">
      <alignment horizontal="center"/>
    </xf>
    <xf numFmtId="165" fontId="76" fillId="0" borderId="0" xfId="485" applyNumberFormat="1" applyFont="1" applyBorder="1" applyAlignment="1" applyProtection="1">
      <alignment horizontal="centerContinuous"/>
      <protection locked="0"/>
    </xf>
    <xf numFmtId="165" fontId="46" fillId="0" borderId="20" xfId="485" applyNumberFormat="1" applyFont="1" applyBorder="1" applyAlignment="1" applyProtection="1">
      <alignment horizontal="left"/>
      <protection locked="0"/>
    </xf>
    <xf numFmtId="165" fontId="64" fillId="0" borderId="35" xfId="485" applyNumberFormat="1" applyFont="1" applyBorder="1" applyAlignment="1" applyProtection="1">
      <alignment horizontal="center"/>
    </xf>
    <xf numFmtId="165" fontId="46" fillId="0" borderId="26" xfId="485" applyNumberFormat="1" applyFont="1" applyBorder="1" applyAlignment="1">
      <alignment horizontal="left"/>
    </xf>
    <xf numFmtId="165" fontId="65" fillId="0" borderId="58" xfId="485" quotePrefix="1" applyNumberFormat="1" applyFont="1" applyBorder="1" applyAlignment="1" applyProtection="1">
      <alignment horizontal="center"/>
    </xf>
    <xf numFmtId="165" fontId="65" fillId="0" borderId="22" xfId="485" quotePrefix="1" applyNumberFormat="1" applyFont="1" applyBorder="1" applyAlignment="1" applyProtection="1">
      <alignment horizontal="center"/>
    </xf>
    <xf numFmtId="165" fontId="65" fillId="0" borderId="26" xfId="485" quotePrefix="1" applyNumberFormat="1" applyFont="1" applyBorder="1" applyAlignment="1" applyProtection="1">
      <alignment horizontal="center"/>
    </xf>
    <xf numFmtId="165" fontId="64" fillId="0" borderId="23" xfId="485" applyNumberFormat="1" applyFont="1" applyBorder="1" applyAlignment="1" applyProtection="1">
      <alignment horizontal="centerContinuous"/>
    </xf>
    <xf numFmtId="165" fontId="105" fillId="0" borderId="37" xfId="485" applyNumberFormat="1" applyFont="1" applyBorder="1" applyAlignment="1" applyProtection="1">
      <alignment horizontal="center"/>
    </xf>
    <xf numFmtId="165" fontId="111" fillId="0" borderId="0" xfId="485" applyNumberFormat="1" applyFont="1" applyBorder="1" applyAlignment="1">
      <alignment horizontal="left"/>
    </xf>
    <xf numFmtId="165" fontId="107" fillId="0" borderId="34" xfId="485" applyNumberFormat="1" applyFont="1" applyBorder="1" applyAlignment="1" applyProtection="1">
      <alignment horizontal="centerContinuous" vertical="center"/>
    </xf>
    <xf numFmtId="165" fontId="107" fillId="0" borderId="36" xfId="485" applyNumberFormat="1" applyFont="1" applyBorder="1" applyAlignment="1" applyProtection="1">
      <alignment horizontal="center"/>
    </xf>
    <xf numFmtId="165" fontId="107" fillId="0" borderId="29" xfId="485" applyNumberFormat="1" applyFont="1" applyBorder="1" applyAlignment="1" applyProtection="1">
      <alignment horizontal="center"/>
    </xf>
    <xf numFmtId="165" fontId="107" fillId="0" borderId="33" xfId="485" applyNumberFormat="1" applyFont="1" applyBorder="1" applyAlignment="1" applyProtection="1">
      <alignment horizontal="center"/>
    </xf>
    <xf numFmtId="165" fontId="107" fillId="0" borderId="42" xfId="485" applyNumberFormat="1" applyFont="1" applyBorder="1" applyAlignment="1" applyProtection="1">
      <alignment horizontal="center"/>
    </xf>
    <xf numFmtId="165" fontId="107" fillId="0" borderId="45" xfId="485" applyNumberFormat="1" applyFont="1" applyBorder="1" applyAlignment="1" applyProtection="1">
      <alignment horizontal="center"/>
    </xf>
    <xf numFmtId="165" fontId="67" fillId="0" borderId="20" xfId="485" applyNumberFormat="1" applyFont="1" applyBorder="1" applyAlignment="1" applyProtection="1">
      <alignment horizontal="center"/>
    </xf>
    <xf numFmtId="165" fontId="76" fillId="0" borderId="0" xfId="485" applyNumberFormat="1" applyFont="1"/>
    <xf numFmtId="1" fontId="58" fillId="0" borderId="20" xfId="485" applyNumberFormat="1" applyFont="1" applyBorder="1" applyAlignment="1">
      <alignment vertical="center" wrapText="1"/>
    </xf>
    <xf numFmtId="165" fontId="76" fillId="0" borderId="0" xfId="485" applyNumberFormat="1" applyFont="1" applyBorder="1"/>
    <xf numFmtId="165" fontId="75" fillId="0" borderId="0" xfId="485" applyNumberFormat="1" applyFont="1" applyBorder="1"/>
    <xf numFmtId="1" fontId="58" fillId="0" borderId="23" xfId="485" applyNumberFormat="1" applyFont="1" applyBorder="1" applyAlignment="1">
      <alignment vertical="center"/>
    </xf>
    <xf numFmtId="165" fontId="95" fillId="0" borderId="0" xfId="485" applyNumberFormat="1" applyFont="1" applyBorder="1"/>
    <xf numFmtId="165" fontId="63" fillId="25" borderId="0" xfId="483" quotePrefix="1" applyNumberFormat="1" applyFont="1" applyFill="1"/>
    <xf numFmtId="3" fontId="75" fillId="0" borderId="0" xfId="485" applyNumberFormat="1" applyFont="1"/>
    <xf numFmtId="165" fontId="58" fillId="25" borderId="0" xfId="310" applyNumberFormat="1" applyFont="1" applyFill="1"/>
    <xf numFmtId="165" fontId="58" fillId="25" borderId="0" xfId="310" applyNumberFormat="1" applyFont="1" applyFill="1" applyBorder="1"/>
    <xf numFmtId="165" fontId="75" fillId="25" borderId="0" xfId="310" applyNumberFormat="1" applyFont="1" applyFill="1"/>
    <xf numFmtId="165" fontId="57" fillId="25" borderId="0" xfId="310" applyNumberFormat="1" applyFont="1" applyFill="1" applyAlignment="1" applyProtection="1">
      <alignment horizontal="centerContinuous"/>
    </xf>
    <xf numFmtId="165" fontId="58" fillId="25" borderId="0" xfId="310" applyNumberFormat="1" applyFont="1" applyFill="1" applyAlignment="1">
      <alignment horizontal="centerContinuous"/>
    </xf>
    <xf numFmtId="165" fontId="58" fillId="25" borderId="0" xfId="310" applyNumberFormat="1" applyFont="1" applyFill="1" applyBorder="1" applyAlignment="1">
      <alignment horizontal="centerContinuous"/>
    </xf>
    <xf numFmtId="165" fontId="58" fillId="25" borderId="29" xfId="310" applyNumberFormat="1" applyFont="1" applyFill="1" applyBorder="1"/>
    <xf numFmtId="165" fontId="60" fillId="25" borderId="29" xfId="310" applyNumberFormat="1" applyFont="1" applyFill="1" applyBorder="1" applyAlignment="1">
      <alignment horizontal="right"/>
    </xf>
    <xf numFmtId="165" fontId="58" fillId="25" borderId="10" xfId="310" applyNumberFormat="1" applyFont="1" applyFill="1" applyBorder="1"/>
    <xf numFmtId="165" fontId="58" fillId="25" borderId="14" xfId="310" applyNumberFormat="1" applyFont="1" applyFill="1" applyBorder="1"/>
    <xf numFmtId="165" fontId="58" fillId="25" borderId="18" xfId="310" applyNumberFormat="1" applyFont="1" applyFill="1" applyBorder="1"/>
    <xf numFmtId="165" fontId="57" fillId="25" borderId="35" xfId="310" applyNumberFormat="1" applyFont="1" applyFill="1" applyBorder="1" applyAlignment="1" applyProtection="1">
      <alignment horizontal="centerContinuous"/>
    </xf>
    <xf numFmtId="165" fontId="57" fillId="25" borderId="35" xfId="310" applyNumberFormat="1" applyFont="1" applyFill="1" applyBorder="1" applyAlignment="1" applyProtection="1">
      <alignment horizontal="center"/>
    </xf>
    <xf numFmtId="165" fontId="60" fillId="25" borderId="18" xfId="310" applyNumberFormat="1" applyFont="1" applyFill="1" applyBorder="1" applyAlignment="1">
      <alignment horizontal="centerContinuous"/>
    </xf>
    <xf numFmtId="165" fontId="105" fillId="25" borderId="28" xfId="310" applyNumberFormat="1" applyFont="1" applyFill="1" applyBorder="1" applyAlignment="1">
      <alignment horizontal="left"/>
    </xf>
    <xf numFmtId="165" fontId="105" fillId="25" borderId="37" xfId="310" applyNumberFormat="1" applyFont="1" applyFill="1" applyBorder="1" applyAlignment="1">
      <alignment horizontal="left"/>
    </xf>
    <xf numFmtId="165" fontId="106" fillId="25" borderId="35" xfId="310" applyNumberFormat="1" applyFont="1" applyFill="1" applyBorder="1" applyAlignment="1" applyProtection="1">
      <alignment horizontal="center"/>
      <protection locked="0"/>
    </xf>
    <xf numFmtId="165" fontId="64" fillId="25" borderId="35" xfId="310" applyNumberFormat="1" applyFont="1" applyFill="1" applyBorder="1" applyAlignment="1">
      <alignment horizontal="center"/>
    </xf>
    <xf numFmtId="165" fontId="57" fillId="25" borderId="35" xfId="310" applyNumberFormat="1" applyFont="1" applyFill="1" applyBorder="1" applyAlignment="1" applyProtection="1">
      <alignment horizontal="left"/>
    </xf>
    <xf numFmtId="165" fontId="57" fillId="25" borderId="18" xfId="310" applyNumberFormat="1" applyFont="1" applyFill="1" applyBorder="1" applyAlignment="1" applyProtection="1">
      <alignment horizontal="center"/>
    </xf>
    <xf numFmtId="165" fontId="60" fillId="25" borderId="10" xfId="310" applyNumberFormat="1" applyFont="1" applyFill="1" applyBorder="1" applyAlignment="1"/>
    <xf numFmtId="165" fontId="105" fillId="25" borderId="29" xfId="310" applyNumberFormat="1" applyFont="1" applyFill="1" applyBorder="1" applyAlignment="1">
      <alignment horizontal="left"/>
    </xf>
    <xf numFmtId="165" fontId="64" fillId="25" borderId="20" xfId="310" applyNumberFormat="1" applyFont="1" applyFill="1" applyBorder="1" applyAlignment="1" applyProtection="1">
      <alignment horizontal="center"/>
    </xf>
    <xf numFmtId="165" fontId="46" fillId="25" borderId="35" xfId="310" applyNumberFormat="1" applyFont="1" applyFill="1" applyBorder="1" applyAlignment="1" applyProtection="1">
      <alignment horizontal="left"/>
      <protection locked="0"/>
    </xf>
    <xf numFmtId="165" fontId="57" fillId="25" borderId="0" xfId="310" applyNumberFormat="1" applyFont="1" applyFill="1" applyBorder="1" applyAlignment="1" applyProtection="1">
      <alignment horizontal="center"/>
    </xf>
    <xf numFmtId="165" fontId="57" fillId="25" borderId="20" xfId="310" applyNumberFormat="1" applyFont="1" applyFill="1" applyBorder="1" applyAlignment="1" applyProtection="1">
      <alignment horizontal="center"/>
    </xf>
    <xf numFmtId="165" fontId="64" fillId="25" borderId="35" xfId="310" applyNumberFormat="1" applyFont="1" applyFill="1" applyBorder="1" applyAlignment="1" applyProtection="1">
      <alignment horizontal="center"/>
    </xf>
    <xf numFmtId="165" fontId="58" fillId="25" borderId="36" xfId="310" applyNumberFormat="1" applyFont="1" applyFill="1" applyBorder="1"/>
    <xf numFmtId="165" fontId="46" fillId="25" borderId="22" xfId="310" applyNumberFormat="1" applyFont="1" applyFill="1" applyBorder="1" applyAlignment="1">
      <alignment horizontal="left"/>
    </xf>
    <xf numFmtId="165" fontId="65" fillId="25" borderId="58" xfId="310" quotePrefix="1" applyNumberFormat="1" applyFont="1" applyFill="1" applyBorder="1" applyAlignment="1" applyProtection="1">
      <alignment horizontal="center"/>
    </xf>
    <xf numFmtId="165" fontId="65" fillId="25" borderId="26" xfId="310" quotePrefix="1" applyNumberFormat="1" applyFont="1" applyFill="1" applyBorder="1" applyAlignment="1" applyProtection="1">
      <alignment horizontal="center"/>
    </xf>
    <xf numFmtId="165" fontId="64" fillId="25" borderId="23" xfId="310" applyNumberFormat="1" applyFont="1" applyFill="1" applyBorder="1" applyAlignment="1" applyProtection="1">
      <alignment horizontal="centerContinuous"/>
    </xf>
    <xf numFmtId="165" fontId="105" fillId="25" borderId="37" xfId="310" applyNumberFormat="1" applyFont="1" applyFill="1" applyBorder="1" applyAlignment="1" applyProtection="1">
      <alignment horizontal="center"/>
    </xf>
    <xf numFmtId="165" fontId="58" fillId="25" borderId="27" xfId="310" applyNumberFormat="1" applyFont="1" applyFill="1" applyBorder="1"/>
    <xf numFmtId="165" fontId="58" fillId="25" borderId="28" xfId="310" applyNumberFormat="1" applyFont="1" applyFill="1" applyBorder="1"/>
    <xf numFmtId="165" fontId="107" fillId="25" borderId="33" xfId="310" applyNumberFormat="1" applyFont="1" applyFill="1" applyBorder="1" applyAlignment="1" applyProtection="1">
      <alignment horizontal="centerContinuous" vertical="center"/>
    </xf>
    <xf numFmtId="165" fontId="107" fillId="25" borderId="36" xfId="310" applyNumberFormat="1" applyFont="1" applyFill="1" applyBorder="1" applyAlignment="1" applyProtection="1">
      <alignment horizontal="center"/>
    </xf>
    <xf numFmtId="165" fontId="107" fillId="25" borderId="33" xfId="310" applyNumberFormat="1" applyFont="1" applyFill="1" applyBorder="1" applyAlignment="1" applyProtection="1">
      <alignment horizontal="center"/>
    </xf>
    <xf numFmtId="165" fontId="107" fillId="25" borderId="42" xfId="310" applyNumberFormat="1" applyFont="1" applyFill="1" applyBorder="1" applyAlignment="1" applyProtection="1">
      <alignment horizontal="center"/>
    </xf>
    <xf numFmtId="165" fontId="107" fillId="25" borderId="45" xfId="310" applyNumberFormat="1" applyFont="1" applyFill="1" applyBorder="1" applyAlignment="1" applyProtection="1">
      <alignment horizontal="center"/>
    </xf>
    <xf numFmtId="165" fontId="58" fillId="25" borderId="11" xfId="310" applyNumberFormat="1" applyFont="1" applyFill="1" applyBorder="1"/>
    <xf numFmtId="165" fontId="67" fillId="25" borderId="14" xfId="310" applyNumberFormat="1" applyFont="1" applyFill="1" applyBorder="1" applyAlignment="1" applyProtection="1">
      <alignment horizontal="center"/>
    </xf>
    <xf numFmtId="165" fontId="76" fillId="25" borderId="0" xfId="310" applyNumberFormat="1" applyFont="1" applyFill="1"/>
    <xf numFmtId="165" fontId="75" fillId="0" borderId="0" xfId="310" applyNumberFormat="1" applyFont="1" applyFill="1"/>
    <xf numFmtId="165" fontId="76" fillId="0" borderId="0" xfId="310" applyNumberFormat="1" applyFont="1" applyFill="1"/>
    <xf numFmtId="165" fontId="76" fillId="0" borderId="0" xfId="310" applyNumberFormat="1" applyFont="1" applyFill="1" applyBorder="1"/>
    <xf numFmtId="165" fontId="75" fillId="0" borderId="0" xfId="310" applyNumberFormat="1" applyFont="1" applyFill="1" applyBorder="1"/>
    <xf numFmtId="165" fontId="75" fillId="25" borderId="0" xfId="310" applyNumberFormat="1" applyFont="1" applyFill="1" applyBorder="1"/>
    <xf numFmtId="165" fontId="75" fillId="25" borderId="29" xfId="310" applyNumberFormat="1" applyFont="1" applyFill="1" applyBorder="1"/>
    <xf numFmtId="165" fontId="58" fillId="25" borderId="0" xfId="310" applyNumberFormat="1" applyFont="1" applyFill="1" applyBorder="1" applyAlignment="1" applyProtection="1">
      <alignment horizontal="center"/>
    </xf>
    <xf numFmtId="165" fontId="58" fillId="25" borderId="36" xfId="310" quotePrefix="1" applyNumberFormat="1" applyFont="1" applyFill="1" applyBorder="1" applyAlignment="1" applyProtection="1">
      <alignment horizontal="left" vertical="center"/>
    </xf>
    <xf numFmtId="165" fontId="58" fillId="25" borderId="29" xfId="310" applyNumberFormat="1" applyFont="1" applyFill="1" applyBorder="1" applyAlignment="1" applyProtection="1">
      <alignment horizontal="center" vertical="center"/>
    </xf>
    <xf numFmtId="165" fontId="58" fillId="25" borderId="11" xfId="310" applyNumberFormat="1" applyFont="1" applyFill="1" applyBorder="1" applyAlignment="1" applyProtection="1">
      <alignment horizontal="left"/>
    </xf>
    <xf numFmtId="165" fontId="58" fillId="25" borderId="11" xfId="310" applyNumberFormat="1" applyFont="1" applyFill="1" applyBorder="1" applyAlignment="1" applyProtection="1">
      <alignment horizontal="center"/>
    </xf>
    <xf numFmtId="175" fontId="58" fillId="25" borderId="11" xfId="310" applyNumberFormat="1" applyFont="1" applyFill="1" applyBorder="1"/>
    <xf numFmtId="175" fontId="69" fillId="25" borderId="11" xfId="310" applyNumberFormat="1" applyFont="1" applyFill="1" applyBorder="1" applyProtection="1"/>
    <xf numFmtId="165" fontId="58" fillId="25" borderId="0" xfId="310" quotePrefix="1" applyNumberFormat="1" applyFont="1" applyFill="1" applyBorder="1" applyAlignment="1" applyProtection="1">
      <alignment horizontal="left"/>
    </xf>
    <xf numFmtId="165" fontId="58" fillId="25" borderId="0" xfId="310" applyNumberFormat="1" applyFont="1" applyFill="1" applyBorder="1" applyAlignment="1" applyProtection="1">
      <alignment horizontal="left"/>
    </xf>
    <xf numFmtId="176" fontId="58" fillId="25" borderId="0" xfId="310" applyNumberFormat="1" applyFont="1" applyFill="1" applyBorder="1"/>
    <xf numFmtId="175" fontId="58" fillId="25" borderId="0" xfId="310" applyNumberFormat="1" applyFont="1" applyFill="1" applyBorder="1"/>
    <xf numFmtId="176" fontId="69" fillId="25" borderId="0" xfId="310" applyNumberFormat="1" applyFont="1" applyFill="1" applyBorder="1" applyProtection="1"/>
    <xf numFmtId="169" fontId="108" fillId="25" borderId="0" xfId="326" applyNumberFormat="1" applyFont="1" applyFill="1" applyBorder="1"/>
    <xf numFmtId="165" fontId="95" fillId="25" borderId="0" xfId="310" applyNumberFormat="1" applyFont="1" applyFill="1"/>
    <xf numFmtId="165" fontId="76" fillId="25" borderId="0" xfId="310" applyNumberFormat="1" applyFont="1" applyFill="1" applyAlignment="1">
      <alignment horizontal="center"/>
    </xf>
    <xf numFmtId="167" fontId="75" fillId="25" borderId="0" xfId="310" applyNumberFormat="1" applyFont="1" applyFill="1"/>
    <xf numFmtId="3" fontId="75" fillId="25" borderId="0" xfId="310" applyNumberFormat="1" applyFont="1" applyFill="1"/>
    <xf numFmtId="165" fontId="58" fillId="25" borderId="0" xfId="315" applyNumberFormat="1" applyFont="1" applyFill="1"/>
    <xf numFmtId="165" fontId="58" fillId="25" borderId="0" xfId="315" applyNumberFormat="1" applyFont="1" applyFill="1" applyBorder="1"/>
    <xf numFmtId="165" fontId="75" fillId="25" borderId="0" xfId="315" applyNumberFormat="1" applyFont="1" applyFill="1"/>
    <xf numFmtId="165" fontId="57" fillId="25" borderId="0" xfId="315" applyNumberFormat="1" applyFont="1" applyFill="1" applyAlignment="1" applyProtection="1">
      <alignment horizontal="centerContinuous"/>
    </xf>
    <xf numFmtId="165" fontId="58" fillId="25" borderId="0" xfId="315" applyNumberFormat="1" applyFont="1" applyFill="1" applyAlignment="1">
      <alignment horizontal="centerContinuous"/>
    </xf>
    <xf numFmtId="165" fontId="58" fillId="25" borderId="0" xfId="315" applyNumberFormat="1" applyFont="1" applyFill="1" applyBorder="1" applyAlignment="1">
      <alignment horizontal="centerContinuous"/>
    </xf>
    <xf numFmtId="165" fontId="58" fillId="25" borderId="29" xfId="315" applyNumberFormat="1" applyFont="1" applyFill="1" applyBorder="1"/>
    <xf numFmtId="165" fontId="60" fillId="25" borderId="29" xfId="315" applyNumberFormat="1" applyFont="1" applyFill="1" applyBorder="1" applyAlignment="1">
      <alignment horizontal="right"/>
    </xf>
    <xf numFmtId="165" fontId="58" fillId="25" borderId="10" xfId="315" applyNumberFormat="1" applyFont="1" applyFill="1" applyBorder="1"/>
    <xf numFmtId="165" fontId="58" fillId="25" borderId="14" xfId="315" applyNumberFormat="1" applyFont="1" applyFill="1" applyBorder="1"/>
    <xf numFmtId="165" fontId="58" fillId="25" borderId="18" xfId="315" applyNumberFormat="1" applyFont="1" applyFill="1" applyBorder="1"/>
    <xf numFmtId="165" fontId="57" fillId="25" borderId="35" xfId="315" applyNumberFormat="1" applyFont="1" applyFill="1" applyBorder="1" applyAlignment="1" applyProtection="1">
      <alignment horizontal="centerContinuous"/>
    </xf>
    <xf numFmtId="165" fontId="75" fillId="25" borderId="0" xfId="315" applyNumberFormat="1" applyFont="1" applyFill="1" applyAlignment="1" applyProtection="1">
      <alignment horizontal="center"/>
    </xf>
    <xf numFmtId="165" fontId="57" fillId="25" borderId="35" xfId="315" applyNumberFormat="1" applyFont="1" applyFill="1" applyBorder="1" applyAlignment="1" applyProtection="1">
      <alignment horizontal="center"/>
    </xf>
    <xf numFmtId="165" fontId="60" fillId="25" borderId="18" xfId="315" applyNumberFormat="1" applyFont="1" applyFill="1" applyBorder="1" applyAlignment="1">
      <alignment horizontal="centerContinuous"/>
    </xf>
    <xf numFmtId="165" fontId="105" fillId="25" borderId="28" xfId="315" applyNumberFormat="1" applyFont="1" applyFill="1" applyBorder="1" applyAlignment="1">
      <alignment horizontal="left"/>
    </xf>
    <xf numFmtId="165" fontId="105" fillId="25" borderId="45" xfId="315" applyNumberFormat="1" applyFont="1" applyFill="1" applyBorder="1" applyAlignment="1">
      <alignment horizontal="left"/>
    </xf>
    <xf numFmtId="165" fontId="106" fillId="25" borderId="20" xfId="315" applyNumberFormat="1" applyFont="1" applyFill="1" applyBorder="1" applyAlignment="1" applyProtection="1">
      <alignment horizontal="center"/>
      <protection locked="0"/>
    </xf>
    <xf numFmtId="165" fontId="64" fillId="25" borderId="35" xfId="315" applyNumberFormat="1" applyFont="1" applyFill="1" applyBorder="1" applyAlignment="1">
      <alignment horizontal="center"/>
    </xf>
    <xf numFmtId="165" fontId="57" fillId="25" borderId="35" xfId="315" applyNumberFormat="1" applyFont="1" applyFill="1" applyBorder="1" applyAlignment="1" applyProtection="1">
      <alignment horizontal="left"/>
    </xf>
    <xf numFmtId="165" fontId="57" fillId="25" borderId="18" xfId="315" applyNumberFormat="1" applyFont="1" applyFill="1" applyBorder="1" applyAlignment="1" applyProtection="1">
      <alignment horizontal="center"/>
    </xf>
    <xf numFmtId="165" fontId="60" fillId="25" borderId="10" xfId="315" applyNumberFormat="1" applyFont="1" applyFill="1" applyBorder="1" applyAlignment="1"/>
    <xf numFmtId="165" fontId="105" fillId="25" borderId="29" xfId="315" applyNumberFormat="1" applyFont="1" applyFill="1" applyBorder="1" applyAlignment="1">
      <alignment horizontal="left"/>
    </xf>
    <xf numFmtId="165" fontId="64" fillId="25" borderId="20" xfId="315" applyNumberFormat="1" applyFont="1" applyFill="1" applyBorder="1" applyAlignment="1" applyProtection="1">
      <alignment horizontal="center"/>
    </xf>
    <xf numFmtId="165" fontId="46" fillId="25" borderId="35" xfId="315" applyNumberFormat="1" applyFont="1" applyFill="1" applyBorder="1" applyAlignment="1" applyProtection="1">
      <alignment horizontal="left"/>
      <protection locked="0"/>
    </xf>
    <xf numFmtId="165" fontId="57" fillId="25" borderId="0" xfId="315" applyNumberFormat="1" applyFont="1" applyFill="1" applyBorder="1" applyAlignment="1" applyProtection="1">
      <alignment horizontal="center"/>
    </xf>
    <xf numFmtId="165" fontId="57" fillId="25" borderId="20" xfId="315" applyNumberFormat="1" applyFont="1" applyFill="1" applyBorder="1" applyAlignment="1" applyProtection="1">
      <alignment horizontal="center"/>
    </xf>
    <xf numFmtId="165" fontId="64" fillId="25" borderId="35" xfId="315" applyNumberFormat="1" applyFont="1" applyFill="1" applyBorder="1" applyAlignment="1" applyProtection="1">
      <alignment horizontal="center"/>
    </xf>
    <xf numFmtId="165" fontId="58" fillId="25" borderId="36" xfId="315" applyNumberFormat="1" applyFont="1" applyFill="1" applyBorder="1"/>
    <xf numFmtId="165" fontId="46" fillId="25" borderId="22" xfId="315" applyNumberFormat="1" applyFont="1" applyFill="1" applyBorder="1" applyAlignment="1">
      <alignment horizontal="left"/>
    </xf>
    <xf numFmtId="165" fontId="65" fillId="25" borderId="58" xfId="315" quotePrefix="1" applyNumberFormat="1" applyFont="1" applyFill="1" applyBorder="1" applyAlignment="1" applyProtection="1">
      <alignment horizontal="center"/>
    </xf>
    <xf numFmtId="165" fontId="65" fillId="25" borderId="26" xfId="315" quotePrefix="1" applyNumberFormat="1" applyFont="1" applyFill="1" applyBorder="1" applyAlignment="1" applyProtection="1">
      <alignment horizontal="center"/>
    </xf>
    <xf numFmtId="165" fontId="64" fillId="25" borderId="23" xfId="315" applyNumberFormat="1" applyFont="1" applyFill="1" applyBorder="1" applyAlignment="1" applyProtection="1">
      <alignment horizontal="centerContinuous"/>
    </xf>
    <xf numFmtId="165" fontId="105" fillId="25" borderId="37" xfId="315" applyNumberFormat="1" applyFont="1" applyFill="1" applyBorder="1" applyAlignment="1" applyProtection="1">
      <alignment horizontal="center"/>
    </xf>
    <xf numFmtId="165" fontId="58" fillId="25" borderId="27" xfId="315" applyNumberFormat="1" applyFont="1" applyFill="1" applyBorder="1"/>
    <xf numFmtId="165" fontId="58" fillId="25" borderId="28" xfId="315" applyNumberFormat="1" applyFont="1" applyFill="1" applyBorder="1"/>
    <xf numFmtId="165" fontId="107" fillId="25" borderId="33" xfId="315" applyNumberFormat="1" applyFont="1" applyFill="1" applyBorder="1" applyAlignment="1" applyProtection="1">
      <alignment horizontal="centerContinuous" vertical="center"/>
    </xf>
    <xf numFmtId="165" fontId="107" fillId="25" borderId="36" xfId="315" applyNumberFormat="1" applyFont="1" applyFill="1" applyBorder="1" applyAlignment="1" applyProtection="1">
      <alignment horizontal="center"/>
    </xf>
    <xf numFmtId="165" fontId="107" fillId="25" borderId="33" xfId="315" applyNumberFormat="1" applyFont="1" applyFill="1" applyBorder="1" applyAlignment="1" applyProtection="1">
      <alignment horizontal="center"/>
    </xf>
    <xf numFmtId="165" fontId="107" fillId="25" borderId="42" xfId="315" applyNumberFormat="1" applyFont="1" applyFill="1" applyBorder="1" applyAlignment="1" applyProtection="1">
      <alignment horizontal="center"/>
    </xf>
    <xf numFmtId="165" fontId="107" fillId="25" borderId="45" xfId="315" applyNumberFormat="1" applyFont="1" applyFill="1" applyBorder="1" applyAlignment="1" applyProtection="1">
      <alignment horizontal="center"/>
    </xf>
    <xf numFmtId="165" fontId="58" fillId="25" borderId="11" xfId="315" applyNumberFormat="1" applyFont="1" applyFill="1" applyBorder="1"/>
    <xf numFmtId="165" fontId="67" fillId="25" borderId="14" xfId="315" applyNumberFormat="1" applyFont="1" applyFill="1" applyBorder="1" applyAlignment="1" applyProtection="1">
      <alignment horizontal="center"/>
    </xf>
    <xf numFmtId="175" fontId="67" fillId="25" borderId="0" xfId="315" applyNumberFormat="1" applyFont="1" applyFill="1" applyBorder="1"/>
    <xf numFmtId="175" fontId="67" fillId="25" borderId="14" xfId="315" applyNumberFormat="1" applyFont="1" applyFill="1" applyBorder="1"/>
    <xf numFmtId="175" fontId="67" fillId="25" borderId="15" xfId="315" applyNumberFormat="1" applyFont="1" applyFill="1" applyBorder="1"/>
    <xf numFmtId="175" fontId="67" fillId="25" borderId="18" xfId="315" applyNumberFormat="1" applyFont="1" applyFill="1" applyBorder="1" applyProtection="1"/>
    <xf numFmtId="175" fontId="67" fillId="25" borderId="14" xfId="315" applyNumberFormat="1" applyFont="1" applyFill="1" applyBorder="1" applyProtection="1"/>
    <xf numFmtId="165" fontId="63" fillId="25" borderId="0" xfId="315" quotePrefix="1" applyNumberFormat="1" applyFont="1" applyFill="1" applyBorder="1" applyAlignment="1" applyProtection="1">
      <alignment horizontal="left"/>
    </xf>
    <xf numFmtId="1" fontId="58" fillId="25" borderId="35" xfId="315" applyNumberFormat="1" applyFont="1" applyFill="1" applyBorder="1" applyAlignment="1">
      <alignment horizontal="left"/>
    </xf>
    <xf numFmtId="165" fontId="76" fillId="25" borderId="0" xfId="315" applyNumberFormat="1" applyFont="1" applyFill="1"/>
    <xf numFmtId="165" fontId="76" fillId="25" borderId="0" xfId="315" applyNumberFormat="1" applyFont="1" applyFill="1" applyBorder="1"/>
    <xf numFmtId="165" fontId="75" fillId="25" borderId="0" xfId="315" applyNumberFormat="1" applyFont="1" applyFill="1" applyBorder="1"/>
    <xf numFmtId="165" fontId="58" fillId="25" borderId="11" xfId="315" applyNumberFormat="1" applyFont="1" applyFill="1" applyBorder="1" applyAlignment="1" applyProtection="1">
      <alignment horizontal="left"/>
    </xf>
    <xf numFmtId="165" fontId="58" fillId="25" borderId="11" xfId="315" applyNumberFormat="1" applyFont="1" applyFill="1" applyBorder="1" applyAlignment="1" applyProtection="1">
      <alignment horizontal="center"/>
    </xf>
    <xf numFmtId="175" fontId="58" fillId="25" borderId="11" xfId="315" applyNumberFormat="1" applyFont="1" applyFill="1" applyBorder="1"/>
    <xf numFmtId="175" fontId="69" fillId="25" borderId="11" xfId="315" applyNumberFormat="1" applyFont="1" applyFill="1" applyBorder="1" applyProtection="1"/>
    <xf numFmtId="167" fontId="75" fillId="25" borderId="0" xfId="315" applyNumberFormat="1" applyFont="1" applyFill="1"/>
    <xf numFmtId="3" fontId="75" fillId="25" borderId="0" xfId="315" applyNumberFormat="1" applyFont="1" applyFill="1"/>
    <xf numFmtId="0" fontId="46" fillId="0" borderId="0" xfId="449" applyFont="1" applyAlignment="1">
      <alignment horizontal="center"/>
    </xf>
    <xf numFmtId="3" fontId="57" fillId="0" borderId="0" xfId="449" applyNumberFormat="1" applyFont="1" applyAlignment="1">
      <alignment horizontal="right"/>
    </xf>
    <xf numFmtId="0" fontId="58" fillId="0" borderId="15" xfId="449" applyFont="1" applyBorder="1"/>
    <xf numFmtId="0" fontId="58" fillId="0" borderId="14" xfId="449" applyFont="1" applyBorder="1"/>
    <xf numFmtId="165" fontId="57" fillId="0" borderId="17" xfId="341" applyFont="1" applyBorder="1" applyAlignment="1">
      <alignment horizontal="center"/>
    </xf>
    <xf numFmtId="3" fontId="57" fillId="0" borderId="15" xfId="449" applyNumberFormat="1" applyFont="1" applyBorder="1" applyAlignment="1">
      <alignment horizontal="center"/>
    </xf>
    <xf numFmtId="0" fontId="57" fillId="0" borderId="35" xfId="449" applyFont="1" applyBorder="1" applyAlignment="1">
      <alignment horizontal="center"/>
    </xf>
    <xf numFmtId="165" fontId="57" fillId="0" borderId="20" xfId="341" applyFont="1" applyBorder="1" applyAlignment="1" applyProtection="1">
      <alignment horizontal="center" vertical="center"/>
    </xf>
    <xf numFmtId="3" fontId="57" fillId="0" borderId="20" xfId="449" applyNumberFormat="1" applyFont="1" applyBorder="1" applyAlignment="1">
      <alignment horizontal="center"/>
    </xf>
    <xf numFmtId="0" fontId="58" fillId="0" borderId="20" xfId="449" applyFont="1" applyBorder="1"/>
    <xf numFmtId="0" fontId="57" fillId="0" borderId="37" xfId="449" applyFont="1" applyBorder="1"/>
    <xf numFmtId="165" fontId="57" fillId="0" borderId="23" xfId="341" applyFont="1" applyBorder="1" applyAlignment="1">
      <alignment horizontal="center"/>
    </xf>
    <xf numFmtId="3" fontId="57" fillId="0" borderId="35" xfId="449" quotePrefix="1" applyNumberFormat="1" applyFont="1" applyBorder="1" applyAlignment="1">
      <alignment horizontal="center"/>
    </xf>
    <xf numFmtId="0" fontId="62" fillId="0" borderId="27" xfId="449" quotePrefix="1" applyFont="1" applyBorder="1" applyAlignment="1">
      <alignment horizontal="center" vertical="center"/>
    </xf>
    <xf numFmtId="0" fontId="57" fillId="0" borderId="15" xfId="449" applyFont="1" applyBorder="1" applyAlignment="1">
      <alignment horizontal="center"/>
    </xf>
    <xf numFmtId="0" fontId="57" fillId="0" borderId="15" xfId="449" quotePrefix="1" applyFont="1" applyBorder="1"/>
    <xf numFmtId="0" fontId="46" fillId="0" borderId="20" xfId="449" applyFont="1" applyBorder="1"/>
    <xf numFmtId="0" fontId="63" fillId="0" borderId="20" xfId="487" applyFont="1" applyBorder="1" applyAlignment="1">
      <alignment vertical="center"/>
    </xf>
    <xf numFmtId="0" fontId="64" fillId="0" borderId="20" xfId="449" applyFont="1" applyBorder="1"/>
    <xf numFmtId="0" fontId="57" fillId="0" borderId="20" xfId="487" quotePrefix="1" applyFont="1" applyBorder="1" applyAlignment="1">
      <alignment vertical="center"/>
    </xf>
    <xf numFmtId="0" fontId="58" fillId="0" borderId="20" xfId="487" quotePrefix="1" applyFont="1" applyBorder="1" applyAlignment="1"/>
    <xf numFmtId="0" fontId="58" fillId="0" borderId="20" xfId="487" quotePrefix="1" applyFont="1" applyBorder="1" applyAlignment="1">
      <alignment vertical="center"/>
    </xf>
    <xf numFmtId="0" fontId="57" fillId="0" borderId="20" xfId="449" applyFont="1" applyBorder="1" applyAlignment="1">
      <alignment horizontal="center"/>
    </xf>
    <xf numFmtId="0" fontId="57" fillId="0" borderId="20" xfId="449" quotePrefix="1" applyFont="1" applyBorder="1"/>
    <xf numFmtId="0" fontId="58" fillId="0" borderId="20" xfId="488" quotePrefix="1" applyFont="1" applyBorder="1" applyAlignment="1" applyProtection="1">
      <alignment horizontal="left" vertical="center"/>
      <protection locked="0" hidden="1"/>
    </xf>
    <xf numFmtId="0" fontId="58" fillId="0" borderId="20" xfId="488" quotePrefix="1" applyFont="1" applyBorder="1" applyAlignment="1" applyProtection="1">
      <alignment vertical="center"/>
      <protection locked="0" hidden="1"/>
    </xf>
    <xf numFmtId="0" fontId="46" fillId="0" borderId="23" xfId="449" applyFont="1" applyBorder="1"/>
    <xf numFmtId="0" fontId="58" fillId="0" borderId="23" xfId="488" quotePrefix="1" applyFont="1" applyBorder="1" applyAlignment="1" applyProtection="1">
      <alignment vertical="center"/>
      <protection locked="0" hidden="1"/>
    </xf>
    <xf numFmtId="2" fontId="0" fillId="0" borderId="0" xfId="0" applyNumberFormat="1"/>
    <xf numFmtId="0" fontId="115" fillId="0" borderId="0" xfId="0" applyFont="1" applyProtection="1">
      <protection locked="0" hidden="1"/>
    </xf>
    <xf numFmtId="0" fontId="116" fillId="0" borderId="0" xfId="0" applyFont="1" applyProtection="1">
      <protection locked="0" hidden="1"/>
    </xf>
    <xf numFmtId="0" fontId="115" fillId="0" borderId="0" xfId="0" applyFont="1" applyBorder="1" applyProtection="1">
      <protection locked="0" hidden="1"/>
    </xf>
    <xf numFmtId="0" fontId="61" fillId="0" borderId="0" xfId="0" applyFont="1" applyAlignment="1" applyProtection="1">
      <alignment horizontal="center"/>
      <protection locked="0" hidden="1"/>
    </xf>
    <xf numFmtId="0" fontId="115" fillId="0" borderId="10" xfId="0" applyFont="1" applyBorder="1" applyProtection="1">
      <protection locked="0" hidden="1"/>
    </xf>
    <xf numFmtId="0" fontId="115" fillId="0" borderId="11" xfId="0" applyFont="1" applyBorder="1" applyProtection="1">
      <protection locked="0" hidden="1"/>
    </xf>
    <xf numFmtId="0" fontId="115" fillId="0" borderId="14" xfId="0" applyFont="1" applyBorder="1" applyProtection="1">
      <protection locked="0" hidden="1"/>
    </xf>
    <xf numFmtId="0" fontId="76" fillId="0" borderId="11" xfId="492" applyFont="1" applyFill="1" applyBorder="1" applyAlignment="1">
      <alignment horizontal="centerContinuous" vertical="center"/>
    </xf>
    <xf numFmtId="0" fontId="116" fillId="0" borderId="15" xfId="0" applyFont="1" applyBorder="1" applyAlignment="1" applyProtection="1">
      <alignment horizontal="center" vertical="center"/>
      <protection locked="0" hidden="1"/>
    </xf>
    <xf numFmtId="0" fontId="116" fillId="0" borderId="28" xfId="0" applyFont="1" applyBorder="1" applyAlignment="1" applyProtection="1">
      <alignment horizontal="centerContinuous" vertical="center"/>
      <protection locked="0" hidden="1"/>
    </xf>
    <xf numFmtId="0" fontId="116" fillId="0" borderId="45" xfId="0" applyFont="1" applyBorder="1" applyAlignment="1" applyProtection="1">
      <alignment horizontal="centerContinuous" vertical="center"/>
      <protection locked="0" hidden="1"/>
    </xf>
    <xf numFmtId="0" fontId="116" fillId="0" borderId="14" xfId="0" applyFont="1" applyBorder="1" applyAlignment="1" applyProtection="1">
      <alignment horizontal="centerContinuous" vertical="center"/>
      <protection locked="0" hidden="1"/>
    </xf>
    <xf numFmtId="0" fontId="116" fillId="0" borderId="18" xfId="0" applyFont="1" applyBorder="1" applyAlignment="1" applyProtection="1">
      <alignment horizontal="centerContinuous"/>
      <protection locked="0" hidden="1"/>
    </xf>
    <xf numFmtId="0" fontId="116" fillId="0" borderId="0" xfId="0" applyFont="1" applyBorder="1" applyAlignment="1" applyProtection="1">
      <alignment horizontal="centerContinuous"/>
      <protection locked="0" hidden="1"/>
    </xf>
    <xf numFmtId="0" fontId="117" fillId="0" borderId="35" xfId="0" applyFont="1" applyBorder="1" applyAlignment="1" applyProtection="1">
      <alignment horizontal="centerContinuous"/>
      <protection locked="0" hidden="1"/>
    </xf>
    <xf numFmtId="0" fontId="76" fillId="0" borderId="0" xfId="492" applyFont="1" applyFill="1" applyBorder="1" applyAlignment="1">
      <alignment horizontal="centerContinuous" vertical="center"/>
    </xf>
    <xf numFmtId="0" fontId="116" fillId="0" borderId="20" xfId="0" applyFont="1" applyBorder="1" applyAlignment="1" applyProtection="1">
      <alignment horizontal="center" vertical="center"/>
      <protection locked="0" hidden="1"/>
    </xf>
    <xf numFmtId="0" fontId="116" fillId="0" borderId="15" xfId="0" applyFont="1" applyBorder="1" applyAlignment="1" applyProtection="1">
      <alignment horizontal="center"/>
      <protection locked="0" hidden="1"/>
    </xf>
    <xf numFmtId="0" fontId="115" fillId="0" borderId="18" xfId="0" applyFont="1" applyBorder="1" applyProtection="1">
      <protection locked="0" hidden="1"/>
    </xf>
    <xf numFmtId="0" fontId="115" fillId="0" borderId="35" xfId="0" applyFont="1" applyBorder="1" applyProtection="1">
      <protection locked="0" hidden="1"/>
    </xf>
    <xf numFmtId="0" fontId="76" fillId="0" borderId="36" xfId="492" applyFont="1" applyFill="1" applyBorder="1" applyAlignment="1">
      <alignment horizontal="centerContinuous" vertical="center"/>
    </xf>
    <xf numFmtId="0" fontId="116" fillId="0" borderId="20" xfId="0" quotePrefix="1" applyFont="1" applyBorder="1" applyAlignment="1" applyProtection="1">
      <alignment horizontal="centerContinuous" vertical="center"/>
      <protection locked="0" hidden="1"/>
    </xf>
    <xf numFmtId="0" fontId="116" fillId="0" borderId="20" xfId="0" applyFont="1" applyBorder="1" applyAlignment="1" applyProtection="1">
      <alignment horizontal="centerContinuous" vertical="center"/>
      <protection locked="0" hidden="1"/>
    </xf>
    <xf numFmtId="0" fontId="118" fillId="0" borderId="0" xfId="0" applyFont="1" applyProtection="1">
      <protection locked="0" hidden="1"/>
    </xf>
    <xf numFmtId="0" fontId="119" fillId="0" borderId="18" xfId="0" applyFont="1" applyBorder="1" applyAlignment="1" applyProtection="1">
      <alignment horizontal="center" vertical="center"/>
      <protection locked="0" hidden="1"/>
    </xf>
    <xf numFmtId="0" fontId="119" fillId="0" borderId="0" xfId="0" applyFont="1" applyBorder="1" applyAlignment="1" applyProtection="1">
      <alignment horizontal="center" vertical="center"/>
      <protection locked="0" hidden="1"/>
    </xf>
    <xf numFmtId="0" fontId="119" fillId="0" borderId="37" xfId="0" applyFont="1" applyBorder="1" applyAlignment="1" applyProtection="1">
      <alignment horizontal="center" vertical="center"/>
      <protection locked="0" hidden="1"/>
    </xf>
    <xf numFmtId="0" fontId="119" fillId="0" borderId="27" xfId="0" applyFont="1" applyBorder="1" applyAlignment="1" applyProtection="1">
      <alignment horizontal="center" vertical="center"/>
      <protection locked="0" hidden="1"/>
    </xf>
    <xf numFmtId="0" fontId="119" fillId="0" borderId="42" xfId="0" applyFont="1" applyBorder="1" applyAlignment="1" applyProtection="1">
      <alignment horizontal="center" vertical="center"/>
      <protection locked="0" hidden="1"/>
    </xf>
    <xf numFmtId="0" fontId="119" fillId="0" borderId="42" xfId="0" applyFont="1" applyBorder="1" applyAlignment="1" applyProtection="1">
      <alignment horizontal="centerContinuous" vertical="center"/>
      <protection locked="0" hidden="1"/>
    </xf>
    <xf numFmtId="0" fontId="115" fillId="0" borderId="0" xfId="0" applyFont="1" applyAlignment="1" applyProtection="1">
      <alignment horizontal="center" vertical="top"/>
      <protection locked="0" hidden="1"/>
    </xf>
    <xf numFmtId="0" fontId="116" fillId="0" borderId="18" xfId="0" applyFont="1" applyBorder="1" applyAlignment="1" applyProtection="1">
      <alignment vertical="center"/>
      <protection locked="0" hidden="1"/>
    </xf>
    <xf numFmtId="0" fontId="116" fillId="0" borderId="0" xfId="0" applyFont="1" applyBorder="1" applyAlignment="1" applyProtection="1">
      <alignment vertical="center"/>
      <protection locked="0" hidden="1"/>
    </xf>
    <xf numFmtId="0" fontId="116" fillId="0" borderId="35" xfId="0" applyFont="1" applyBorder="1" applyAlignment="1" applyProtection="1">
      <alignment vertical="center"/>
      <protection locked="0" hidden="1"/>
    </xf>
    <xf numFmtId="166" fontId="57" fillId="0" borderId="20" xfId="0" applyNumberFormat="1" applyFont="1" applyFill="1" applyBorder="1" applyAlignment="1" applyProtection="1">
      <alignment vertical="center"/>
      <protection locked="0" hidden="1"/>
    </xf>
    <xf numFmtId="0" fontId="121" fillId="0" borderId="18" xfId="0" applyFont="1" applyBorder="1" applyAlignment="1" applyProtection="1">
      <alignment vertical="center"/>
      <protection locked="0" hidden="1"/>
    </xf>
    <xf numFmtId="0" fontId="121" fillId="0" borderId="0" xfId="0" applyFont="1" applyBorder="1" applyAlignment="1" applyProtection="1">
      <alignment vertical="center"/>
      <protection locked="0" hidden="1"/>
    </xf>
    <xf numFmtId="166" fontId="58" fillId="0" borderId="20" xfId="0" applyNumberFormat="1" applyFont="1" applyFill="1" applyBorder="1" applyAlignment="1" applyProtection="1">
      <alignment vertical="center"/>
      <protection locked="0" hidden="1"/>
    </xf>
    <xf numFmtId="0" fontId="116" fillId="0" borderId="18" xfId="0" quotePrefix="1" applyFont="1" applyBorder="1" applyAlignment="1" applyProtection="1">
      <alignment horizontal="center"/>
      <protection locked="0" hidden="1"/>
    </xf>
    <xf numFmtId="0" fontId="116" fillId="0" borderId="0" xfId="0" applyFont="1" applyBorder="1" applyAlignment="1" applyProtection="1">
      <alignment horizontal="left"/>
      <protection locked="0" hidden="1"/>
    </xf>
    <xf numFmtId="0" fontId="116" fillId="0" borderId="35" xfId="0" quotePrefix="1" applyFont="1" applyBorder="1" applyAlignment="1" applyProtection="1">
      <alignment horizontal="center"/>
      <protection locked="0" hidden="1"/>
    </xf>
    <xf numFmtId="0" fontId="115" fillId="0" borderId="18" xfId="0" applyFont="1" applyBorder="1" applyAlignment="1" applyProtection="1">
      <alignment vertical="center"/>
      <protection locked="0" hidden="1"/>
    </xf>
    <xf numFmtId="0" fontId="120" fillId="0" borderId="0" xfId="0" applyFont="1" applyBorder="1" applyAlignment="1" applyProtection="1">
      <alignment vertical="center"/>
      <protection locked="0" hidden="1"/>
    </xf>
    <xf numFmtId="0" fontId="115" fillId="0" borderId="35" xfId="0" applyFont="1" applyBorder="1" applyAlignment="1" applyProtection="1">
      <alignment vertical="center"/>
      <protection locked="0" hidden="1"/>
    </xf>
    <xf numFmtId="0" fontId="115" fillId="0" borderId="0" xfId="0" applyFont="1" applyBorder="1" applyAlignment="1" applyProtection="1">
      <alignment vertical="center"/>
      <protection locked="0" hidden="1"/>
    </xf>
    <xf numFmtId="0" fontId="115" fillId="0" borderId="18" xfId="0" applyFont="1" applyBorder="1" applyAlignment="1" applyProtection="1">
      <alignment horizontal="left" vertical="center"/>
      <protection locked="0" hidden="1"/>
    </xf>
    <xf numFmtId="0" fontId="115" fillId="0" borderId="35" xfId="0" applyFont="1" applyBorder="1" applyAlignment="1" applyProtection="1">
      <alignment horizontal="left" vertical="center"/>
      <protection locked="0" hidden="1"/>
    </xf>
    <xf numFmtId="2" fontId="115" fillId="0" borderId="0" xfId="0" applyNumberFormat="1" applyFont="1" applyBorder="1" applyAlignment="1" applyProtection="1">
      <alignment horizontal="center" vertical="top" wrapText="1"/>
      <protection locked="0" hidden="1"/>
    </xf>
    <xf numFmtId="2" fontId="115" fillId="0" borderId="0" xfId="0" applyNumberFormat="1" applyFont="1" applyBorder="1" applyAlignment="1" applyProtection="1">
      <alignment vertical="top" wrapText="1"/>
      <protection locked="0" hidden="1"/>
    </xf>
    <xf numFmtId="2" fontId="115" fillId="0" borderId="35" xfId="0" applyNumberFormat="1" applyFont="1" applyBorder="1" applyAlignment="1" applyProtection="1">
      <alignment vertical="center" wrapText="1"/>
      <protection locked="0" hidden="1"/>
    </xf>
    <xf numFmtId="0" fontId="116" fillId="0" borderId="35" xfId="0" applyFont="1" applyBorder="1" applyAlignment="1" applyProtection="1">
      <alignment horizontal="center" vertical="center"/>
      <protection locked="0" hidden="1"/>
    </xf>
    <xf numFmtId="0" fontId="116" fillId="0" borderId="18" xfId="0" applyFont="1" applyBorder="1" applyAlignment="1" applyProtection="1">
      <alignment horizontal="center" vertical="center"/>
      <protection locked="0" hidden="1"/>
    </xf>
    <xf numFmtId="2" fontId="115" fillId="0" borderId="35" xfId="0" applyNumberFormat="1" applyFont="1" applyBorder="1" applyAlignment="1" applyProtection="1">
      <alignment vertical="top" wrapText="1"/>
      <protection locked="0" hidden="1"/>
    </xf>
    <xf numFmtId="0" fontId="115" fillId="0" borderId="0" xfId="0" applyFont="1" applyAlignment="1" applyProtection="1">
      <alignment vertical="center"/>
      <protection locked="0" hidden="1"/>
    </xf>
    <xf numFmtId="0" fontId="116" fillId="0" borderId="18" xfId="0" applyFont="1" applyBorder="1" applyAlignment="1" applyProtection="1">
      <alignment horizontal="center"/>
      <protection locked="0" hidden="1"/>
    </xf>
    <xf numFmtId="0" fontId="116" fillId="0" borderId="0" xfId="0" applyFont="1" applyBorder="1" applyAlignment="1" applyProtection="1">
      <protection locked="0" hidden="1"/>
    </xf>
    <xf numFmtId="0" fontId="116" fillId="0" borderId="35" xfId="0" applyFont="1" applyBorder="1" applyAlignment="1" applyProtection="1">
      <protection locked="0" hidden="1"/>
    </xf>
    <xf numFmtId="0" fontId="116" fillId="0" borderId="36" xfId="0" applyFont="1" applyBorder="1" applyAlignment="1" applyProtection="1">
      <alignment horizontal="center" vertical="center"/>
      <protection locked="0" hidden="1"/>
    </xf>
    <xf numFmtId="0" fontId="116" fillId="0" borderId="29" xfId="0" applyFont="1" applyBorder="1" applyAlignment="1" applyProtection="1">
      <alignment vertical="center"/>
      <protection locked="0" hidden="1"/>
    </xf>
    <xf numFmtId="0" fontId="116" fillId="0" borderId="37" xfId="0" applyFont="1" applyBorder="1" applyAlignment="1" applyProtection="1">
      <alignment vertical="center"/>
      <protection locked="0" hidden="1"/>
    </xf>
    <xf numFmtId="166" fontId="57" fillId="0" borderId="23" xfId="0" applyNumberFormat="1" applyFont="1" applyFill="1" applyBorder="1" applyAlignment="1" applyProtection="1">
      <alignment vertical="center"/>
      <protection locked="0" hidden="1"/>
    </xf>
    <xf numFmtId="0" fontId="116" fillId="0" borderId="0" xfId="0" applyFont="1" applyAlignment="1" applyProtection="1">
      <alignment horizontal="center"/>
      <protection locked="0" hidden="1"/>
    </xf>
    <xf numFmtId="179" fontId="81" fillId="0" borderId="29" xfId="340" applyNumberFormat="1" applyFont="1" applyFill="1" applyBorder="1" applyAlignment="1" applyProtection="1"/>
    <xf numFmtId="178" fontId="116" fillId="0" borderId="15" xfId="0" applyNumberFormat="1" applyFont="1" applyFill="1" applyBorder="1" applyAlignment="1" applyProtection="1">
      <alignment vertical="center"/>
      <protection locked="0" hidden="1"/>
    </xf>
    <xf numFmtId="178" fontId="116" fillId="0" borderId="20" xfId="0" applyNumberFormat="1" applyFont="1" applyFill="1" applyBorder="1" applyAlignment="1" applyProtection="1">
      <alignment vertical="center"/>
      <protection locked="0" hidden="1"/>
    </xf>
    <xf numFmtId="178" fontId="115" fillId="0" borderId="20" xfId="0" applyNumberFormat="1" applyFont="1" applyFill="1" applyBorder="1" applyAlignment="1" applyProtection="1">
      <alignment vertical="center"/>
      <protection locked="0" hidden="1"/>
    </xf>
    <xf numFmtId="178" fontId="115" fillId="0" borderId="35" xfId="0" applyNumberFormat="1" applyFont="1" applyFill="1" applyBorder="1" applyAlignment="1" applyProtection="1">
      <alignment horizontal="right" vertical="center"/>
      <protection locked="0" hidden="1"/>
    </xf>
    <xf numFmtId="178" fontId="116" fillId="0" borderId="23" xfId="0" applyNumberFormat="1" applyFont="1" applyFill="1" applyBorder="1" applyAlignment="1" applyProtection="1">
      <alignment vertical="center"/>
      <protection locked="0" hidden="1"/>
    </xf>
    <xf numFmtId="178" fontId="116" fillId="0" borderId="10" xfId="0" applyNumberFormat="1" applyFont="1" applyBorder="1" applyAlignment="1" applyProtection="1">
      <alignment vertical="center"/>
      <protection locked="0" hidden="1"/>
    </xf>
    <xf numFmtId="178" fontId="116" fillId="0" borderId="18" xfId="0" applyNumberFormat="1" applyFont="1" applyBorder="1" applyAlignment="1" applyProtection="1">
      <alignment vertical="center"/>
      <protection locked="0" hidden="1"/>
    </xf>
    <xf numFmtId="178" fontId="115" fillId="0" borderId="18" xfId="0" applyNumberFormat="1" applyFont="1" applyBorder="1" applyAlignment="1" applyProtection="1">
      <alignment vertical="center"/>
      <protection locked="0" hidden="1"/>
    </xf>
    <xf numFmtId="166" fontId="57" fillId="0" borderId="15" xfId="0" applyNumberFormat="1" applyFont="1" applyFill="1" applyBorder="1" applyAlignment="1" applyProtection="1">
      <alignment vertical="center"/>
      <protection locked="0" hidden="1"/>
    </xf>
    <xf numFmtId="165" fontId="72" fillId="0" borderId="0" xfId="342" applyFont="1" applyFill="1" applyAlignment="1">
      <alignment vertical="center"/>
    </xf>
    <xf numFmtId="0" fontId="0" fillId="25" borderId="0" xfId="0" applyFill="1"/>
    <xf numFmtId="0" fontId="63" fillId="25" borderId="0" xfId="0" applyFont="1" applyFill="1"/>
    <xf numFmtId="0" fontId="63" fillId="0" borderId="0" xfId="0" applyFont="1"/>
    <xf numFmtId="178" fontId="116" fillId="25" borderId="20" xfId="0" applyNumberFormat="1" applyFont="1" applyFill="1" applyBorder="1" applyAlignment="1" applyProtection="1">
      <alignment vertical="center"/>
      <protection locked="0" hidden="1"/>
    </xf>
    <xf numFmtId="165" fontId="58" fillId="0" borderId="0" xfId="339" quotePrefix="1" applyFont="1" applyBorder="1" applyAlignment="1" applyProtection="1">
      <alignment horizontal="left"/>
    </xf>
    <xf numFmtId="171" fontId="69" fillId="25" borderId="35" xfId="343" applyNumberFormat="1" applyFont="1" applyFill="1" applyBorder="1" applyAlignment="1" applyProtection="1">
      <alignment horizontal="right" vertical="center"/>
    </xf>
    <xf numFmtId="171" fontId="69" fillId="25" borderId="37" xfId="343" applyNumberFormat="1" applyFont="1" applyFill="1" applyBorder="1" applyAlignment="1" applyProtection="1">
      <alignment horizontal="right" vertical="center"/>
    </xf>
    <xf numFmtId="165" fontId="46" fillId="25" borderId="0" xfId="339" quotePrefix="1" applyFont="1" applyFill="1" applyBorder="1" applyAlignment="1" applyProtection="1">
      <alignment horizontal="left"/>
    </xf>
    <xf numFmtId="0" fontId="0" fillId="25" borderId="0" xfId="0" applyFill="1" applyAlignment="1"/>
    <xf numFmtId="165" fontId="58" fillId="0" borderId="0" xfId="339" quotePrefix="1" applyFont="1" applyFill="1" applyBorder="1" applyAlignment="1" applyProtection="1">
      <alignment horizontal="left"/>
    </xf>
    <xf numFmtId="165" fontId="75" fillId="0" borderId="0" xfId="340" applyFont="1" applyAlignment="1"/>
    <xf numFmtId="165" fontId="63" fillId="0" borderId="0" xfId="340" applyFont="1" applyAlignment="1"/>
    <xf numFmtId="4" fontId="46" fillId="0" borderId="0" xfId="449" applyNumberFormat="1" applyFont="1"/>
    <xf numFmtId="4" fontId="64" fillId="0" borderId="0" xfId="449" applyNumberFormat="1" applyFont="1"/>
    <xf numFmtId="178" fontId="115" fillId="0" borderId="0" xfId="0" applyNumberFormat="1" applyFont="1" applyProtection="1">
      <protection locked="0" hidden="1"/>
    </xf>
    <xf numFmtId="165" fontId="75" fillId="25" borderId="0" xfId="340" applyFont="1" applyFill="1"/>
    <xf numFmtId="165" fontId="102" fillId="25" borderId="0" xfId="340" applyFont="1" applyFill="1" applyAlignment="1">
      <alignment horizontal="center"/>
    </xf>
    <xf numFmtId="165" fontId="75" fillId="25" borderId="0" xfId="340" applyFont="1" applyFill="1" applyAlignment="1">
      <alignment horizontal="center" vertical="center"/>
    </xf>
    <xf numFmtId="165" fontId="80" fillId="25" borderId="0" xfId="340" applyFont="1" applyFill="1" applyAlignment="1">
      <alignment horizontal="center" vertical="center"/>
    </xf>
    <xf numFmtId="1" fontId="75" fillId="25" borderId="0" xfId="340" applyNumberFormat="1" applyFont="1" applyFill="1"/>
    <xf numFmtId="3" fontId="75" fillId="25" borderId="0" xfId="340" applyNumberFormat="1" applyFont="1" applyFill="1"/>
    <xf numFmtId="1" fontId="80" fillId="25" borderId="0" xfId="340" applyNumberFormat="1" applyFont="1" applyFill="1"/>
    <xf numFmtId="165" fontId="75" fillId="25" borderId="0" xfId="340" applyFont="1" applyFill="1" applyBorder="1"/>
    <xf numFmtId="1" fontId="75" fillId="25" borderId="0" xfId="340" applyNumberFormat="1" applyFont="1" applyFill="1" applyBorder="1"/>
    <xf numFmtId="3" fontId="75" fillId="25" borderId="0" xfId="340" applyNumberFormat="1" applyFont="1" applyFill="1" applyBorder="1"/>
    <xf numFmtId="178" fontId="115" fillId="0" borderId="20" xfId="0" applyNumberFormat="1" applyFont="1" applyBorder="1" applyAlignment="1" applyProtection="1">
      <alignment vertical="center"/>
      <protection locked="0" hidden="1"/>
    </xf>
    <xf numFmtId="178" fontId="116" fillId="0" borderId="20" xfId="0" applyNumberFormat="1" applyFont="1" applyBorder="1" applyAlignment="1" applyProtection="1">
      <alignment vertical="center"/>
      <protection locked="0" hidden="1"/>
    </xf>
    <xf numFmtId="178" fontId="116" fillId="0" borderId="23" xfId="0" applyNumberFormat="1" applyFont="1" applyBorder="1" applyAlignment="1" applyProtection="1">
      <alignment vertical="center"/>
      <protection locked="0" hidden="1"/>
    </xf>
    <xf numFmtId="171" fontId="69" fillId="25" borderId="0" xfId="342" applyNumberFormat="1" applyFont="1" applyFill="1" applyBorder="1" applyAlignment="1" applyProtection="1">
      <alignment horizontal="right" vertical="center"/>
    </xf>
    <xf numFmtId="171" fontId="69" fillId="25" borderId="35" xfId="342" applyNumberFormat="1" applyFont="1" applyFill="1" applyBorder="1" applyAlignment="1" applyProtection="1">
      <alignment horizontal="right" vertical="center"/>
    </xf>
    <xf numFmtId="180" fontId="69" fillId="0" borderId="0" xfId="342" applyNumberFormat="1" applyFont="1" applyFill="1" applyBorder="1" applyAlignment="1" applyProtection="1">
      <alignment vertical="center"/>
    </xf>
    <xf numFmtId="180" fontId="67" fillId="0" borderId="0" xfId="342" applyNumberFormat="1" applyFont="1" applyFill="1" applyBorder="1" applyAlignment="1" applyProtection="1">
      <alignment vertical="center"/>
    </xf>
    <xf numFmtId="180" fontId="67" fillId="0" borderId="14" xfId="342" applyNumberFormat="1" applyFont="1" applyFill="1" applyBorder="1" applyAlignment="1" applyProtection="1">
      <alignment vertical="center"/>
    </xf>
    <xf numFmtId="180" fontId="67" fillId="0" borderId="18" xfId="342" applyNumberFormat="1" applyFont="1" applyFill="1" applyBorder="1" applyAlignment="1" applyProtection="1">
      <alignment vertical="center"/>
    </xf>
    <xf numFmtId="180" fontId="67" fillId="0" borderId="35" xfId="342" applyNumberFormat="1" applyFont="1" applyFill="1" applyBorder="1" applyAlignment="1" applyProtection="1">
      <alignment vertical="center"/>
    </xf>
    <xf numFmtId="180" fontId="69" fillId="0" borderId="10" xfId="342" applyNumberFormat="1" applyFont="1" applyFill="1" applyBorder="1" applyAlignment="1" applyProtection="1">
      <alignment vertical="center"/>
    </xf>
    <xf numFmtId="180" fontId="69" fillId="0" borderId="11" xfId="342" applyNumberFormat="1" applyFont="1" applyFill="1" applyBorder="1" applyAlignment="1" applyProtection="1">
      <alignment vertical="center"/>
    </xf>
    <xf numFmtId="180" fontId="69" fillId="25" borderId="11" xfId="342" applyNumberFormat="1" applyFont="1" applyFill="1" applyBorder="1" applyAlignment="1" applyProtection="1">
      <alignment vertical="center"/>
    </xf>
    <xf numFmtId="180" fontId="69" fillId="0" borderId="18" xfId="342" applyNumberFormat="1" applyFont="1" applyFill="1" applyBorder="1" applyAlignment="1" applyProtection="1">
      <alignment vertical="center"/>
    </xf>
    <xf numFmtId="180" fontId="69" fillId="0" borderId="35" xfId="342" applyNumberFormat="1" applyFont="1" applyFill="1" applyBorder="1" applyAlignment="1" applyProtection="1">
      <alignment vertical="center"/>
    </xf>
    <xf numFmtId="180" fontId="67" fillId="0" borderId="10" xfId="343" applyNumberFormat="1" applyFont="1" applyFill="1" applyBorder="1" applyAlignment="1" applyProtection="1">
      <alignment vertical="center"/>
    </xf>
    <xf numFmtId="180" fontId="57" fillId="0" borderId="0" xfId="343" applyNumberFormat="1" applyFont="1" applyFill="1" applyBorder="1" applyAlignment="1" applyProtection="1">
      <alignment vertical="center"/>
    </xf>
    <xf numFmtId="180" fontId="69" fillId="0" borderId="0" xfId="343" applyNumberFormat="1" applyFont="1" applyFill="1" applyBorder="1" applyAlignment="1" applyProtection="1">
      <alignment horizontal="right" vertical="center"/>
    </xf>
    <xf numFmtId="180" fontId="57" fillId="0" borderId="14" xfId="343" applyNumberFormat="1" applyFont="1" applyFill="1" applyBorder="1" applyAlignment="1" applyProtection="1">
      <alignment vertical="center"/>
    </xf>
    <xf numFmtId="180" fontId="67" fillId="0" borderId="0" xfId="343" applyNumberFormat="1" applyFont="1" applyFill="1" applyBorder="1" applyAlignment="1" applyProtection="1">
      <alignment vertical="center"/>
    </xf>
    <xf numFmtId="180" fontId="57" fillId="0" borderId="35" xfId="343" applyNumberFormat="1" applyFont="1" applyFill="1" applyBorder="1" applyAlignment="1" applyProtection="1">
      <alignment vertical="center"/>
    </xf>
    <xf numFmtId="180" fontId="69" fillId="0" borderId="0" xfId="343" applyNumberFormat="1" applyFont="1" applyFill="1" applyBorder="1" applyAlignment="1" applyProtection="1">
      <alignment vertical="center"/>
    </xf>
    <xf numFmtId="180" fontId="69" fillId="0" borderId="11" xfId="343" applyNumberFormat="1" applyFont="1" applyFill="1" applyBorder="1" applyAlignment="1" applyProtection="1">
      <alignment vertical="center"/>
    </xf>
    <xf numFmtId="180" fontId="69" fillId="0" borderId="14" xfId="342" applyNumberFormat="1" applyFont="1" applyFill="1" applyBorder="1" applyAlignment="1" applyProtection="1">
      <alignment vertical="center"/>
    </xf>
    <xf numFmtId="180" fontId="69" fillId="0" borderId="35" xfId="343" applyNumberFormat="1" applyFont="1" applyFill="1" applyBorder="1" applyAlignment="1" applyProtection="1">
      <alignment vertical="center"/>
    </xf>
    <xf numFmtId="180" fontId="69" fillId="0" borderId="10" xfId="343" applyNumberFormat="1" applyFont="1" applyFill="1" applyBorder="1" applyAlignment="1" applyProtection="1">
      <alignment vertical="center"/>
    </xf>
    <xf numFmtId="180" fontId="67" fillId="0" borderId="10" xfId="342" applyNumberFormat="1" applyFont="1" applyFill="1" applyBorder="1" applyAlignment="1" applyProtection="1">
      <alignment vertical="center"/>
    </xf>
    <xf numFmtId="180" fontId="67" fillId="0" borderId="11" xfId="342" applyNumberFormat="1" applyFont="1" applyFill="1" applyBorder="1" applyAlignment="1" applyProtection="1">
      <alignment vertical="center"/>
    </xf>
    <xf numFmtId="171" fontId="69" fillId="25" borderId="18" xfId="342" applyNumberFormat="1" applyFont="1" applyFill="1" applyBorder="1" applyAlignment="1" applyProtection="1">
      <alignment horizontal="right" vertical="center"/>
    </xf>
    <xf numFmtId="171" fontId="123" fillId="0" borderId="0" xfId="342" applyNumberFormat="1" applyFont="1" applyFill="1" applyBorder="1" applyAlignment="1" applyProtection="1">
      <alignment horizontal="right" vertical="center"/>
    </xf>
    <xf numFmtId="171" fontId="123" fillId="0" borderId="35" xfId="342" applyNumberFormat="1" applyFont="1" applyFill="1" applyBorder="1" applyAlignment="1" applyProtection="1">
      <alignment horizontal="right" vertical="center"/>
    </xf>
    <xf numFmtId="171" fontId="123" fillId="0" borderId="29" xfId="342" applyNumberFormat="1" applyFont="1" applyFill="1" applyBorder="1" applyAlignment="1" applyProtection="1">
      <alignment horizontal="right" vertical="center"/>
    </xf>
    <xf numFmtId="171" fontId="123" fillId="0" borderId="37" xfId="342" applyNumberFormat="1" applyFont="1" applyFill="1" applyBorder="1" applyAlignment="1" applyProtection="1">
      <alignment horizontal="right" vertical="center"/>
    </xf>
    <xf numFmtId="171" fontId="101" fillId="0" borderId="0" xfId="342" applyNumberFormat="1" applyFont="1" applyFill="1" applyBorder="1" applyAlignment="1" applyProtection="1">
      <alignment horizontal="right" vertical="center"/>
    </xf>
    <xf numFmtId="171" fontId="101" fillId="25" borderId="0" xfId="342" applyNumberFormat="1" applyFont="1" applyFill="1" applyBorder="1" applyAlignment="1" applyProtection="1">
      <alignment horizontal="right" vertical="center"/>
    </xf>
    <xf numFmtId="171" fontId="101" fillId="0" borderId="35" xfId="342" applyNumberFormat="1" applyFont="1" applyFill="1" applyBorder="1" applyAlignment="1" applyProtection="1">
      <alignment horizontal="right" vertical="center"/>
    </xf>
    <xf numFmtId="171" fontId="101" fillId="0" borderId="29" xfId="342" applyNumberFormat="1" applyFont="1" applyFill="1" applyBorder="1" applyAlignment="1" applyProtection="1">
      <alignment horizontal="right" vertical="center"/>
    </xf>
    <xf numFmtId="171" fontId="101" fillId="0" borderId="37" xfId="342" applyNumberFormat="1" applyFont="1" applyFill="1" applyBorder="1" applyAlignment="1" applyProtection="1">
      <alignment horizontal="right" vertical="center"/>
    </xf>
    <xf numFmtId="180" fontId="123" fillId="0" borderId="0" xfId="345" applyNumberFormat="1" applyFont="1" applyFill="1" applyBorder="1" applyAlignment="1" applyProtection="1">
      <alignment horizontal="right" vertical="center"/>
    </xf>
    <xf numFmtId="180" fontId="123" fillId="0" borderId="14" xfId="345" applyNumberFormat="1" applyFont="1" applyFill="1" applyBorder="1" applyAlignment="1" applyProtection="1">
      <alignment horizontal="right" vertical="center"/>
    </xf>
    <xf numFmtId="180" fontId="123" fillId="0" borderId="35" xfId="345" applyNumberFormat="1" applyFont="1" applyFill="1" applyBorder="1" applyAlignment="1" applyProtection="1">
      <alignment horizontal="right" vertical="center"/>
    </xf>
    <xf numFmtId="171" fontId="60" fillId="0" borderId="0" xfId="0" applyNumberFormat="1" applyFont="1" applyFill="1" applyBorder="1" applyAlignment="1" applyProtection="1">
      <alignment horizontal="right" vertical="center"/>
    </xf>
    <xf numFmtId="180" fontId="101" fillId="0" borderId="0" xfId="345" applyNumberFormat="1" applyFont="1" applyFill="1" applyBorder="1" applyAlignment="1" applyProtection="1">
      <alignment horizontal="right" vertical="center"/>
    </xf>
    <xf numFmtId="180" fontId="101" fillId="0" borderId="35" xfId="345" applyNumberFormat="1" applyFont="1" applyFill="1" applyBorder="1" applyAlignment="1" applyProtection="1">
      <alignment horizontal="right" vertical="center"/>
    </xf>
    <xf numFmtId="171" fontId="63" fillId="0" borderId="0" xfId="0" applyNumberFormat="1" applyFont="1" applyFill="1" applyBorder="1" applyAlignment="1" applyProtection="1">
      <alignment horizontal="right" vertical="center"/>
    </xf>
    <xf numFmtId="180" fontId="101" fillId="0" borderId="52" xfId="345" applyNumberFormat="1" applyFont="1" applyFill="1" applyBorder="1" applyAlignment="1" applyProtection="1">
      <alignment horizontal="right" vertical="center"/>
    </xf>
    <xf numFmtId="180" fontId="101" fillId="0" borderId="19" xfId="345" applyNumberFormat="1" applyFont="1" applyFill="1" applyBorder="1" applyAlignment="1" applyProtection="1">
      <alignment horizontal="right" vertical="center"/>
    </xf>
    <xf numFmtId="180" fontId="101" fillId="0" borderId="0" xfId="345" applyNumberFormat="1" applyFont="1" applyFill="1" applyAlignment="1" applyProtection="1">
      <alignment horizontal="right" vertical="center"/>
    </xf>
    <xf numFmtId="180" fontId="101" fillId="0" borderId="11" xfId="342" applyNumberFormat="1" applyFont="1" applyFill="1" applyBorder="1" applyAlignment="1" applyProtection="1">
      <alignment horizontal="right" vertical="center"/>
    </xf>
    <xf numFmtId="181" fontId="57" fillId="0" borderId="20" xfId="467" applyNumberFormat="1" applyFont="1" applyBorder="1" applyAlignment="1" applyProtection="1">
      <alignment horizontal="right"/>
    </xf>
    <xf numFmtId="181" fontId="57" fillId="0" borderId="18" xfId="467" applyNumberFormat="1" applyFont="1" applyFill="1" applyBorder="1" applyAlignment="1" applyProtection="1">
      <alignment horizontal="right"/>
    </xf>
    <xf numFmtId="181" fontId="57" fillId="0" borderId="20" xfId="467" applyNumberFormat="1" applyFont="1" applyFill="1" applyBorder="1" applyAlignment="1" applyProtection="1">
      <alignment horizontal="right"/>
    </xf>
    <xf numFmtId="181" fontId="58" fillId="0" borderId="20" xfId="467" applyNumberFormat="1" applyFont="1" applyBorder="1" applyAlignment="1" applyProtection="1">
      <alignment horizontal="right"/>
    </xf>
    <xf numFmtId="181" fontId="58" fillId="0" borderId="18" xfId="467" applyNumberFormat="1" applyFont="1" applyFill="1" applyBorder="1" applyAlignment="1" applyProtection="1">
      <alignment horizontal="right"/>
    </xf>
    <xf numFmtId="181" fontId="58" fillId="0" borderId="20" xfId="467" applyNumberFormat="1" applyFont="1" applyFill="1" applyBorder="1" applyAlignment="1" applyProtection="1">
      <alignment horizontal="right"/>
    </xf>
    <xf numFmtId="171" fontId="69" fillId="25" borderId="0" xfId="343" applyNumberFormat="1" applyFont="1" applyFill="1" applyBorder="1" applyAlignment="1" applyProtection="1">
      <alignment horizontal="right" vertical="center"/>
    </xf>
    <xf numFmtId="171" fontId="125" fillId="0" borderId="35" xfId="340" applyNumberFormat="1" applyFont="1" applyFill="1" applyBorder="1" applyAlignment="1" applyProtection="1">
      <alignment horizontal="right"/>
    </xf>
    <xf numFmtId="171" fontId="125" fillId="0" borderId="37" xfId="340" applyNumberFormat="1" applyFont="1" applyFill="1" applyBorder="1" applyAlignment="1" applyProtection="1">
      <alignment horizontal="right"/>
    </xf>
    <xf numFmtId="0" fontId="119" fillId="0" borderId="23" xfId="0" applyFont="1" applyBorder="1" applyAlignment="1" applyProtection="1">
      <alignment horizontal="center" vertical="center"/>
      <protection locked="0" hidden="1"/>
    </xf>
    <xf numFmtId="0" fontId="58" fillId="0" borderId="0" xfId="0" applyFont="1" applyFill="1" applyAlignment="1">
      <alignment horizontal="left"/>
    </xf>
    <xf numFmtId="0" fontId="58" fillId="0" borderId="0" xfId="0" quotePrefix="1" applyFont="1" applyFill="1" applyAlignment="1">
      <alignment horizontal="left"/>
    </xf>
    <xf numFmtId="0" fontId="58" fillId="0" borderId="0" xfId="0" applyFont="1" applyFill="1"/>
    <xf numFmtId="167" fontId="57" fillId="0" borderId="20" xfId="449" applyNumberFormat="1" applyFont="1" applyFill="1" applyBorder="1"/>
    <xf numFmtId="0" fontId="57" fillId="0" borderId="0" xfId="313" applyFont="1" applyFill="1" applyAlignment="1">
      <alignment horizontal="center"/>
    </xf>
    <xf numFmtId="167" fontId="57" fillId="0" borderId="23" xfId="449" applyNumberFormat="1" applyFont="1" applyFill="1" applyBorder="1"/>
    <xf numFmtId="167" fontId="57" fillId="0" borderId="42" xfId="449" applyNumberFormat="1" applyFont="1" applyFill="1" applyBorder="1"/>
    <xf numFmtId="167" fontId="57" fillId="0" borderId="15" xfId="449" applyNumberFormat="1" applyFont="1" applyFill="1" applyBorder="1"/>
    <xf numFmtId="167" fontId="57" fillId="0" borderId="14" xfId="449" applyNumberFormat="1" applyFont="1" applyFill="1" applyBorder="1"/>
    <xf numFmtId="3" fontId="86" fillId="0" borderId="53" xfId="0" applyNumberFormat="1" applyFont="1" applyFill="1" applyBorder="1" applyProtection="1"/>
    <xf numFmtId="3" fontId="58" fillId="0" borderId="23" xfId="449" applyNumberFormat="1" applyFont="1" applyFill="1" applyBorder="1"/>
    <xf numFmtId="3" fontId="58" fillId="0" borderId="37" xfId="449" applyNumberFormat="1" applyFont="1" applyFill="1" applyBorder="1"/>
    <xf numFmtId="0" fontId="116" fillId="0" borderId="0" xfId="0" applyFont="1" applyAlignment="1" applyProtection="1">
      <alignment horizontal="center"/>
      <protection locked="0" hidden="1"/>
    </xf>
    <xf numFmtId="165" fontId="60" fillId="0" borderId="20" xfId="339" applyFont="1" applyBorder="1" applyAlignment="1" applyProtection="1">
      <alignment horizontal="center"/>
    </xf>
    <xf numFmtId="165" fontId="60" fillId="0" borderId="53" xfId="339" applyFont="1" applyBorder="1" applyAlignment="1" applyProtection="1">
      <alignment horizontal="left"/>
    </xf>
    <xf numFmtId="0" fontId="60" fillId="0" borderId="22" xfId="0" applyFont="1" applyBorder="1" applyAlignment="1" applyProtection="1">
      <alignment horizontal="center"/>
    </xf>
    <xf numFmtId="165" fontId="60" fillId="0" borderId="66" xfId="339" quotePrefix="1" applyNumberFormat="1" applyFont="1" applyBorder="1" applyAlignment="1" applyProtection="1">
      <alignment horizontal="center"/>
    </xf>
    <xf numFmtId="167" fontId="58" fillId="0" borderId="15" xfId="450" applyNumberFormat="1" applyFont="1" applyFill="1" applyBorder="1" applyProtection="1"/>
    <xf numFmtId="167" fontId="58" fillId="0" borderId="20" xfId="339" applyNumberFormat="1" applyFont="1" applyFill="1" applyBorder="1" applyProtection="1"/>
    <xf numFmtId="167" fontId="58" fillId="0" borderId="10" xfId="450" applyNumberFormat="1" applyFont="1" applyBorder="1" applyAlignment="1" applyProtection="1"/>
    <xf numFmtId="167" fontId="58" fillId="0" borderId="20" xfId="450" applyNumberFormat="1" applyFont="1" applyFill="1" applyBorder="1" applyProtection="1"/>
    <xf numFmtId="167" fontId="58" fillId="0" borderId="26" xfId="339" applyNumberFormat="1" applyFont="1" applyFill="1" applyBorder="1" applyProtection="1"/>
    <xf numFmtId="167" fontId="58" fillId="0" borderId="40" xfId="339" applyNumberFormat="1" applyFont="1" applyFill="1" applyBorder="1" applyProtection="1"/>
    <xf numFmtId="165" fontId="46" fillId="0" borderId="0" xfId="339" applyFont="1" applyBorder="1"/>
    <xf numFmtId="167" fontId="46" fillId="0" borderId="0" xfId="339" applyNumberFormat="1" applyFont="1" applyBorder="1" applyProtection="1"/>
    <xf numFmtId="10" fontId="46" fillId="0" borderId="0" xfId="339" applyNumberFormat="1" applyFont="1" applyBorder="1" applyProtection="1"/>
    <xf numFmtId="3" fontId="103" fillId="0" borderId="0" xfId="313" applyNumberFormat="1" applyFont="1" applyFill="1" applyBorder="1" applyAlignment="1">
      <alignment vertical="center"/>
    </xf>
    <xf numFmtId="165" fontId="57" fillId="0" borderId="18" xfId="340" applyFont="1" applyBorder="1"/>
    <xf numFmtId="1" fontId="58" fillId="0" borderId="18" xfId="340" applyNumberFormat="1" applyFont="1" applyBorder="1"/>
    <xf numFmtId="1" fontId="58" fillId="0" borderId="18" xfId="340" applyNumberFormat="1" applyFont="1" applyFill="1" applyBorder="1"/>
    <xf numFmtId="1" fontId="58" fillId="0" borderId="18" xfId="346" applyNumberFormat="1" applyFont="1" applyBorder="1"/>
    <xf numFmtId="165" fontId="75" fillId="0" borderId="36" xfId="340" applyFont="1" applyBorder="1"/>
    <xf numFmtId="171" fontId="67" fillId="0" borderId="23" xfId="340" applyNumberFormat="1" applyFont="1" applyFill="1" applyBorder="1" applyAlignment="1" applyProtection="1">
      <alignment horizontal="right"/>
    </xf>
    <xf numFmtId="171" fontId="126" fillId="0" borderId="35" xfId="340" applyNumberFormat="1" applyFont="1" applyFill="1" applyBorder="1" applyAlignment="1" applyProtection="1">
      <alignment horizontal="right"/>
    </xf>
    <xf numFmtId="180" fontId="92" fillId="25" borderId="0" xfId="343" applyNumberFormat="1" applyFont="1" applyFill="1" applyBorder="1" applyAlignment="1" applyProtection="1">
      <alignment vertical="center"/>
    </xf>
    <xf numFmtId="180" fontId="101" fillId="0" borderId="14" xfId="342" applyNumberFormat="1" applyFont="1" applyFill="1" applyBorder="1" applyAlignment="1" applyProtection="1">
      <alignment horizontal="right" vertical="center"/>
    </xf>
    <xf numFmtId="49" fontId="58" fillId="25" borderId="18" xfId="483" applyNumberFormat="1" applyFont="1" applyFill="1" applyBorder="1" applyAlignment="1" applyProtection="1">
      <alignment horizontal="left"/>
    </xf>
    <xf numFmtId="165" fontId="58" fillId="25" borderId="0" xfId="483" quotePrefix="1" applyNumberFormat="1" applyFont="1" applyFill="1" applyBorder="1" applyAlignment="1" applyProtection="1">
      <alignment horizontal="center"/>
    </xf>
    <xf numFmtId="165" fontId="58" fillId="25" borderId="35" xfId="483" applyNumberFormat="1" applyFont="1" applyFill="1" applyBorder="1" applyAlignment="1" applyProtection="1">
      <alignment horizontal="left"/>
    </xf>
    <xf numFmtId="3" fontId="108" fillId="0" borderId="0" xfId="326" applyNumberFormat="1" applyFont="1" applyFill="1"/>
    <xf numFmtId="169" fontId="108" fillId="0" borderId="0" xfId="326" applyNumberFormat="1" applyFont="1" applyFill="1"/>
    <xf numFmtId="49" fontId="58" fillId="25" borderId="18" xfId="483" applyNumberFormat="1" applyFont="1" applyFill="1" applyBorder="1"/>
    <xf numFmtId="165" fontId="58" fillId="25" borderId="35" xfId="483" applyNumberFormat="1" applyFont="1" applyFill="1" applyBorder="1"/>
    <xf numFmtId="49" fontId="58" fillId="25" borderId="18" xfId="483" quotePrefix="1" applyNumberFormat="1" applyFont="1" applyFill="1" applyBorder="1"/>
    <xf numFmtId="169" fontId="108" fillId="0" borderId="0" xfId="326" applyNumberFormat="1" applyFont="1" applyFill="1" applyAlignment="1">
      <alignment vertical="center"/>
    </xf>
    <xf numFmtId="165" fontId="109" fillId="25" borderId="0" xfId="483" applyNumberFormat="1" applyFont="1" applyFill="1"/>
    <xf numFmtId="165" fontId="58" fillId="25" borderId="35" xfId="483" applyNumberFormat="1" applyFont="1" applyFill="1" applyBorder="1" applyAlignment="1">
      <alignment wrapText="1"/>
    </xf>
    <xf numFmtId="165" fontId="58" fillId="25" borderId="62" xfId="483" applyNumberFormat="1" applyFont="1" applyFill="1" applyBorder="1" applyAlignment="1">
      <alignment horizontal="center"/>
    </xf>
    <xf numFmtId="165" fontId="63" fillId="25" borderId="63" xfId="483" applyNumberFormat="1" applyFont="1" applyFill="1" applyBorder="1"/>
    <xf numFmtId="49" fontId="92" fillId="25" borderId="0" xfId="483" applyNumberFormat="1" applyFont="1" applyFill="1"/>
    <xf numFmtId="165" fontId="63" fillId="25" borderId="0" xfId="483" applyNumberFormat="1" applyFont="1" applyFill="1"/>
    <xf numFmtId="165" fontId="57" fillId="0" borderId="0" xfId="483" applyNumberFormat="1" applyFont="1" applyFill="1" applyAlignment="1">
      <alignment horizontal="center"/>
    </xf>
    <xf numFmtId="175" fontId="67" fillId="0" borderId="0" xfId="485" applyNumberFormat="1" applyFont="1" applyBorder="1"/>
    <xf numFmtId="175" fontId="67" fillId="0" borderId="14" xfId="485" applyNumberFormat="1" applyFont="1" applyBorder="1"/>
    <xf numFmtId="175" fontId="67" fillId="0" borderId="15" xfId="485" applyNumberFormat="1" applyFont="1" applyBorder="1"/>
    <xf numFmtId="175" fontId="67" fillId="0" borderId="0" xfId="485" applyNumberFormat="1" applyFont="1" applyBorder="1" applyProtection="1"/>
    <xf numFmtId="175" fontId="67" fillId="0" borderId="35" xfId="485" applyNumberFormat="1" applyFont="1" applyBorder="1" applyProtection="1"/>
    <xf numFmtId="1" fontId="58" fillId="0" borderId="20" xfId="485" applyNumberFormat="1" applyFont="1" applyBorder="1"/>
    <xf numFmtId="0" fontId="18" fillId="0" borderId="0" xfId="326"/>
    <xf numFmtId="165" fontId="109" fillId="0" borderId="20" xfId="485" applyNumberFormat="1" applyFont="1" applyBorder="1"/>
    <xf numFmtId="1" fontId="58" fillId="0" borderId="20" xfId="485" applyNumberFormat="1" applyFont="1" applyBorder="1" applyAlignment="1">
      <alignment wrapText="1"/>
    </xf>
    <xf numFmtId="1" fontId="58" fillId="0" borderId="20" xfId="486" applyNumberFormat="1" applyFont="1" applyBorder="1"/>
    <xf numFmtId="49" fontId="58" fillId="0" borderId="61" xfId="485" applyNumberFormat="1" applyFont="1" applyBorder="1"/>
    <xf numFmtId="165" fontId="75" fillId="0" borderId="0" xfId="485" applyNumberFormat="1" applyFont="1" applyFill="1" applyBorder="1"/>
    <xf numFmtId="4" fontId="75" fillId="0" borderId="0" xfId="485" applyNumberFormat="1" applyFont="1"/>
    <xf numFmtId="175" fontId="67" fillId="0" borderId="0" xfId="310" applyNumberFormat="1" applyFont="1" applyFill="1" applyBorder="1"/>
    <xf numFmtId="175" fontId="67" fillId="0" borderId="14" xfId="310" applyNumberFormat="1" applyFont="1" applyFill="1" applyBorder="1"/>
    <xf numFmtId="175" fontId="67" fillId="0" borderId="15" xfId="310" applyNumberFormat="1" applyFont="1" applyFill="1" applyBorder="1"/>
    <xf numFmtId="175" fontId="67" fillId="25" borderId="0" xfId="310" applyNumberFormat="1" applyFont="1" applyFill="1" applyBorder="1" applyProtection="1"/>
    <xf numFmtId="175" fontId="67" fillId="25" borderId="35" xfId="310" applyNumberFormat="1" applyFont="1" applyFill="1" applyBorder="1" applyProtection="1"/>
    <xf numFmtId="165" fontId="58" fillId="25" borderId="18" xfId="310" quotePrefix="1" applyNumberFormat="1" applyFont="1" applyFill="1" applyBorder="1" applyAlignment="1" applyProtection="1">
      <alignment horizontal="left"/>
    </xf>
    <xf numFmtId="165" fontId="58" fillId="25" borderId="0" xfId="310" quotePrefix="1" applyNumberFormat="1" applyFont="1" applyFill="1" applyBorder="1" applyAlignment="1" applyProtection="1">
      <alignment horizontal="center"/>
    </xf>
    <xf numFmtId="165" fontId="58" fillId="25" borderId="35" xfId="310" applyNumberFormat="1" applyFont="1" applyFill="1" applyBorder="1" applyAlignment="1" applyProtection="1">
      <alignment horizontal="left"/>
    </xf>
    <xf numFmtId="165" fontId="58" fillId="0" borderId="18" xfId="310" quotePrefix="1" applyNumberFormat="1" applyFont="1" applyFill="1" applyBorder="1" applyAlignment="1" applyProtection="1">
      <alignment horizontal="left"/>
    </xf>
    <xf numFmtId="165" fontId="58" fillId="0" borderId="0" xfId="310" applyNumberFormat="1" applyFont="1" applyFill="1" applyBorder="1" applyAlignment="1" applyProtection="1">
      <alignment horizontal="center"/>
    </xf>
    <xf numFmtId="165" fontId="58" fillId="0" borderId="35" xfId="310" applyNumberFormat="1" applyFont="1" applyFill="1" applyBorder="1" applyAlignment="1" applyProtection="1">
      <alignment horizontal="left"/>
    </xf>
    <xf numFmtId="165" fontId="58" fillId="0" borderId="0" xfId="310" quotePrefix="1" applyNumberFormat="1" applyFont="1" applyFill="1" applyBorder="1" applyAlignment="1" applyProtection="1">
      <alignment horizontal="center"/>
    </xf>
    <xf numFmtId="165" fontId="58" fillId="25" borderId="37" xfId="310" applyNumberFormat="1" applyFont="1" applyFill="1" applyBorder="1" applyAlignment="1" applyProtection="1">
      <alignment horizontal="left" wrapText="1"/>
    </xf>
    <xf numFmtId="3" fontId="62" fillId="0" borderId="42" xfId="449" quotePrefix="1" applyNumberFormat="1" applyFont="1" applyBorder="1" applyAlignment="1">
      <alignment horizontal="center" vertical="center"/>
    </xf>
    <xf numFmtId="2" fontId="46" fillId="0" borderId="0" xfId="449" applyNumberFormat="1" applyFont="1"/>
    <xf numFmtId="4" fontId="128" fillId="0" borderId="0" xfId="449" applyNumberFormat="1" applyFont="1"/>
    <xf numFmtId="177" fontId="46" fillId="0" borderId="0" xfId="449" applyNumberFormat="1" applyFont="1"/>
    <xf numFmtId="178" fontId="116" fillId="0" borderId="15" xfId="0" applyNumberFormat="1" applyFont="1" applyFill="1" applyBorder="1" applyAlignment="1" applyProtection="1">
      <alignment horizontal="right" vertical="center"/>
      <protection locked="0" hidden="1"/>
    </xf>
    <xf numFmtId="0" fontId="57" fillId="0" borderId="0" xfId="449" applyFont="1" applyFill="1" applyAlignment="1"/>
    <xf numFmtId="3" fontId="58" fillId="0" borderId="0" xfId="449" applyNumberFormat="1" applyFont="1" applyFill="1" applyAlignment="1"/>
    <xf numFmtId="0" fontId="46" fillId="0" borderId="0" xfId="449" applyFont="1" applyFill="1"/>
    <xf numFmtId="0" fontId="58" fillId="0" borderId="0" xfId="449" quotePrefix="1" applyFont="1" applyFill="1" applyAlignment="1"/>
    <xf numFmtId="0" fontId="57" fillId="0" borderId="0" xfId="449" applyFont="1" applyFill="1" applyAlignment="1">
      <alignment horizontal="centerContinuous" vertical="center"/>
    </xf>
    <xf numFmtId="0" fontId="58" fillId="0" borderId="0" xfId="449" quotePrefix="1" applyFont="1" applyFill="1" applyAlignment="1">
      <alignment horizontal="centerContinuous"/>
    </xf>
    <xf numFmtId="3" fontId="58" fillId="0" borderId="0" xfId="449" applyNumberFormat="1" applyFont="1" applyFill="1" applyAlignment="1">
      <alignment horizontal="centerContinuous"/>
    </xf>
    <xf numFmtId="0" fontId="58" fillId="0" borderId="0" xfId="449" applyFont="1" applyFill="1"/>
    <xf numFmtId="3" fontId="58" fillId="0" borderId="0" xfId="449" applyNumberFormat="1" applyFont="1" applyFill="1" applyBorder="1"/>
    <xf numFmtId="3" fontId="58" fillId="0" borderId="0" xfId="449" applyNumberFormat="1" applyFont="1" applyFill="1"/>
    <xf numFmtId="3" fontId="57" fillId="0" borderId="0" xfId="449" applyNumberFormat="1" applyFont="1" applyFill="1" applyAlignment="1">
      <alignment horizontal="centerContinuous"/>
    </xf>
    <xf numFmtId="3" fontId="60" fillId="0" borderId="0" xfId="449" applyNumberFormat="1" applyFont="1" applyFill="1" applyAlignment="1">
      <alignment horizontal="centerContinuous"/>
    </xf>
    <xf numFmtId="0" fontId="93" fillId="0" borderId="0" xfId="452"/>
    <xf numFmtId="0" fontId="63" fillId="0" borderId="15" xfId="449" applyFont="1" applyFill="1" applyBorder="1"/>
    <xf numFmtId="0" fontId="60" fillId="0" borderId="15" xfId="449" applyFont="1" applyFill="1" applyBorder="1" applyAlignment="1">
      <alignment horizontal="centerContinuous" vertical="top"/>
    </xf>
    <xf numFmtId="3" fontId="60" fillId="0" borderId="42" xfId="449" applyNumberFormat="1" applyFont="1" applyFill="1" applyBorder="1" applyAlignment="1">
      <alignment horizontal="centerContinuous" vertical="top"/>
    </xf>
    <xf numFmtId="3" fontId="60" fillId="0" borderId="42" xfId="449" applyNumberFormat="1" applyFont="1" applyFill="1" applyBorder="1" applyAlignment="1">
      <alignment horizontal="centerContinuous"/>
    </xf>
    <xf numFmtId="3" fontId="60" fillId="0" borderId="28" xfId="449" applyNumberFormat="1" applyFont="1" applyFill="1" applyBorder="1" applyAlignment="1">
      <alignment horizontal="centerContinuous" vertical="top"/>
    </xf>
    <xf numFmtId="3" fontId="60" fillId="0" borderId="28" xfId="449" applyNumberFormat="1" applyFont="1" applyFill="1" applyBorder="1" applyAlignment="1">
      <alignment horizontal="centerContinuous"/>
    </xf>
    <xf numFmtId="3" fontId="60" fillId="0" borderId="45" xfId="449" applyNumberFormat="1" applyFont="1" applyFill="1" applyBorder="1" applyAlignment="1">
      <alignment horizontal="centerContinuous"/>
    </xf>
    <xf numFmtId="0" fontId="60" fillId="0" borderId="20" xfId="449" applyFont="1" applyFill="1" applyBorder="1" applyAlignment="1">
      <alignment horizontal="center"/>
    </xf>
    <xf numFmtId="0" fontId="60" fillId="0" borderId="20" xfId="449" applyFont="1" applyFill="1" applyBorder="1" applyAlignment="1">
      <alignment horizontal="centerContinuous"/>
    </xf>
    <xf numFmtId="3" fontId="60" fillId="0" borderId="35" xfId="449" applyNumberFormat="1" applyFont="1" applyFill="1" applyBorder="1" applyAlignment="1">
      <alignment horizontal="center"/>
    </xf>
    <xf numFmtId="3" fontId="60" fillId="0" borderId="15" xfId="449" quotePrefix="1" applyNumberFormat="1" applyFont="1" applyFill="1" applyBorder="1" applyAlignment="1">
      <alignment horizontal="center"/>
    </xf>
    <xf numFmtId="0" fontId="60" fillId="0" borderId="23" xfId="449" applyFont="1" applyFill="1" applyBorder="1"/>
    <xf numFmtId="0" fontId="60" fillId="0" borderId="23" xfId="449" applyFont="1" applyFill="1" applyBorder="1" applyAlignment="1">
      <alignment horizontal="centerContinuous"/>
    </xf>
    <xf numFmtId="3" fontId="60" fillId="0" borderId="35" xfId="449" quotePrefix="1" applyNumberFormat="1" applyFont="1" applyFill="1" applyBorder="1" applyAlignment="1">
      <alignment horizontal="center"/>
    </xf>
    <xf numFmtId="3" fontId="60" fillId="0" borderId="20" xfId="449" quotePrefix="1" applyNumberFormat="1" applyFont="1" applyFill="1" applyBorder="1" applyAlignment="1">
      <alignment horizontal="center"/>
    </xf>
    <xf numFmtId="0" fontId="62" fillId="0" borderId="23" xfId="449" quotePrefix="1" applyFont="1" applyFill="1" applyBorder="1" applyAlignment="1">
      <alignment horizontal="center" vertical="center"/>
    </xf>
    <xf numFmtId="0" fontId="62" fillId="0" borderId="42" xfId="449" quotePrefix="1" applyFont="1" applyFill="1" applyBorder="1" applyAlignment="1">
      <alignment horizontal="center" vertical="center"/>
    </xf>
    <xf numFmtId="3" fontId="62" fillId="0" borderId="45" xfId="449" quotePrefix="1" applyNumberFormat="1" applyFont="1" applyFill="1" applyBorder="1" applyAlignment="1">
      <alignment horizontal="center" vertical="center"/>
    </xf>
    <xf numFmtId="3" fontId="62" fillId="0" borderId="42" xfId="449" quotePrefix="1" applyNumberFormat="1" applyFont="1" applyFill="1" applyBorder="1" applyAlignment="1">
      <alignment horizontal="center" vertical="center"/>
    </xf>
    <xf numFmtId="0" fontId="46" fillId="0" borderId="0" xfId="449" applyFont="1" applyFill="1" applyAlignment="1">
      <alignment horizontal="center" vertical="center"/>
    </xf>
    <xf numFmtId="0" fontId="57" fillId="0" borderId="15" xfId="449" applyFont="1" applyFill="1" applyBorder="1"/>
    <xf numFmtId="167" fontId="58" fillId="0" borderId="20" xfId="449" applyNumberFormat="1" applyFont="1" applyFill="1" applyBorder="1" applyAlignment="1">
      <alignment horizontal="right"/>
    </xf>
    <xf numFmtId="166" fontId="58" fillId="0" borderId="15" xfId="449" applyNumberFormat="1" applyFont="1" applyFill="1" applyBorder="1"/>
    <xf numFmtId="0" fontId="57" fillId="0" borderId="20" xfId="449" applyFont="1" applyFill="1" applyBorder="1"/>
    <xf numFmtId="166" fontId="58" fillId="0" borderId="18" xfId="449" applyNumberFormat="1" applyFont="1" applyFill="1" applyBorder="1"/>
    <xf numFmtId="166" fontId="58" fillId="0" borderId="20" xfId="449" applyNumberFormat="1" applyFont="1" applyFill="1" applyBorder="1"/>
    <xf numFmtId="0" fontId="57" fillId="0" borderId="23" xfId="449" applyFont="1" applyFill="1" applyBorder="1"/>
    <xf numFmtId="167" fontId="58" fillId="0" borderId="23" xfId="449" applyNumberFormat="1" applyFont="1" applyFill="1" applyBorder="1"/>
    <xf numFmtId="167" fontId="58" fillId="0" borderId="37" xfId="449" applyNumberFormat="1" applyFont="1" applyFill="1" applyBorder="1"/>
    <xf numFmtId="166" fontId="58" fillId="0" borderId="23" xfId="449" applyNumberFormat="1" applyFont="1" applyFill="1" applyBorder="1"/>
    <xf numFmtId="166" fontId="58" fillId="0" borderId="36" xfId="449" applyNumberFormat="1" applyFont="1" applyFill="1" applyBorder="1"/>
    <xf numFmtId="0" fontId="93" fillId="0" borderId="0" xfId="452" applyFill="1"/>
    <xf numFmtId="3" fontId="86" fillId="0" borderId="0" xfId="452" applyNumberFormat="1" applyFont="1" applyAlignment="1">
      <alignment vertical="top" wrapText="1"/>
    </xf>
    <xf numFmtId="3" fontId="58" fillId="0" borderId="0" xfId="452" applyNumberFormat="1" applyFont="1" applyAlignment="1">
      <alignment horizontal="right" vertical="top" wrapText="1"/>
    </xf>
    <xf numFmtId="3" fontId="83" fillId="0" borderId="29" xfId="452" applyNumberFormat="1" applyFont="1" applyBorder="1" applyAlignment="1">
      <alignment horizontal="center" vertical="top" wrapText="1"/>
    </xf>
    <xf numFmtId="3" fontId="86" fillId="0" borderId="29" xfId="452" applyNumberFormat="1" applyFont="1" applyBorder="1" applyAlignment="1">
      <alignment vertical="top" wrapText="1"/>
    </xf>
    <xf numFmtId="3" fontId="58" fillId="0" borderId="0" xfId="452" applyNumberFormat="1" applyFont="1" applyAlignment="1">
      <alignment horizontal="center" vertical="top" wrapText="1"/>
    </xf>
    <xf numFmtId="4" fontId="86" fillId="0" borderId="42" xfId="452" applyNumberFormat="1" applyFont="1" applyFill="1" applyBorder="1" applyAlignment="1">
      <alignment horizontal="center" vertical="center" wrapText="1"/>
    </xf>
    <xf numFmtId="3" fontId="86" fillId="0" borderId="42" xfId="452" applyNumberFormat="1" applyFont="1" applyBorder="1" applyAlignment="1">
      <alignment horizontal="center" vertical="center" wrapText="1"/>
    </xf>
    <xf numFmtId="3" fontId="57" fillId="0" borderId="0" xfId="452" applyNumberFormat="1" applyFont="1" applyAlignment="1">
      <alignment horizontal="center" vertical="top" wrapText="1"/>
    </xf>
    <xf numFmtId="4" fontId="58" fillId="25" borderId="42" xfId="452" applyNumberFormat="1" applyFont="1" applyFill="1" applyBorder="1" applyAlignment="1">
      <alignment horizontal="center" vertical="center" wrapText="1"/>
    </xf>
    <xf numFmtId="49" fontId="58" fillId="0" borderId="42" xfId="452" applyNumberFormat="1" applyFont="1" applyBorder="1" applyAlignment="1">
      <alignment horizontal="center" vertical="center" wrapText="1"/>
    </xf>
    <xf numFmtId="0" fontId="58" fillId="0" borderId="42" xfId="452" applyFont="1" applyFill="1" applyBorder="1" applyAlignment="1">
      <alignment horizontal="left" vertical="center" wrapText="1" indent="1"/>
    </xf>
    <xf numFmtId="182" fontId="58" fillId="0" borderId="15" xfId="452" applyNumberFormat="1" applyFont="1" applyBorder="1" applyAlignment="1">
      <alignment horizontal="center" vertical="center"/>
    </xf>
    <xf numFmtId="182" fontId="58" fillId="25" borderId="42" xfId="452" applyNumberFormat="1" applyFont="1" applyFill="1" applyBorder="1" applyAlignment="1">
      <alignment horizontal="center" vertical="center" wrapText="1"/>
    </xf>
    <xf numFmtId="166" fontId="58" fillId="0" borderId="42" xfId="453" applyNumberFormat="1" applyFont="1" applyBorder="1" applyAlignment="1">
      <alignment horizontal="center" vertical="center"/>
    </xf>
    <xf numFmtId="3" fontId="58" fillId="0" borderId="0" xfId="452" applyNumberFormat="1" applyFont="1" applyFill="1" applyBorder="1" applyAlignment="1">
      <alignment vertical="center" wrapText="1"/>
    </xf>
    <xf numFmtId="3" fontId="58" fillId="0" borderId="0" xfId="452" applyNumberFormat="1" applyFont="1" applyFill="1" applyAlignment="1">
      <alignment vertical="center" wrapText="1"/>
    </xf>
    <xf numFmtId="182" fontId="58" fillId="0" borderId="42" xfId="452" applyNumberFormat="1" applyFont="1" applyBorder="1" applyAlignment="1">
      <alignment horizontal="center" vertical="center"/>
    </xf>
    <xf numFmtId="0" fontId="57" fillId="0" borderId="67" xfId="452" applyFont="1" applyFill="1" applyBorder="1" applyAlignment="1">
      <alignment horizontal="center" vertical="center" wrapText="1"/>
    </xf>
    <xf numFmtId="182" fontId="57" fillId="0" borderId="67" xfId="452" applyNumberFormat="1" applyFont="1" applyBorder="1" applyAlignment="1">
      <alignment horizontal="center" vertical="center"/>
    </xf>
    <xf numFmtId="182" fontId="57" fillId="25" borderId="67" xfId="452" applyNumberFormat="1" applyFont="1" applyFill="1" applyBorder="1" applyAlignment="1">
      <alignment horizontal="center" vertical="center"/>
    </xf>
    <xf numFmtId="166" fontId="57" fillId="0" borderId="67" xfId="453" applyNumberFormat="1" applyFont="1" applyBorder="1" applyAlignment="1">
      <alignment horizontal="center" vertical="center"/>
    </xf>
    <xf numFmtId="182" fontId="58" fillId="25" borderId="23" xfId="452" applyNumberFormat="1" applyFont="1" applyFill="1" applyBorder="1" applyAlignment="1">
      <alignment horizontal="center" vertical="center" wrapText="1"/>
    </xf>
    <xf numFmtId="182" fontId="58" fillId="25" borderId="68" xfId="452" applyNumberFormat="1" applyFont="1" applyFill="1" applyBorder="1" applyAlignment="1">
      <alignment horizontal="center" vertical="center" wrapText="1"/>
    </xf>
    <xf numFmtId="166" fontId="108" fillId="0" borderId="68" xfId="453" applyNumberFormat="1" applyFont="1" applyBorder="1" applyAlignment="1">
      <alignment horizontal="center" vertical="center"/>
    </xf>
    <xf numFmtId="166" fontId="57" fillId="25" borderId="67" xfId="452" applyNumberFormat="1" applyFont="1" applyFill="1" applyBorder="1" applyAlignment="1">
      <alignment horizontal="center" vertical="center"/>
    </xf>
    <xf numFmtId="182" fontId="58" fillId="0" borderId="69" xfId="452" applyNumberFormat="1" applyFont="1" applyBorder="1" applyAlignment="1">
      <alignment horizontal="center" vertical="center"/>
    </xf>
    <xf numFmtId="166" fontId="58" fillId="0" borderId="69" xfId="453" applyNumberFormat="1" applyFont="1" applyBorder="1" applyAlignment="1">
      <alignment horizontal="center" vertical="center"/>
    </xf>
    <xf numFmtId="0" fontId="58" fillId="0" borderId="68" xfId="452" applyFont="1" applyFill="1" applyBorder="1" applyAlignment="1">
      <alignment horizontal="left" vertical="center" wrapText="1" indent="1"/>
    </xf>
    <xf numFmtId="182" fontId="58" fillId="0" borderId="68" xfId="452" applyNumberFormat="1" applyFont="1" applyBorder="1" applyAlignment="1">
      <alignment horizontal="center" vertical="center"/>
    </xf>
    <xf numFmtId="178" fontId="58" fillId="0" borderId="68" xfId="453" applyNumberFormat="1" applyFont="1" applyBorder="1" applyAlignment="1">
      <alignment horizontal="center" vertical="center"/>
    </xf>
    <xf numFmtId="166" fontId="58" fillId="0" borderId="68" xfId="453" applyNumberFormat="1" applyFont="1" applyBorder="1" applyAlignment="1">
      <alignment horizontal="center" vertical="center"/>
    </xf>
    <xf numFmtId="3" fontId="57" fillId="0" borderId="70" xfId="452" applyNumberFormat="1" applyFont="1" applyFill="1" applyBorder="1" applyAlignment="1">
      <alignment horizontal="center" vertical="center" wrapText="1"/>
    </xf>
    <xf numFmtId="182" fontId="57" fillId="0" borderId="70" xfId="452" applyNumberFormat="1" applyFont="1" applyBorder="1" applyAlignment="1">
      <alignment horizontal="center" vertical="center"/>
    </xf>
    <xf numFmtId="166" fontId="57" fillId="0" borderId="70" xfId="452" applyNumberFormat="1" applyFont="1" applyBorder="1" applyAlignment="1">
      <alignment horizontal="center" vertical="center"/>
    </xf>
    <xf numFmtId="3" fontId="58" fillId="0" borderId="0" xfId="452" applyNumberFormat="1" applyFont="1" applyFill="1" applyBorder="1" applyAlignment="1">
      <alignment horizontal="right" vertical="center" wrapText="1"/>
    </xf>
    <xf numFmtId="3" fontId="58" fillId="0" borderId="0" xfId="452" applyNumberFormat="1" applyFont="1" applyFill="1" applyAlignment="1">
      <alignment horizontal="right" vertical="center" wrapText="1"/>
    </xf>
    <xf numFmtId="3" fontId="58" fillId="0" borderId="0" xfId="452" applyNumberFormat="1" applyFont="1" applyFill="1" applyBorder="1" applyAlignment="1">
      <alignment horizontal="right" vertical="top" wrapText="1"/>
    </xf>
    <xf numFmtId="3" fontId="58" fillId="0" borderId="0" xfId="452" applyNumberFormat="1" applyFont="1" applyBorder="1" applyAlignment="1">
      <alignment horizontal="right" vertical="top" wrapText="1"/>
    </xf>
    <xf numFmtId="3" fontId="58" fillId="0" borderId="0" xfId="452" applyNumberFormat="1" applyFont="1" applyAlignment="1">
      <alignment horizontal="left" vertical="top" wrapText="1"/>
    </xf>
    <xf numFmtId="3" fontId="58" fillId="0" borderId="0" xfId="452" applyNumberFormat="1" applyFont="1" applyFill="1" applyAlignment="1">
      <alignment horizontal="right" vertical="top" wrapText="1"/>
    </xf>
    <xf numFmtId="3" fontId="58" fillId="0" borderId="0" xfId="452" applyNumberFormat="1" applyFont="1" applyBorder="1" applyAlignment="1">
      <alignment horizontal="right" vertical="top" wrapText="1" indent="2"/>
    </xf>
    <xf numFmtId="0" fontId="109" fillId="0" borderId="0" xfId="456" applyFont="1" applyFill="1"/>
    <xf numFmtId="4" fontId="134" fillId="0" borderId="42" xfId="456" applyNumberFormat="1" applyFont="1" applyFill="1" applyBorder="1" applyAlignment="1">
      <alignment horizontal="center" vertical="center" wrapText="1"/>
    </xf>
    <xf numFmtId="178" fontId="134" fillId="0" borderId="42" xfId="456" applyNumberFormat="1" applyFont="1" applyFill="1" applyBorder="1" applyAlignment="1">
      <alignment horizontal="center" vertical="center" wrapText="1"/>
    </xf>
    <xf numFmtId="20" fontId="134" fillId="0" borderId="42" xfId="456" quotePrefix="1" applyNumberFormat="1" applyFont="1" applyFill="1" applyBorder="1" applyAlignment="1">
      <alignment horizontal="center" vertical="center" wrapText="1"/>
    </xf>
    <xf numFmtId="0" fontId="134" fillId="0" borderId="75" xfId="456" quotePrefix="1" applyFont="1" applyFill="1" applyBorder="1" applyAlignment="1">
      <alignment horizontal="center" vertical="center" wrapText="1"/>
    </xf>
    <xf numFmtId="0" fontId="109" fillId="0" borderId="0" xfId="456" applyFont="1" applyFill="1" applyAlignment="1">
      <alignment horizontal="center" vertical="center"/>
    </xf>
    <xf numFmtId="41" fontId="136" fillId="0" borderId="79" xfId="453" applyNumberFormat="1" applyFont="1" applyFill="1" applyBorder="1" applyAlignment="1">
      <alignment horizontal="right" vertical="center"/>
    </xf>
    <xf numFmtId="41" fontId="136" fillId="0" borderId="72" xfId="453" applyNumberFormat="1" applyFont="1" applyFill="1" applyBorder="1" applyAlignment="1">
      <alignment horizontal="right" vertical="center"/>
    </xf>
    <xf numFmtId="183" fontId="136" fillId="0" borderId="42" xfId="453" applyNumberFormat="1" applyFont="1" applyFill="1" applyBorder="1" applyAlignment="1">
      <alignment horizontal="right" vertical="center"/>
    </xf>
    <xf numFmtId="0" fontId="80" fillId="0" borderId="0" xfId="456" applyFont="1" applyFill="1" applyAlignment="1">
      <alignment horizontal="center" vertical="center"/>
    </xf>
    <xf numFmtId="41" fontId="136" fillId="0" borderId="42" xfId="453" applyNumberFormat="1" applyFont="1" applyFill="1" applyBorder="1" applyAlignment="1">
      <alignment horizontal="right" vertical="center"/>
    </xf>
    <xf numFmtId="182" fontId="136" fillId="0" borderId="42" xfId="453" applyNumberFormat="1" applyFont="1" applyFill="1" applyBorder="1" applyAlignment="1">
      <alignment horizontal="right" vertical="center"/>
    </xf>
    <xf numFmtId="183" fontId="136" fillId="0" borderId="20" xfId="453" applyNumberFormat="1" applyFont="1" applyFill="1" applyBorder="1" applyAlignment="1">
      <alignment horizontal="right" vertical="center"/>
    </xf>
    <xf numFmtId="182" fontId="136" fillId="0" borderId="72" xfId="453" applyNumberFormat="1" applyFont="1" applyFill="1" applyBorder="1" applyAlignment="1">
      <alignment horizontal="right" vertical="center"/>
    </xf>
    <xf numFmtId="41" fontId="136" fillId="0" borderId="84" xfId="453" applyNumberFormat="1" applyFont="1" applyFill="1" applyBorder="1" applyAlignment="1">
      <alignment horizontal="right" vertical="center"/>
    </xf>
    <xf numFmtId="167" fontId="109" fillId="0" borderId="0" xfId="456" applyNumberFormat="1" applyFont="1" applyFill="1" applyAlignment="1">
      <alignment horizontal="center"/>
    </xf>
    <xf numFmtId="167" fontId="109" fillId="0" borderId="0" xfId="456" applyNumberFormat="1" applyFont="1" applyFill="1" applyAlignment="1">
      <alignment horizontal="left" indent="1"/>
    </xf>
    <xf numFmtId="43" fontId="109" fillId="0" borderId="0" xfId="456" applyNumberFormat="1" applyFont="1" applyFill="1"/>
    <xf numFmtId="178" fontId="109" fillId="0" borderId="0" xfId="456" applyNumberFormat="1" applyFont="1" applyFill="1"/>
    <xf numFmtId="167" fontId="109" fillId="0" borderId="0" xfId="456" applyNumberFormat="1" applyFont="1" applyFill="1" applyBorder="1" applyAlignment="1">
      <alignment horizontal="left"/>
    </xf>
    <xf numFmtId="0" fontId="57" fillId="0" borderId="18" xfId="449" applyFont="1" applyBorder="1"/>
    <xf numFmtId="167" fontId="57" fillId="0" borderId="35" xfId="449" applyNumberFormat="1" applyFont="1" applyFill="1" applyBorder="1"/>
    <xf numFmtId="167" fontId="57" fillId="25" borderId="0" xfId="452" applyNumberFormat="1" applyFont="1" applyFill="1"/>
    <xf numFmtId="0" fontId="134" fillId="0" borderId="0" xfId="452" applyFont="1" applyFill="1"/>
    <xf numFmtId="0" fontId="80" fillId="0" borderId="0" xfId="452" applyFont="1" applyFill="1" applyBorder="1" applyAlignment="1">
      <alignment horizontal="center"/>
    </xf>
    <xf numFmtId="0" fontId="74" fillId="25" borderId="0" xfId="452" applyFont="1" applyFill="1" applyBorder="1"/>
    <xf numFmtId="0" fontId="74" fillId="0" borderId="0" xfId="452" applyFont="1" applyFill="1" applyBorder="1"/>
    <xf numFmtId="0" fontId="74" fillId="0" borderId="0" xfId="452" applyFont="1" applyFill="1" applyBorder="1" applyAlignment="1">
      <alignment horizontal="right"/>
    </xf>
    <xf numFmtId="0" fontId="100" fillId="0" borderId="0" xfId="452" applyFont="1" applyFill="1" applyBorder="1" applyAlignment="1">
      <alignment horizontal="right"/>
    </xf>
    <xf numFmtId="0" fontId="74" fillId="0" borderId="0" xfId="452" applyFont="1" applyFill="1"/>
    <xf numFmtId="0" fontId="46" fillId="25" borderId="45" xfId="452" applyFont="1" applyFill="1" applyBorder="1" applyAlignment="1">
      <alignment horizontal="center" vertical="center"/>
    </xf>
    <xf numFmtId="0" fontId="78" fillId="0" borderId="0" xfId="452" applyFont="1" applyFill="1" applyAlignment="1">
      <alignment horizontal="center" vertical="center"/>
    </xf>
    <xf numFmtId="0" fontId="46" fillId="25" borderId="42" xfId="452" applyFont="1" applyFill="1" applyBorder="1" applyAlignment="1">
      <alignment horizontal="left" vertical="center" wrapText="1"/>
    </xf>
    <xf numFmtId="41" fontId="139" fillId="0" borderId="42" xfId="452" applyNumberFormat="1" applyFont="1" applyFill="1" applyBorder="1" applyAlignment="1">
      <alignment horizontal="right" vertical="center"/>
    </xf>
    <xf numFmtId="0" fontId="74" fillId="25" borderId="42" xfId="452" applyFont="1" applyFill="1" applyBorder="1" applyAlignment="1">
      <alignment horizontal="center" vertical="center"/>
    </xf>
    <xf numFmtId="0" fontId="78" fillId="0" borderId="0" xfId="452" applyFont="1" applyFill="1" applyAlignment="1">
      <alignment vertical="center"/>
    </xf>
    <xf numFmtId="184" fontId="139" fillId="0" borderId="42" xfId="452" applyNumberFormat="1" applyFont="1" applyFill="1" applyBorder="1" applyAlignment="1">
      <alignment horizontal="right" vertical="center"/>
    </xf>
    <xf numFmtId="0" fontId="46" fillId="0" borderId="42" xfId="452" applyFont="1" applyFill="1" applyBorder="1" applyAlignment="1">
      <alignment horizontal="left" vertical="center" wrapText="1"/>
    </xf>
    <xf numFmtId="49" fontId="46" fillId="25" borderId="42" xfId="452" applyNumberFormat="1" applyFont="1" applyFill="1" applyBorder="1" applyAlignment="1">
      <alignment horizontal="center" vertical="center"/>
    </xf>
    <xf numFmtId="185" fontId="46" fillId="25" borderId="42" xfId="452" applyNumberFormat="1" applyFont="1" applyFill="1" applyBorder="1" applyAlignment="1">
      <alignment horizontal="center" vertical="center"/>
    </xf>
    <xf numFmtId="0" fontId="78" fillId="0" borderId="0" xfId="452" applyFont="1" applyFill="1" applyBorder="1" applyAlignment="1">
      <alignment vertical="center"/>
    </xf>
    <xf numFmtId="0" fontId="46" fillId="25" borderId="23" xfId="452" applyFont="1" applyFill="1" applyBorder="1" applyAlignment="1">
      <alignment horizontal="left" vertical="center" wrapText="1"/>
    </xf>
    <xf numFmtId="0" fontId="46" fillId="25" borderId="0" xfId="452" applyFont="1" applyFill="1" applyBorder="1" applyAlignment="1">
      <alignment vertical="center"/>
    </xf>
    <xf numFmtId="0" fontId="46" fillId="25" borderId="0" xfId="452" applyFont="1" applyFill="1" applyBorder="1" applyAlignment="1">
      <alignment horizontal="right" vertical="center"/>
    </xf>
    <xf numFmtId="182" fontId="64" fillId="0" borderId="23" xfId="452" applyNumberFormat="1" applyFont="1" applyFill="1" applyBorder="1" applyAlignment="1">
      <alignment horizontal="right" vertical="center"/>
    </xf>
    <xf numFmtId="0" fontId="46" fillId="0" borderId="0" xfId="452" applyFont="1" applyFill="1" applyAlignment="1">
      <alignment vertical="center"/>
    </xf>
    <xf numFmtId="0" fontId="111" fillId="25" borderId="0" xfId="452" applyFont="1" applyFill="1" applyBorder="1"/>
    <xf numFmtId="0" fontId="111" fillId="0" borderId="0" xfId="452" applyFont="1" applyFill="1" applyBorder="1"/>
    <xf numFmtId="0" fontId="111" fillId="0" borderId="11" xfId="452" applyFont="1" applyFill="1" applyBorder="1" applyAlignment="1">
      <alignment horizontal="right"/>
    </xf>
    <xf numFmtId="0" fontId="111" fillId="0" borderId="0" xfId="452" applyFont="1" applyFill="1" applyAlignment="1">
      <alignment horizontal="right"/>
    </xf>
    <xf numFmtId="0" fontId="111" fillId="0" borderId="0" xfId="452" applyFont="1" applyFill="1"/>
    <xf numFmtId="0" fontId="74" fillId="25" borderId="0" xfId="452" applyFont="1" applyFill="1" applyBorder="1" applyAlignment="1">
      <alignment wrapText="1"/>
    </xf>
    <xf numFmtId="0" fontId="93" fillId="25" borderId="0" xfId="452" applyFill="1" applyBorder="1"/>
    <xf numFmtId="0" fontId="74" fillId="25" borderId="0" xfId="452" applyFont="1" applyFill="1" applyBorder="1" applyAlignment="1">
      <alignment horizontal="left" wrapText="1"/>
    </xf>
    <xf numFmtId="0" fontId="74" fillId="25" borderId="0" xfId="452" applyFont="1" applyFill="1" applyBorder="1" applyAlignment="1">
      <alignment horizontal="left"/>
    </xf>
    <xf numFmtId="0" fontId="74" fillId="25" borderId="0" xfId="452" applyFont="1" applyFill="1"/>
    <xf numFmtId="0" fontId="111" fillId="25" borderId="0" xfId="452" applyFont="1" applyFill="1" applyBorder="1" applyAlignment="1">
      <alignment horizontal="left"/>
    </xf>
    <xf numFmtId="0" fontId="93" fillId="25" borderId="0" xfId="452" applyFill="1"/>
    <xf numFmtId="0" fontId="140" fillId="25" borderId="0" xfId="452" applyFont="1" applyFill="1"/>
    <xf numFmtId="0" fontId="140" fillId="0" borderId="0" xfId="452" applyFont="1" applyFill="1"/>
    <xf numFmtId="0" fontId="140" fillId="0" borderId="0" xfId="452" applyFont="1" applyFill="1" applyAlignment="1">
      <alignment horizontal="right"/>
    </xf>
    <xf numFmtId="0" fontId="141" fillId="0" borderId="0" xfId="0" applyFont="1" applyProtection="1">
      <protection locked="0" hidden="1"/>
    </xf>
    <xf numFmtId="0" fontId="141" fillId="0" borderId="0" xfId="0" applyFont="1" applyBorder="1" applyProtection="1">
      <protection locked="0" hidden="1"/>
    </xf>
    <xf numFmtId="0" fontId="63" fillId="0" borderId="0" xfId="313" applyFont="1" applyFill="1"/>
    <xf numFmtId="0" fontId="116" fillId="0" borderId="15" xfId="0" applyFont="1" applyBorder="1" applyAlignment="1" applyProtection="1">
      <alignment horizontal="centerContinuous"/>
      <protection locked="0" hidden="1"/>
    </xf>
    <xf numFmtId="0" fontId="116" fillId="0" borderId="20" xfId="0" quotePrefix="1" applyFont="1" applyBorder="1" applyAlignment="1" applyProtection="1">
      <alignment horizontal="center" vertical="center"/>
      <protection locked="0" hidden="1"/>
    </xf>
    <xf numFmtId="20" fontId="116" fillId="0" borderId="20" xfId="0" quotePrefix="1" applyNumberFormat="1" applyFont="1" applyBorder="1" applyAlignment="1" applyProtection="1">
      <alignment horizontal="center" vertical="center"/>
      <protection locked="0" hidden="1"/>
    </xf>
    <xf numFmtId="0" fontId="120" fillId="0" borderId="23" xfId="0" applyFont="1" applyBorder="1" applyAlignment="1" applyProtection="1">
      <alignment horizontal="center"/>
      <protection locked="0" hidden="1"/>
    </xf>
    <xf numFmtId="165" fontId="58" fillId="0" borderId="0" xfId="483" quotePrefix="1" applyNumberFormat="1" applyFont="1" applyFill="1"/>
    <xf numFmtId="165" fontId="57" fillId="0" borderId="0" xfId="467" applyFont="1" applyAlignment="1">
      <alignment horizontal="center"/>
    </xf>
    <xf numFmtId="182" fontId="129" fillId="0" borderId="89" xfId="456" applyNumberFormat="1" applyFont="1" applyFill="1" applyBorder="1" applyAlignment="1">
      <alignment vertical="center"/>
    </xf>
    <xf numFmtId="178" fontId="69" fillId="25" borderId="23" xfId="340" applyNumberFormat="1" applyFont="1" applyFill="1" applyBorder="1" applyAlignment="1" applyProtection="1"/>
    <xf numFmtId="179" fontId="113" fillId="0" borderId="0" xfId="0" applyNumberFormat="1" applyFont="1" applyAlignment="1">
      <alignment horizontal="right"/>
    </xf>
    <xf numFmtId="179" fontId="113" fillId="27" borderId="20" xfId="0" applyNumberFormat="1" applyFont="1" applyFill="1" applyBorder="1" applyAlignment="1">
      <alignment horizontal="right"/>
    </xf>
    <xf numFmtId="179" fontId="67" fillId="25" borderId="0" xfId="341" applyNumberFormat="1" applyFont="1" applyFill="1" applyBorder="1" applyAlignment="1" applyProtection="1"/>
    <xf numFmtId="179" fontId="113" fillId="0" borderId="12" xfId="0" applyNumberFormat="1" applyFont="1" applyBorder="1" applyAlignment="1">
      <alignment horizontal="right" wrapText="1"/>
    </xf>
    <xf numFmtId="179" fontId="69" fillId="25" borderId="18" xfId="341" applyNumberFormat="1" applyFont="1" applyFill="1" applyBorder="1" applyAlignment="1" applyProtection="1"/>
    <xf numFmtId="179" fontId="112" fillId="0" borderId="0" xfId="0" applyNumberFormat="1" applyFont="1" applyBorder="1" applyAlignment="1">
      <alignment horizontal="right" wrapText="1"/>
    </xf>
    <xf numFmtId="179" fontId="69" fillId="25" borderId="36" xfId="341" applyNumberFormat="1" applyFont="1" applyFill="1" applyBorder="1" applyAlignment="1" applyProtection="1"/>
    <xf numFmtId="179" fontId="112" fillId="0" borderId="29" xfId="0" applyNumberFormat="1" applyFont="1" applyBorder="1" applyAlignment="1">
      <alignment horizontal="right" wrapText="1"/>
    </xf>
    <xf numFmtId="165" fontId="75" fillId="25" borderId="11" xfId="483" applyNumberFormat="1" applyFont="1" applyFill="1" applyBorder="1"/>
    <xf numFmtId="179" fontId="108" fillId="0" borderId="0" xfId="326" applyNumberFormat="1" applyFont="1" applyFill="1" applyAlignment="1">
      <alignment vertical="center"/>
    </xf>
    <xf numFmtId="179" fontId="108" fillId="0" borderId="0" xfId="326" applyNumberFormat="1" applyFont="1" applyFill="1"/>
    <xf numFmtId="179" fontId="108" fillId="0" borderId="35" xfId="326" applyNumberFormat="1" applyFont="1" applyFill="1" applyBorder="1"/>
    <xf numFmtId="179" fontId="58" fillId="0" borderId="35" xfId="483" applyNumberFormat="1" applyFont="1" applyFill="1" applyBorder="1" applyAlignment="1">
      <alignment vertical="center"/>
    </xf>
    <xf numFmtId="179" fontId="69" fillId="0" borderId="18" xfId="483" applyNumberFormat="1" applyFont="1" applyFill="1" applyBorder="1" applyAlignment="1" applyProtection="1">
      <alignment vertical="center"/>
    </xf>
    <xf numFmtId="179" fontId="108" fillId="0" borderId="35" xfId="326" applyNumberFormat="1" applyFont="1" applyFill="1" applyBorder="1" applyAlignment="1">
      <alignment vertical="center"/>
    </xf>
    <xf numFmtId="179" fontId="108" fillId="0" borderId="18" xfId="326" applyNumberFormat="1" applyFont="1" applyFill="1" applyBorder="1" applyAlignment="1">
      <alignment vertical="center"/>
    </xf>
    <xf numFmtId="179" fontId="108" fillId="0" borderId="63" xfId="326" applyNumberFormat="1" applyFont="1" applyFill="1" applyBorder="1"/>
    <xf numFmtId="179" fontId="110" fillId="0" borderId="29" xfId="326" applyNumberFormat="1" applyFont="1" applyFill="1" applyBorder="1"/>
    <xf numFmtId="179" fontId="58" fillId="0" borderId="37" xfId="483" applyNumberFormat="1" applyFont="1" applyFill="1" applyBorder="1" applyAlignment="1">
      <alignment vertical="center"/>
    </xf>
    <xf numFmtId="179" fontId="69" fillId="0" borderId="29" xfId="483" applyNumberFormat="1" applyFont="1" applyFill="1" applyBorder="1" applyAlignment="1" applyProtection="1">
      <alignment vertical="center"/>
    </xf>
    <xf numFmtId="179" fontId="108" fillId="0" borderId="37" xfId="326" applyNumberFormat="1" applyFont="1" applyFill="1" applyBorder="1" applyAlignment="1">
      <alignment vertical="center"/>
    </xf>
    <xf numFmtId="179" fontId="67" fillId="0" borderId="0" xfId="483" applyNumberFormat="1" applyFont="1" applyFill="1" applyBorder="1" applyAlignment="1">
      <alignment vertical="center"/>
    </xf>
    <xf numFmtId="179" fontId="67" fillId="0" borderId="20" xfId="483" applyNumberFormat="1" applyFont="1" applyFill="1" applyBorder="1" applyAlignment="1">
      <alignment vertical="center"/>
    </xf>
    <xf numFmtId="179" fontId="67" fillId="0" borderId="35" xfId="483" applyNumberFormat="1" applyFont="1" applyFill="1" applyBorder="1" applyAlignment="1">
      <alignment vertical="center"/>
    </xf>
    <xf numFmtId="179" fontId="76" fillId="0" borderId="0" xfId="483" applyNumberFormat="1" applyFont="1" applyFill="1" applyBorder="1" applyAlignment="1">
      <alignment vertical="center"/>
    </xf>
    <xf numFmtId="179" fontId="58" fillId="0" borderId="61" xfId="483" applyNumberFormat="1" applyFont="1" applyFill="1" applyBorder="1" applyAlignment="1">
      <alignment vertical="center"/>
    </xf>
    <xf numFmtId="179" fontId="58" fillId="0" borderId="62" xfId="483" applyNumberFormat="1" applyFont="1" applyFill="1" applyBorder="1" applyAlignment="1">
      <alignment vertical="center"/>
    </xf>
    <xf numFmtId="179" fontId="108" fillId="0" borderId="63" xfId="326" applyNumberFormat="1" applyFont="1" applyFill="1" applyBorder="1" applyAlignment="1">
      <alignment vertical="center"/>
    </xf>
    <xf numFmtId="179" fontId="58" fillId="0" borderId="63" xfId="483" applyNumberFormat="1" applyFont="1" applyFill="1" applyBorder="1" applyAlignment="1">
      <alignment vertical="center"/>
    </xf>
    <xf numFmtId="179" fontId="69" fillId="0" borderId="62" xfId="483" applyNumberFormat="1" applyFont="1" applyFill="1" applyBorder="1" applyAlignment="1" applyProtection="1">
      <alignment vertical="center"/>
    </xf>
    <xf numFmtId="179" fontId="69" fillId="0" borderId="36" xfId="484" applyNumberFormat="1" applyFont="1" applyFill="1" applyBorder="1" applyAlignment="1">
      <alignment horizontal="right" vertical="center" wrapText="1"/>
    </xf>
    <xf numFmtId="179" fontId="110" fillId="0" borderId="29" xfId="326" applyNumberFormat="1" applyFont="1" applyFill="1" applyBorder="1" applyAlignment="1">
      <alignment vertical="center"/>
    </xf>
    <xf numFmtId="169" fontId="108" fillId="0" borderId="0" xfId="326" applyNumberFormat="1" applyFont="1" applyFill="1" applyBorder="1"/>
    <xf numFmtId="169" fontId="108" fillId="0" borderId="0" xfId="326" applyNumberFormat="1" applyFont="1" applyFill="1" applyBorder="1" applyAlignment="1">
      <alignment vertical="center"/>
    </xf>
    <xf numFmtId="175" fontId="58" fillId="0" borderId="0" xfId="483" applyNumberFormat="1" applyFont="1" applyFill="1" applyBorder="1"/>
    <xf numFmtId="3" fontId="69" fillId="0" borderId="0" xfId="484" applyNumberFormat="1" applyFont="1" applyFill="1" applyBorder="1" applyAlignment="1">
      <alignment horizontal="right" wrapText="1"/>
    </xf>
    <xf numFmtId="165" fontId="75" fillId="0" borderId="0" xfId="483" applyNumberFormat="1" applyFont="1" applyFill="1" applyBorder="1" applyAlignment="1" applyProtection="1">
      <alignment horizontal="center"/>
    </xf>
    <xf numFmtId="179" fontId="67" fillId="0" borderId="0" xfId="485" applyNumberFormat="1" applyFont="1" applyFill="1" applyBorder="1"/>
    <xf numFmtId="179" fontId="67" fillId="0" borderId="35" xfId="485" applyNumberFormat="1" applyFont="1" applyFill="1" applyBorder="1"/>
    <xf numFmtId="179" fontId="58" fillId="0" borderId="35" xfId="485" applyNumberFormat="1" applyFont="1" applyFill="1" applyBorder="1"/>
    <xf numFmtId="179" fontId="69" fillId="0" borderId="18" xfId="485" applyNumberFormat="1" applyFont="1" applyFill="1" applyBorder="1" applyProtection="1"/>
    <xf numFmtId="179" fontId="69" fillId="0" borderId="18" xfId="485" applyNumberFormat="1" applyFont="1" applyFill="1" applyBorder="1" applyAlignment="1" applyProtection="1">
      <alignment vertical="center"/>
    </xf>
    <xf numFmtId="179" fontId="112" fillId="0" borderId="0" xfId="326" applyNumberFormat="1" applyFont="1" applyFill="1" applyBorder="1"/>
    <xf numFmtId="179" fontId="58" fillId="0" borderId="20" xfId="485" applyNumberFormat="1" applyFont="1" applyFill="1" applyBorder="1"/>
    <xf numFmtId="179" fontId="58" fillId="0" borderId="61" xfId="485" applyNumberFormat="1" applyFont="1" applyFill="1" applyBorder="1"/>
    <xf numFmtId="179" fontId="58" fillId="0" borderId="62" xfId="485" applyNumberFormat="1" applyFont="1" applyFill="1" applyBorder="1"/>
    <xf numFmtId="179" fontId="58" fillId="0" borderId="63" xfId="485" applyNumberFormat="1" applyFont="1" applyFill="1" applyBorder="1"/>
    <xf numFmtId="179" fontId="58" fillId="0" borderId="92" xfId="485" applyNumberFormat="1" applyFont="1" applyFill="1" applyBorder="1"/>
    <xf numFmtId="179" fontId="69" fillId="0" borderId="62" xfId="485" applyNumberFormat="1" applyFont="1" applyFill="1" applyBorder="1" applyProtection="1"/>
    <xf numFmtId="179" fontId="108" fillId="0" borderId="36" xfId="326" applyNumberFormat="1" applyFont="1" applyFill="1" applyBorder="1"/>
    <xf numFmtId="179" fontId="58" fillId="0" borderId="37" xfId="485" applyNumberFormat="1" applyFont="1" applyFill="1" applyBorder="1"/>
    <xf numFmtId="179" fontId="58" fillId="0" borderId="23" xfId="485" applyNumberFormat="1" applyFont="1" applyFill="1" applyBorder="1"/>
    <xf numFmtId="179" fontId="69" fillId="0" borderId="36" xfId="485" applyNumberFormat="1" applyFont="1" applyFill="1" applyBorder="1" applyAlignment="1" applyProtection="1">
      <alignment vertical="center"/>
    </xf>
    <xf numFmtId="179" fontId="108" fillId="0" borderId="37" xfId="326" applyNumberFormat="1" applyFont="1" applyFill="1" applyBorder="1"/>
    <xf numFmtId="179" fontId="67" fillId="0" borderId="0" xfId="310" applyNumberFormat="1" applyFont="1" applyFill="1" applyBorder="1" applyAlignment="1">
      <alignment vertical="center"/>
    </xf>
    <xf numFmtId="179" fontId="67" fillId="0" borderId="35" xfId="310" applyNumberFormat="1" applyFont="1" applyFill="1" applyBorder="1" applyAlignment="1">
      <alignment vertical="center"/>
    </xf>
    <xf numFmtId="179" fontId="67" fillId="25" borderId="0" xfId="310" applyNumberFormat="1" applyFont="1" applyFill="1" applyBorder="1" applyAlignment="1" applyProtection="1">
      <alignment vertical="center"/>
    </xf>
    <xf numFmtId="179" fontId="67" fillId="25" borderId="35" xfId="310" applyNumberFormat="1" applyFont="1" applyFill="1" applyBorder="1" applyAlignment="1" applyProtection="1">
      <alignment vertical="center"/>
    </xf>
    <xf numFmtId="179" fontId="112" fillId="0" borderId="0" xfId="310" applyNumberFormat="1" applyFont="1" applyFill="1" applyAlignment="1">
      <alignment vertical="center"/>
    </xf>
    <xf numFmtId="179" fontId="112" fillId="0" borderId="35" xfId="310" applyNumberFormat="1" applyFont="1" applyFill="1" applyBorder="1" applyAlignment="1">
      <alignment vertical="center"/>
    </xf>
    <xf numFmtId="179" fontId="112" fillId="0" borderId="18" xfId="310" applyNumberFormat="1" applyFont="1" applyFill="1" applyBorder="1" applyAlignment="1">
      <alignment vertical="center"/>
    </xf>
    <xf numFmtId="179" fontId="108" fillId="25" borderId="35" xfId="326" applyNumberFormat="1" applyFont="1" applyFill="1" applyBorder="1" applyAlignment="1">
      <alignment vertical="center"/>
    </xf>
    <xf numFmtId="179" fontId="69" fillId="25" borderId="18" xfId="310" applyNumberFormat="1" applyFont="1" applyFill="1" applyBorder="1" applyAlignment="1" applyProtection="1">
      <alignment vertical="center"/>
    </xf>
    <xf numFmtId="179" fontId="69" fillId="0" borderId="18" xfId="310" applyNumberFormat="1" applyFont="1" applyFill="1" applyBorder="1" applyAlignment="1" applyProtection="1">
      <alignment vertical="center"/>
    </xf>
    <xf numFmtId="179" fontId="69" fillId="25" borderId="36" xfId="310" applyNumberFormat="1" applyFont="1" applyFill="1" applyBorder="1" applyAlignment="1" applyProtection="1">
      <alignment vertical="center"/>
    </xf>
    <xf numFmtId="0" fontId="58" fillId="25" borderId="18" xfId="315" quotePrefix="1" applyNumberFormat="1" applyFont="1" applyFill="1" applyBorder="1" applyAlignment="1">
      <alignment horizontal="center"/>
    </xf>
    <xf numFmtId="179" fontId="113" fillId="0" borderId="0" xfId="315" applyNumberFormat="1" applyFont="1" applyFill="1"/>
    <xf numFmtId="179" fontId="67" fillId="0" borderId="35" xfId="315" applyNumberFormat="1" applyFont="1" applyFill="1" applyBorder="1"/>
    <xf numFmtId="179" fontId="67" fillId="25" borderId="18" xfId="315" applyNumberFormat="1" applyFont="1" applyFill="1" applyBorder="1" applyProtection="1"/>
    <xf numFmtId="179" fontId="114" fillId="25" borderId="35" xfId="326" applyNumberFormat="1" applyFont="1" applyFill="1" applyBorder="1" applyAlignment="1"/>
    <xf numFmtId="179" fontId="112" fillId="0" borderId="0" xfId="315" applyNumberFormat="1" applyFont="1" applyFill="1"/>
    <xf numFmtId="179" fontId="58" fillId="0" borderId="35" xfId="315" applyNumberFormat="1" applyFont="1" applyFill="1" applyBorder="1"/>
    <xf numFmtId="179" fontId="69" fillId="25" borderId="18" xfId="315" applyNumberFormat="1" applyFont="1" applyFill="1" applyBorder="1" applyProtection="1"/>
    <xf numFmtId="179" fontId="108" fillId="25" borderId="35" xfId="326" applyNumberFormat="1" applyFont="1" applyFill="1" applyBorder="1"/>
    <xf numFmtId="165" fontId="60" fillId="0" borderId="0" xfId="467" applyFont="1" applyBorder="1" applyAlignment="1" applyProtection="1">
      <alignment horizontal="center"/>
    </xf>
    <xf numFmtId="165" fontId="62" fillId="0" borderId="0" xfId="467" applyFont="1" applyBorder="1" applyAlignment="1" applyProtection="1">
      <alignment horizontal="center" vertical="center"/>
    </xf>
    <xf numFmtId="181" fontId="57" fillId="0" borderId="0" xfId="467" applyNumberFormat="1" applyFont="1" applyFill="1" applyBorder="1" applyAlignment="1" applyProtection="1">
      <alignment horizontal="right"/>
    </xf>
    <xf numFmtId="181" fontId="58" fillId="0" borderId="0" xfId="467" applyNumberFormat="1" applyFont="1" applyFill="1" applyBorder="1" applyAlignment="1" applyProtection="1">
      <alignment horizontal="right"/>
    </xf>
    <xf numFmtId="167" fontId="58" fillId="0" borderId="0" xfId="467" applyNumberFormat="1" applyFont="1" applyFill="1" applyBorder="1" applyAlignment="1" applyProtection="1">
      <alignment horizontal="right"/>
    </xf>
    <xf numFmtId="3" fontId="64" fillId="0" borderId="0" xfId="449" applyNumberFormat="1" applyFont="1"/>
    <xf numFmtId="166" fontId="57" fillId="0" borderId="14" xfId="449" applyNumberFormat="1" applyFont="1" applyBorder="1" applyAlignment="1">
      <alignment horizontal="right"/>
    </xf>
    <xf numFmtId="166" fontId="57" fillId="0" borderId="35" xfId="449" applyNumberFormat="1" applyFont="1" applyBorder="1" applyAlignment="1">
      <alignment horizontal="right"/>
    </xf>
    <xf numFmtId="166" fontId="58" fillId="0" borderId="35" xfId="449" applyNumberFormat="1" applyFont="1" applyBorder="1" applyAlignment="1">
      <alignment horizontal="right"/>
    </xf>
    <xf numFmtId="166" fontId="58" fillId="0" borderId="37" xfId="449" applyNumberFormat="1" applyFont="1" applyBorder="1" applyAlignment="1">
      <alignment horizontal="right"/>
    </xf>
    <xf numFmtId="186" fontId="57" fillId="0" borderId="0" xfId="449" applyNumberFormat="1" applyFont="1" applyAlignment="1">
      <alignment horizontal="right"/>
    </xf>
    <xf numFmtId="186" fontId="57" fillId="0" borderId="15" xfId="487" applyNumberFormat="1" applyFont="1" applyFill="1" applyBorder="1" applyAlignment="1">
      <alignment horizontal="right"/>
    </xf>
    <xf numFmtId="186" fontId="57" fillId="0" borderId="20" xfId="449" applyNumberFormat="1" applyFont="1" applyFill="1" applyBorder="1" applyAlignment="1">
      <alignment horizontal="right"/>
    </xf>
    <xf numFmtId="186" fontId="58" fillId="0" borderId="0" xfId="449" applyNumberFormat="1" applyFont="1" applyAlignment="1">
      <alignment horizontal="right"/>
    </xf>
    <xf numFmtId="186" fontId="58" fillId="0" borderId="20" xfId="449" applyNumberFormat="1" applyFont="1" applyFill="1" applyBorder="1" applyAlignment="1">
      <alignment horizontal="right"/>
    </xf>
    <xf numFmtId="186" fontId="58" fillId="0" borderId="23" xfId="449" applyNumberFormat="1" applyFont="1" applyBorder="1" applyAlignment="1">
      <alignment horizontal="right"/>
    </xf>
    <xf numFmtId="186" fontId="58" fillId="0" borderId="23" xfId="449" applyNumberFormat="1" applyFont="1" applyFill="1" applyBorder="1" applyAlignment="1">
      <alignment horizontal="right"/>
    </xf>
    <xf numFmtId="0" fontId="46" fillId="0" borderId="0" xfId="449" applyFont="1" applyAlignment="1">
      <alignment horizontal="right"/>
    </xf>
    <xf numFmtId="0" fontId="109" fillId="25" borderId="18" xfId="483" applyNumberFormat="1" applyFont="1" applyFill="1" applyBorder="1" applyAlignment="1">
      <alignment horizontal="left"/>
    </xf>
    <xf numFmtId="165" fontId="109" fillId="25" borderId="0" xfId="483" applyNumberFormat="1" applyFont="1" applyFill="1" applyAlignment="1">
      <alignment horizontal="center"/>
    </xf>
    <xf numFmtId="166" fontId="142" fillId="0" borderId="11" xfId="339" applyNumberFormat="1" applyFont="1" applyFill="1" applyBorder="1" applyAlignment="1" applyProtection="1">
      <alignment horizontal="right"/>
    </xf>
    <xf numFmtId="187" fontId="57" fillId="0" borderId="37" xfId="449" applyNumberFormat="1" applyFont="1" applyFill="1" applyBorder="1"/>
    <xf numFmtId="187" fontId="57" fillId="0" borderId="14" xfId="449" applyNumberFormat="1" applyFont="1" applyFill="1" applyBorder="1"/>
    <xf numFmtId="187" fontId="57" fillId="0" borderId="35" xfId="449" applyNumberFormat="1" applyFont="1" applyFill="1" applyBorder="1"/>
    <xf numFmtId="187" fontId="57" fillId="0" borderId="10" xfId="449" applyNumberFormat="1" applyFont="1" applyFill="1" applyBorder="1"/>
    <xf numFmtId="187" fontId="57" fillId="0" borderId="15" xfId="449" applyNumberFormat="1" applyFont="1" applyFill="1" applyBorder="1"/>
    <xf numFmtId="187" fontId="58" fillId="0" borderId="35" xfId="449" applyNumberFormat="1" applyFont="1" applyFill="1" applyBorder="1"/>
    <xf numFmtId="187" fontId="58" fillId="0" borderId="20" xfId="449" applyNumberFormat="1" applyFont="1" applyFill="1" applyBorder="1"/>
    <xf numFmtId="187" fontId="58" fillId="0" borderId="37" xfId="449" applyNumberFormat="1" applyFont="1" applyFill="1" applyBorder="1"/>
    <xf numFmtId="187" fontId="58" fillId="0" borderId="20" xfId="339" applyNumberFormat="1" applyFont="1" applyFill="1" applyBorder="1" applyProtection="1"/>
    <xf numFmtId="187" fontId="58" fillId="0" borderId="38" xfId="339" applyNumberFormat="1" applyFont="1" applyFill="1" applyBorder="1" applyProtection="1"/>
    <xf numFmtId="187" fontId="58" fillId="0" borderId="35" xfId="339" applyNumberFormat="1" applyFont="1" applyFill="1" applyBorder="1" applyProtection="1"/>
    <xf numFmtId="187" fontId="58" fillId="0" borderId="23" xfId="339" applyNumberFormat="1" applyFont="1" applyFill="1" applyBorder="1" applyProtection="1"/>
    <xf numFmtId="187" fontId="58" fillId="0" borderId="22" xfId="339" applyNumberFormat="1" applyFont="1" applyFill="1" applyBorder="1" applyProtection="1"/>
    <xf numFmtId="187" fontId="71" fillId="0" borderId="22" xfId="339" applyNumberFormat="1" applyFont="1" applyFill="1" applyBorder="1" applyProtection="1"/>
    <xf numFmtId="186" fontId="46" fillId="0" borderId="0" xfId="449" applyNumberFormat="1" applyFont="1"/>
    <xf numFmtId="3" fontId="57" fillId="0" borderId="10" xfId="313" applyNumberFormat="1" applyFont="1" applyFill="1" applyBorder="1" applyAlignment="1">
      <alignment vertical="center"/>
    </xf>
    <xf numFmtId="3" fontId="57" fillId="0" borderId="11" xfId="313" applyNumberFormat="1" applyFont="1" applyFill="1" applyBorder="1" applyAlignment="1">
      <alignment vertical="center"/>
    </xf>
    <xf numFmtId="3" fontId="57" fillId="0" borderId="18" xfId="313" applyNumberFormat="1" applyFont="1" applyFill="1" applyBorder="1" applyAlignment="1">
      <alignment vertical="center"/>
    </xf>
    <xf numFmtId="3" fontId="57" fillId="0" borderId="0" xfId="313" applyNumberFormat="1" applyFont="1" applyFill="1" applyBorder="1" applyAlignment="1">
      <alignment vertical="center"/>
    </xf>
    <xf numFmtId="3" fontId="57" fillId="0" borderId="35" xfId="313" applyNumberFormat="1" applyFont="1" applyFill="1" applyBorder="1" applyAlignment="1">
      <alignment vertical="center"/>
    </xf>
    <xf numFmtId="3" fontId="58" fillId="0" borderId="18" xfId="313" applyNumberFormat="1" applyFont="1" applyFill="1" applyBorder="1" applyAlignment="1">
      <alignment vertical="center"/>
    </xf>
    <xf numFmtId="3" fontId="58" fillId="0" borderId="0" xfId="313" applyNumberFormat="1" applyFont="1" applyFill="1" applyBorder="1" applyAlignment="1">
      <alignment vertical="center"/>
    </xf>
    <xf numFmtId="3" fontId="58" fillId="0" borderId="35" xfId="313" applyNumberFormat="1" applyFont="1" applyFill="1" applyBorder="1" applyAlignment="1">
      <alignment vertical="center"/>
    </xf>
    <xf numFmtId="3" fontId="59" fillId="0" borderId="35" xfId="313" applyNumberFormat="1" applyFont="1" applyFill="1" applyBorder="1" applyAlignment="1">
      <alignment vertical="center"/>
    </xf>
    <xf numFmtId="3" fontId="57" fillId="0" borderId="36" xfId="313" applyNumberFormat="1" applyFont="1" applyFill="1" applyBorder="1" applyAlignment="1">
      <alignment vertical="center"/>
    </xf>
    <xf numFmtId="3" fontId="57" fillId="0" borderId="29" xfId="313" applyNumberFormat="1" applyFont="1" applyFill="1" applyBorder="1" applyAlignment="1">
      <alignment vertical="center"/>
    </xf>
    <xf numFmtId="3" fontId="57" fillId="0" borderId="37" xfId="313" applyNumberFormat="1" applyFont="1" applyFill="1" applyBorder="1" applyAlignment="1">
      <alignment vertical="center"/>
    </xf>
    <xf numFmtId="3" fontId="57" fillId="0" borderId="0" xfId="313" applyNumberFormat="1" applyFont="1" applyFill="1" applyAlignment="1">
      <alignment vertical="center"/>
    </xf>
    <xf numFmtId="3" fontId="58" fillId="0" borderId="0" xfId="313" applyNumberFormat="1" applyFont="1" applyFill="1" applyAlignment="1">
      <alignment vertical="center"/>
    </xf>
    <xf numFmtId="3" fontId="32" fillId="0" borderId="0" xfId="313" applyNumberFormat="1" applyFill="1" applyAlignment="1">
      <alignment vertical="center"/>
    </xf>
    <xf numFmtId="187" fontId="57" fillId="0" borderId="42" xfId="449" applyNumberFormat="1" applyFont="1" applyFill="1" applyBorder="1"/>
    <xf numFmtId="187" fontId="57" fillId="0" borderId="23" xfId="449" applyNumberFormat="1" applyFont="1" applyFill="1" applyBorder="1"/>
    <xf numFmtId="187" fontId="46" fillId="0" borderId="20" xfId="449" applyNumberFormat="1" applyFont="1" applyBorder="1"/>
    <xf numFmtId="187" fontId="58" fillId="0" borderId="23" xfId="449" applyNumberFormat="1" applyFont="1" applyFill="1" applyBorder="1"/>
    <xf numFmtId="165" fontId="95" fillId="0" borderId="0" xfId="485" applyNumberFormat="1" applyFont="1" applyFill="1" applyBorder="1"/>
    <xf numFmtId="178" fontId="129" fillId="0" borderId="72" xfId="456" applyNumberFormat="1" applyFont="1" applyFill="1" applyBorder="1" applyAlignment="1">
      <alignment horizontal="right" vertical="center"/>
    </xf>
    <xf numFmtId="178" fontId="129" fillId="0" borderId="42" xfId="456" applyNumberFormat="1" applyFont="1" applyFill="1" applyBorder="1" applyAlignment="1">
      <alignment horizontal="right" vertical="center"/>
    </xf>
    <xf numFmtId="178" fontId="129" fillId="0" borderId="15" xfId="456" applyNumberFormat="1" applyFont="1" applyFill="1" applyBorder="1" applyAlignment="1">
      <alignment horizontal="right" vertical="center"/>
    </xf>
    <xf numFmtId="178" fontId="129" fillId="0" borderId="20" xfId="456" applyNumberFormat="1" applyFont="1" applyFill="1" applyBorder="1" applyAlignment="1">
      <alignment horizontal="right" vertical="center"/>
    </xf>
    <xf numFmtId="178" fontId="129" fillId="0" borderId="84" xfId="456" applyNumberFormat="1" applyFont="1" applyFill="1" applyBorder="1" applyAlignment="1">
      <alignment horizontal="right" vertical="center"/>
    </xf>
    <xf numFmtId="0" fontId="57" fillId="25" borderId="70" xfId="452" applyFont="1" applyFill="1" applyBorder="1" applyAlignment="1">
      <alignment horizontal="center" vertical="center" wrapText="1"/>
    </xf>
    <xf numFmtId="182" fontId="57" fillId="25" borderId="93" xfId="452" applyNumberFormat="1" applyFont="1" applyFill="1" applyBorder="1" applyAlignment="1">
      <alignment horizontal="center" vertical="center"/>
    </xf>
    <xf numFmtId="182" fontId="136" fillId="0" borderId="89" xfId="453" applyNumberFormat="1" applyFont="1" applyFill="1" applyBorder="1" applyAlignment="1">
      <alignment horizontal="right" vertical="center"/>
    </xf>
    <xf numFmtId="182" fontId="136" fillId="0" borderId="89" xfId="453" applyNumberFormat="1" applyFont="1" applyFill="1" applyBorder="1" applyAlignment="1">
      <alignment vertical="center"/>
    </xf>
    <xf numFmtId="178" fontId="136" fillId="0" borderId="89" xfId="453" applyNumberFormat="1" applyFont="1" applyFill="1" applyBorder="1" applyAlignment="1">
      <alignment horizontal="right" vertical="center"/>
    </xf>
    <xf numFmtId="178" fontId="129" fillId="0" borderId="89" xfId="456" applyNumberFormat="1" applyFont="1" applyFill="1" applyBorder="1" applyAlignment="1">
      <alignment horizontal="right" vertical="center"/>
    </xf>
    <xf numFmtId="182" fontId="136" fillId="0" borderId="23" xfId="453" applyNumberFormat="1" applyFont="1" applyFill="1" applyBorder="1" applyAlignment="1">
      <alignment horizontal="right" vertical="center"/>
    </xf>
    <xf numFmtId="41" fontId="136" fillId="0" borderId="23" xfId="453" applyNumberFormat="1" applyFont="1" applyFill="1" applyBorder="1" applyAlignment="1">
      <alignment horizontal="right" vertical="center"/>
    </xf>
    <xf numFmtId="182" fontId="136" fillId="0" borderId="15" xfId="453" applyNumberFormat="1" applyFont="1" applyFill="1" applyBorder="1" applyAlignment="1">
      <alignment horizontal="right" vertical="center"/>
    </xf>
    <xf numFmtId="178" fontId="136" fillId="0" borderId="72" xfId="453" applyNumberFormat="1" applyFont="1" applyFill="1" applyBorder="1" applyAlignment="1">
      <alignment horizontal="right" vertical="center"/>
    </xf>
    <xf numFmtId="182" fontId="136" fillId="0" borderId="84" xfId="453" applyNumberFormat="1" applyFont="1" applyFill="1" applyBorder="1" applyAlignment="1">
      <alignment horizontal="right" vertical="center"/>
    </xf>
    <xf numFmtId="178" fontId="136" fillId="0" borderId="42" xfId="453" applyNumberFormat="1" applyFont="1" applyFill="1" applyBorder="1" applyAlignment="1">
      <alignment horizontal="right" vertical="center"/>
    </xf>
    <xf numFmtId="41" fontId="136" fillId="0" borderId="81" xfId="453" applyNumberFormat="1" applyFont="1" applyFill="1" applyBorder="1" applyAlignment="1">
      <alignment horizontal="right" vertical="center"/>
    </xf>
    <xf numFmtId="182" fontId="136" fillId="0" borderId="20" xfId="453" applyNumberFormat="1" applyFont="1" applyFill="1" applyBorder="1" applyAlignment="1">
      <alignment vertical="center"/>
    </xf>
    <xf numFmtId="182" fontId="129" fillId="0" borderId="20" xfId="456" applyNumberFormat="1" applyFont="1" applyFill="1" applyBorder="1" applyAlignment="1">
      <alignment vertical="center"/>
    </xf>
    <xf numFmtId="178" fontId="136" fillId="0" borderId="23" xfId="453" applyNumberFormat="1" applyFont="1" applyFill="1" applyBorder="1" applyAlignment="1">
      <alignment horizontal="right" vertical="center"/>
    </xf>
    <xf numFmtId="178" fontId="129" fillId="0" borderId="23" xfId="456" applyNumberFormat="1" applyFont="1" applyFill="1" applyBorder="1" applyAlignment="1">
      <alignment horizontal="right" vertical="center"/>
    </xf>
    <xf numFmtId="41" fontId="136" fillId="0" borderId="20" xfId="453" applyNumberFormat="1" applyFont="1" applyFill="1" applyBorder="1" applyAlignment="1">
      <alignment horizontal="right" vertical="center"/>
    </xf>
    <xf numFmtId="178" fontId="136" fillId="0" borderId="20" xfId="453" applyNumberFormat="1" applyFont="1" applyFill="1" applyBorder="1" applyAlignment="1">
      <alignment horizontal="right" vertical="center"/>
    </xf>
    <xf numFmtId="182" fontId="136" fillId="0" borderId="81" xfId="453" applyNumberFormat="1" applyFont="1" applyFill="1" applyBorder="1" applyAlignment="1">
      <alignment vertical="center"/>
    </xf>
    <xf numFmtId="41" fontId="136" fillId="0" borderId="89" xfId="453" applyNumberFormat="1" applyFont="1" applyFill="1" applyBorder="1" applyAlignment="1">
      <alignment horizontal="right" vertical="center"/>
    </xf>
    <xf numFmtId="178" fontId="129" fillId="25" borderId="20" xfId="456" applyNumberFormat="1" applyFont="1" applyFill="1" applyBorder="1" applyAlignment="1">
      <alignment horizontal="right" vertical="center"/>
    </xf>
    <xf numFmtId="167" fontId="134" fillId="25" borderId="0" xfId="452" applyNumberFormat="1" applyFont="1" applyFill="1" applyAlignment="1">
      <alignment horizontal="center"/>
    </xf>
    <xf numFmtId="167" fontId="130" fillId="25" borderId="0" xfId="452" applyNumberFormat="1" applyFont="1" applyFill="1" applyBorder="1" applyAlignment="1">
      <alignment horizontal="center" vertical="center"/>
    </xf>
    <xf numFmtId="167" fontId="130" fillId="0" borderId="0" xfId="452" applyNumberFormat="1" applyFont="1" applyFill="1" applyAlignment="1">
      <alignment horizontal="center" vertical="center" wrapText="1"/>
    </xf>
    <xf numFmtId="41" fontId="130" fillId="0" borderId="0" xfId="452" applyNumberFormat="1" applyFont="1" applyFill="1" applyAlignment="1">
      <alignment horizontal="right" vertical="center"/>
    </xf>
    <xf numFmtId="4" fontId="130" fillId="0" borderId="0" xfId="452" applyNumberFormat="1" applyFont="1" applyFill="1" applyAlignment="1">
      <alignment horizontal="right" vertical="center"/>
    </xf>
    <xf numFmtId="43" fontId="130" fillId="0" borderId="0" xfId="452" applyNumberFormat="1" applyFont="1" applyFill="1" applyAlignment="1">
      <alignment horizontal="right" vertical="center"/>
    </xf>
    <xf numFmtId="0" fontId="130" fillId="0" borderId="0" xfId="452" applyFont="1" applyFill="1"/>
    <xf numFmtId="3" fontId="86" fillId="0" borderId="0" xfId="452" applyNumberFormat="1" applyFont="1" applyBorder="1" applyAlignment="1">
      <alignment horizontal="left" vertical="top" wrapText="1"/>
    </xf>
    <xf numFmtId="0" fontId="58" fillId="0" borderId="42" xfId="452" applyFont="1" applyBorder="1" applyAlignment="1">
      <alignment horizontal="center" vertical="center" wrapText="1"/>
    </xf>
    <xf numFmtId="3" fontId="58" fillId="0" borderId="42" xfId="452" applyNumberFormat="1" applyFont="1" applyFill="1" applyBorder="1" applyAlignment="1">
      <alignment horizontal="center" vertical="center" wrapText="1"/>
    </xf>
    <xf numFmtId="3" fontId="58" fillId="25" borderId="42" xfId="452" applyNumberFormat="1" applyFont="1" applyFill="1" applyBorder="1" applyAlignment="1">
      <alignment horizontal="center" vertical="center" wrapText="1"/>
    </xf>
    <xf numFmtId="167" fontId="134" fillId="25" borderId="42" xfId="456" applyNumberFormat="1" applyFont="1" applyFill="1" applyBorder="1" applyAlignment="1">
      <alignment horizontal="center" vertical="center" wrapText="1"/>
    </xf>
    <xf numFmtId="182" fontId="129" fillId="0" borderId="81" xfId="456" applyNumberFormat="1" applyFont="1" applyFill="1" applyBorder="1" applyAlignment="1">
      <alignment vertical="center"/>
    </xf>
    <xf numFmtId="0" fontId="145" fillId="0" borderId="0" xfId="456" applyFont="1" applyFill="1" applyAlignment="1">
      <alignment vertical="top"/>
    </xf>
    <xf numFmtId="167" fontId="109" fillId="25" borderId="0" xfId="456" applyNumberFormat="1" applyFont="1" applyFill="1" applyAlignment="1">
      <alignment vertical="center"/>
    </xf>
    <xf numFmtId="43" fontId="109" fillId="25" borderId="0" xfId="456" applyNumberFormat="1" applyFont="1" applyFill="1" applyAlignment="1">
      <alignment horizontal="right" vertical="center"/>
    </xf>
    <xf numFmtId="165" fontId="63" fillId="0" borderId="0" xfId="340" applyFont="1"/>
    <xf numFmtId="0" fontId="119" fillId="0" borderId="27" xfId="0" applyFont="1" applyBorder="1" applyAlignment="1" applyProtection="1">
      <alignment horizontal="center" vertical="center"/>
      <protection locked="0" hidden="1"/>
    </xf>
    <xf numFmtId="0" fontId="57" fillId="0" borderId="23" xfId="449" quotePrefix="1" applyFont="1" applyBorder="1" applyAlignment="1">
      <alignment vertical="top"/>
    </xf>
    <xf numFmtId="3" fontId="60" fillId="0" borderId="27" xfId="449" applyNumberFormat="1" applyFont="1" applyBorder="1" applyAlignment="1">
      <alignment horizontal="centerContinuous" vertical="top"/>
    </xf>
    <xf numFmtId="187" fontId="46" fillId="0" borderId="20" xfId="449" applyNumberFormat="1" applyFont="1" applyBorder="1" applyAlignment="1">
      <alignment horizontal="right" vertical="top"/>
    </xf>
    <xf numFmtId="3" fontId="57" fillId="0" borderId="18" xfId="313" applyNumberFormat="1" applyFont="1" applyFill="1" applyBorder="1" applyAlignment="1">
      <alignment horizontal="right" vertical="center"/>
    </xf>
    <xf numFmtId="166" fontId="57" fillId="0" borderId="10" xfId="0" applyNumberFormat="1" applyFont="1" applyFill="1" applyBorder="1" applyAlignment="1" applyProtection="1">
      <alignment vertical="center"/>
      <protection locked="0" hidden="1"/>
    </xf>
    <xf numFmtId="166" fontId="57" fillId="0" borderId="18" xfId="0" applyNumberFormat="1" applyFont="1" applyFill="1" applyBorder="1" applyAlignment="1" applyProtection="1">
      <alignment vertical="center"/>
      <protection locked="0" hidden="1"/>
    </xf>
    <xf numFmtId="166" fontId="58" fillId="0" borderId="18" xfId="0" applyNumberFormat="1" applyFont="1" applyFill="1" applyBorder="1" applyAlignment="1" applyProtection="1">
      <alignment vertical="center"/>
      <protection locked="0" hidden="1"/>
    </xf>
    <xf numFmtId="166" fontId="57" fillId="0" borderId="36" xfId="0" applyNumberFormat="1" applyFont="1" applyFill="1" applyBorder="1" applyAlignment="1" applyProtection="1">
      <alignment vertical="center"/>
      <protection locked="0" hidden="1"/>
    </xf>
    <xf numFmtId="166" fontId="57" fillId="0" borderId="35" xfId="0" applyNumberFormat="1" applyFont="1" applyFill="1" applyBorder="1" applyAlignment="1" applyProtection="1">
      <alignment vertical="center"/>
      <protection locked="0" hidden="1"/>
    </xf>
    <xf numFmtId="166" fontId="58" fillId="0" borderId="35" xfId="0" applyNumberFormat="1" applyFont="1" applyFill="1" applyBorder="1" applyAlignment="1" applyProtection="1">
      <alignment vertical="center"/>
      <protection locked="0" hidden="1"/>
    </xf>
    <xf numFmtId="0" fontId="119" fillId="0" borderId="35" xfId="0" applyFont="1" applyBorder="1" applyAlignment="1" applyProtection="1">
      <alignment horizontal="center" vertical="center"/>
      <protection locked="0" hidden="1"/>
    </xf>
    <xf numFmtId="167" fontId="58" fillId="0" borderId="20" xfId="339" applyNumberFormat="1" applyFont="1" applyFill="1" applyBorder="1" applyProtection="1"/>
    <xf numFmtId="167" fontId="58" fillId="0" borderId="10" xfId="450" applyNumberFormat="1" applyFont="1" applyBorder="1" applyAlignment="1" applyProtection="1"/>
    <xf numFmtId="167" fontId="58" fillId="0" borderId="20" xfId="450" applyNumberFormat="1" applyFont="1" applyFill="1" applyBorder="1" applyProtection="1"/>
    <xf numFmtId="167" fontId="58" fillId="0" borderId="35" xfId="339" applyNumberFormat="1" applyFont="1" applyFill="1" applyBorder="1" applyProtection="1"/>
    <xf numFmtId="167" fontId="58" fillId="0" borderId="40" xfId="339" applyNumberFormat="1" applyFont="1" applyFill="1" applyBorder="1" applyProtection="1"/>
    <xf numFmtId="3" fontId="32" fillId="0" borderId="0" xfId="313" applyNumberFormat="1" applyFill="1"/>
    <xf numFmtId="182" fontId="136" fillId="0" borderId="79" xfId="453" applyNumberFormat="1" applyFont="1" applyFill="1" applyBorder="1" applyAlignment="1">
      <alignment horizontal="right" vertical="center"/>
    </xf>
    <xf numFmtId="182" fontId="136" fillId="0" borderId="81" xfId="453" applyNumberFormat="1" applyFont="1" applyFill="1" applyBorder="1" applyAlignment="1">
      <alignment horizontal="right" vertical="center"/>
    </xf>
    <xf numFmtId="182" fontId="136" fillId="0" borderId="20" xfId="453" applyNumberFormat="1" applyFont="1" applyFill="1" applyBorder="1" applyAlignment="1">
      <alignment horizontal="right" vertical="center"/>
    </xf>
    <xf numFmtId="0" fontId="80" fillId="25" borderId="0" xfId="452" applyFont="1" applyFill="1" applyBorder="1" applyAlignment="1">
      <alignment horizontal="center"/>
    </xf>
    <xf numFmtId="0" fontId="46" fillId="25" borderId="42" xfId="452" applyFont="1" applyFill="1" applyBorder="1" applyAlignment="1">
      <alignment horizontal="center" vertical="center"/>
    </xf>
    <xf numFmtId="0" fontId="46" fillId="0" borderId="42" xfId="452" applyFont="1" applyFill="1" applyBorder="1" applyAlignment="1">
      <alignment horizontal="center" vertical="center"/>
    </xf>
    <xf numFmtId="0" fontId="80" fillId="0" borderId="0" xfId="452" applyFont="1" applyFill="1" applyBorder="1" applyAlignment="1"/>
    <xf numFmtId="0" fontId="46" fillId="0" borderId="45" xfId="452" applyFont="1" applyFill="1" applyBorder="1" applyAlignment="1">
      <alignment horizontal="center" vertical="center"/>
    </xf>
    <xf numFmtId="182" fontId="46" fillId="0" borderId="42" xfId="452" applyNumberFormat="1" applyFont="1" applyFill="1" applyBorder="1" applyAlignment="1">
      <alignment horizontal="right" vertical="center"/>
    </xf>
    <xf numFmtId="4" fontId="122" fillId="0" borderId="0" xfId="452" applyNumberFormat="1" applyFont="1" applyFill="1" applyBorder="1"/>
    <xf numFmtId="4" fontId="93" fillId="0" borderId="0" xfId="452" applyNumberFormat="1" applyFill="1" applyBorder="1"/>
    <xf numFmtId="0" fontId="93" fillId="0" borderId="0" xfId="452" applyFill="1" applyBorder="1"/>
    <xf numFmtId="0" fontId="46" fillId="0" borderId="0" xfId="449" applyFont="1" applyFill="1" applyBorder="1" applyAlignment="1">
      <alignment horizontal="center" vertical="center"/>
    </xf>
    <xf numFmtId="0" fontId="147" fillId="0" borderId="0" xfId="452" applyFont="1" applyFill="1" applyBorder="1" applyAlignment="1">
      <alignment horizontal="center" vertical="center"/>
    </xf>
    <xf numFmtId="4" fontId="147" fillId="0" borderId="0" xfId="452" applyNumberFormat="1" applyFont="1" applyFill="1" applyBorder="1" applyAlignment="1">
      <alignment horizontal="center" vertical="center"/>
    </xf>
    <xf numFmtId="4" fontId="148" fillId="0" borderId="0" xfId="452" applyNumberFormat="1" applyFont="1" applyFill="1" applyBorder="1" applyAlignment="1">
      <alignment horizontal="center" vertical="center"/>
    </xf>
    <xf numFmtId="0" fontId="82" fillId="0" borderId="23" xfId="508" applyFont="1" applyFill="1" applyBorder="1" applyAlignment="1">
      <alignment horizontal="left" vertical="center" wrapText="1" indent="1"/>
    </xf>
    <xf numFmtId="178" fontId="82" fillId="0" borderId="23" xfId="508" applyNumberFormat="1" applyFont="1" applyBorder="1" applyAlignment="1">
      <alignment horizontal="center" vertical="center"/>
    </xf>
    <xf numFmtId="0" fontId="82" fillId="0" borderId="42" xfId="508" applyFont="1" applyFill="1" applyBorder="1" applyAlignment="1">
      <alignment horizontal="left" vertical="center" wrapText="1" indent="1"/>
    </xf>
    <xf numFmtId="178" fontId="82" fillId="0" borderId="42" xfId="508" applyNumberFormat="1" applyFont="1" applyBorder="1" applyAlignment="1">
      <alignment horizontal="center" vertical="center"/>
    </xf>
    <xf numFmtId="0" fontId="82" fillId="0" borderId="68" xfId="508" applyFont="1" applyFill="1" applyBorder="1" applyAlignment="1">
      <alignment horizontal="left" vertical="center" wrapText="1" indent="1"/>
    </xf>
    <xf numFmtId="178" fontId="82" fillId="0" borderId="68" xfId="508" applyNumberFormat="1" applyFont="1" applyBorder="1" applyAlignment="1">
      <alignment horizontal="center" vertical="center"/>
    </xf>
    <xf numFmtId="0" fontId="58" fillId="25" borderId="67" xfId="508" applyFont="1" applyFill="1" applyBorder="1" applyAlignment="1">
      <alignment horizontal="left" vertical="center" wrapText="1" indent="1"/>
    </xf>
    <xf numFmtId="0" fontId="82" fillId="0" borderId="69" xfId="508" applyFont="1" applyFill="1" applyBorder="1" applyAlignment="1">
      <alignment horizontal="left" vertical="center" wrapText="1" indent="1"/>
    </xf>
    <xf numFmtId="167" fontId="144" fillId="0" borderId="0" xfId="455" applyNumberFormat="1" applyFont="1" applyFill="1" applyAlignment="1"/>
    <xf numFmtId="167" fontId="129" fillId="0" borderId="0" xfId="508" applyNumberFormat="1" applyFont="1" applyFill="1" applyAlignment="1">
      <alignment horizontal="center"/>
    </xf>
    <xf numFmtId="167" fontId="129" fillId="0" borderId="0" xfId="508" applyNumberFormat="1" applyFont="1" applyFill="1" applyBorder="1" applyAlignment="1">
      <alignment horizontal="left"/>
    </xf>
    <xf numFmtId="167" fontId="129" fillId="0" borderId="0" xfId="508" applyNumberFormat="1" applyFont="1" applyFill="1" applyAlignment="1">
      <alignment horizontal="left" indent="1"/>
    </xf>
    <xf numFmtId="167" fontId="129" fillId="25" borderId="0" xfId="508" applyNumberFormat="1" applyFont="1" applyFill="1" applyAlignment="1">
      <alignment vertical="center"/>
    </xf>
    <xf numFmtId="167" fontId="129" fillId="25" borderId="0" xfId="508" applyNumberFormat="1" applyFont="1" applyFill="1" applyAlignment="1">
      <alignment horizontal="right" vertical="center"/>
    </xf>
    <xf numFmtId="4" fontId="130" fillId="0" borderId="0" xfId="508" applyNumberFormat="1" applyFont="1" applyFill="1" applyAlignment="1">
      <alignment horizontal="right" vertical="center"/>
    </xf>
    <xf numFmtId="178" fontId="130" fillId="0" borderId="0" xfId="508" applyNumberFormat="1" applyFont="1" applyFill="1" applyAlignment="1">
      <alignment horizontal="right" vertical="center"/>
    </xf>
    <xf numFmtId="43" fontId="130" fillId="0" borderId="0" xfId="508" applyNumberFormat="1" applyFont="1" applyFill="1" applyAlignment="1">
      <alignment horizontal="center" vertical="center"/>
    </xf>
    <xf numFmtId="0" fontId="130" fillId="0" borderId="0" xfId="508" applyFont="1" applyFill="1" applyAlignment="1">
      <alignment horizontal="center" vertical="center"/>
    </xf>
    <xf numFmtId="167" fontId="133" fillId="0" borderId="0" xfId="508" applyNumberFormat="1" applyFont="1" applyFill="1" applyBorder="1" applyAlignment="1">
      <alignment horizontal="center" wrapText="1"/>
    </xf>
    <xf numFmtId="167" fontId="129" fillId="0" borderId="0" xfId="508" applyNumberFormat="1" applyFont="1" applyFill="1" applyBorder="1" applyAlignment="1">
      <alignment horizontal="center"/>
    </xf>
    <xf numFmtId="167" fontId="129" fillId="0" borderId="0" xfId="508" applyNumberFormat="1" applyFont="1" applyFill="1" applyBorder="1" applyAlignment="1">
      <alignment horizontal="left" indent="1"/>
    </xf>
    <xf numFmtId="167" fontId="129" fillId="25" borderId="0" xfId="508" applyNumberFormat="1" applyFont="1" applyFill="1" applyBorder="1" applyAlignment="1">
      <alignment horizontal="right" vertical="center"/>
    </xf>
    <xf numFmtId="167" fontId="134" fillId="25" borderId="42" xfId="456" applyNumberFormat="1" applyFont="1" applyFill="1" applyBorder="1" applyAlignment="1">
      <alignment horizontal="center" vertical="center"/>
    </xf>
    <xf numFmtId="167" fontId="134" fillId="0" borderId="42" xfId="456" applyNumberFormat="1" applyFont="1" applyFill="1" applyBorder="1" applyAlignment="1">
      <alignment horizontal="center" vertical="center"/>
    </xf>
    <xf numFmtId="167" fontId="135" fillId="0" borderId="74" xfId="456" applyNumberFormat="1" applyFont="1" applyFill="1" applyBorder="1" applyAlignment="1">
      <alignment horizontal="center" vertical="center" wrapText="1"/>
    </xf>
    <xf numFmtId="167" fontId="135" fillId="0" borderId="42" xfId="456" applyNumberFormat="1" applyFont="1" applyFill="1" applyBorder="1" applyAlignment="1">
      <alignment horizontal="center" vertical="center" wrapText="1"/>
    </xf>
    <xf numFmtId="0" fontId="135" fillId="0" borderId="42" xfId="456" applyFont="1" applyFill="1" applyBorder="1" applyAlignment="1">
      <alignment horizontal="center" vertical="center" wrapText="1"/>
    </xf>
    <xf numFmtId="167" fontId="135" fillId="25" borderId="42" xfId="456" applyNumberFormat="1" applyFont="1" applyFill="1" applyBorder="1" applyAlignment="1">
      <alignment horizontal="center" vertical="center" wrapText="1"/>
    </xf>
    <xf numFmtId="0" fontId="135" fillId="25" borderId="42" xfId="456" applyFont="1" applyFill="1" applyBorder="1" applyAlignment="1">
      <alignment horizontal="center" vertical="center" wrapText="1"/>
    </xf>
    <xf numFmtId="3" fontId="135" fillId="0" borderId="42" xfId="456" applyNumberFormat="1" applyFont="1" applyFill="1" applyBorder="1" applyAlignment="1">
      <alignment horizontal="center" vertical="center" wrapText="1"/>
    </xf>
    <xf numFmtId="0" fontId="135" fillId="0" borderId="75" xfId="456" applyFont="1" applyFill="1" applyBorder="1" applyAlignment="1">
      <alignment horizontal="center" vertical="center" wrapText="1"/>
    </xf>
    <xf numFmtId="167" fontId="129" fillId="0" borderId="83" xfId="508" quotePrefix="1" applyNumberFormat="1" applyFont="1" applyFill="1" applyBorder="1" applyAlignment="1">
      <alignment horizontal="center" vertical="center"/>
    </xf>
    <xf numFmtId="167" fontId="129" fillId="0" borderId="81" xfId="508" quotePrefix="1" applyNumberFormat="1" applyFont="1" applyFill="1" applyBorder="1" applyAlignment="1">
      <alignment horizontal="center" vertical="center"/>
    </xf>
    <xf numFmtId="167" fontId="129" fillId="0" borderId="81" xfId="508" applyNumberFormat="1" applyFont="1" applyFill="1" applyBorder="1" applyAlignment="1">
      <alignment vertical="center" wrapText="1"/>
    </xf>
    <xf numFmtId="0" fontId="129" fillId="0" borderId="81" xfId="508" applyFont="1" applyFill="1" applyBorder="1" applyAlignment="1">
      <alignment horizontal="left" vertical="center" wrapText="1" indent="1"/>
    </xf>
    <xf numFmtId="182" fontId="129" fillId="25" borderId="81" xfId="508" applyNumberFormat="1" applyFont="1" applyFill="1" applyBorder="1" applyAlignment="1">
      <alignment vertical="center"/>
    </xf>
    <xf numFmtId="182" fontId="129" fillId="25" borderId="81" xfId="508" applyNumberFormat="1" applyFont="1" applyFill="1" applyBorder="1" applyAlignment="1">
      <alignment horizontal="right" vertical="center"/>
    </xf>
    <xf numFmtId="178" fontId="136" fillId="0" borderId="81" xfId="453" applyNumberFormat="1" applyFont="1" applyFill="1" applyBorder="1" applyAlignment="1">
      <alignment horizontal="right" vertical="center"/>
    </xf>
    <xf numFmtId="166" fontId="129" fillId="25" borderId="81" xfId="456" applyNumberFormat="1" applyFont="1" applyFill="1" applyBorder="1" applyAlignment="1">
      <alignment horizontal="right" vertical="center"/>
    </xf>
    <xf numFmtId="166" fontId="129" fillId="25" borderId="95" xfId="456" applyNumberFormat="1" applyFont="1" applyFill="1" applyBorder="1" applyAlignment="1">
      <alignment horizontal="right" vertical="center"/>
    </xf>
    <xf numFmtId="167" fontId="129" fillId="0" borderId="88" xfId="508" quotePrefix="1" applyNumberFormat="1" applyFont="1" applyFill="1" applyBorder="1" applyAlignment="1">
      <alignment horizontal="center" vertical="center"/>
    </xf>
    <xf numFmtId="167" fontId="129" fillId="0" borderId="89" xfId="508" quotePrefix="1" applyNumberFormat="1" applyFont="1" applyFill="1" applyBorder="1" applyAlignment="1">
      <alignment horizontal="center" vertical="center"/>
    </xf>
    <xf numFmtId="167" fontId="129" fillId="0" borderId="89" xfId="508" applyNumberFormat="1" applyFont="1" applyFill="1" applyBorder="1" applyAlignment="1">
      <alignment vertical="center" wrapText="1"/>
    </xf>
    <xf numFmtId="0" fontId="129" fillId="0" borderId="89" xfId="508" applyFont="1" applyFill="1" applyBorder="1" applyAlignment="1">
      <alignment horizontal="left" vertical="center" wrapText="1" indent="1"/>
    </xf>
    <xf numFmtId="182" fontId="129" fillId="25" borderId="89" xfId="508" applyNumberFormat="1" applyFont="1" applyFill="1" applyBorder="1" applyAlignment="1">
      <alignment vertical="center"/>
    </xf>
    <xf numFmtId="182" fontId="129" fillId="25" borderId="89" xfId="508" applyNumberFormat="1" applyFont="1" applyFill="1" applyBorder="1" applyAlignment="1">
      <alignment horizontal="right" vertical="center"/>
    </xf>
    <xf numFmtId="166" fontId="129" fillId="25" borderId="89" xfId="456" applyNumberFormat="1" applyFont="1" applyFill="1" applyBorder="1" applyAlignment="1">
      <alignment horizontal="right" vertical="center"/>
    </xf>
    <xf numFmtId="166" fontId="129" fillId="25" borderId="90" xfId="456" applyNumberFormat="1" applyFont="1" applyFill="1" applyBorder="1" applyAlignment="1">
      <alignment horizontal="right" vertical="center"/>
    </xf>
    <xf numFmtId="167" fontId="129" fillId="0" borderId="23" xfId="508" quotePrefix="1" applyNumberFormat="1" applyFont="1" applyFill="1" applyBorder="1" applyAlignment="1">
      <alignment horizontal="center" vertical="center"/>
    </xf>
    <xf numFmtId="167" fontId="129" fillId="0" borderId="23" xfId="508" applyNumberFormat="1" applyFont="1" applyFill="1" applyBorder="1" applyAlignment="1">
      <alignment horizontal="left" vertical="center" wrapText="1"/>
    </xf>
    <xf numFmtId="0" fontId="129" fillId="0" borderId="23" xfId="508" applyFont="1" applyFill="1" applyBorder="1" applyAlignment="1">
      <alignment horizontal="left" vertical="center" wrapText="1" indent="1"/>
    </xf>
    <xf numFmtId="182" fontId="129" fillId="25" borderId="23" xfId="508" applyNumberFormat="1" applyFont="1" applyFill="1" applyBorder="1" applyAlignment="1">
      <alignment vertical="center"/>
    </xf>
    <xf numFmtId="183" fontId="136" fillId="25" borderId="23" xfId="453" applyNumberFormat="1" applyFont="1" applyFill="1" applyBorder="1" applyAlignment="1">
      <alignment horizontal="right" vertical="center"/>
    </xf>
    <xf numFmtId="183" fontId="136" fillId="25" borderId="91" xfId="453" applyNumberFormat="1" applyFont="1" applyFill="1" applyBorder="1" applyAlignment="1">
      <alignment horizontal="right" vertical="center"/>
    </xf>
    <xf numFmtId="167" fontId="129" fillId="0" borderId="15" xfId="508" quotePrefix="1" applyNumberFormat="1" applyFont="1" applyFill="1" applyBorder="1" applyAlignment="1">
      <alignment horizontal="center" vertical="center"/>
    </xf>
    <xf numFmtId="167" fontId="129" fillId="0" borderId="15" xfId="508" applyNumberFormat="1" applyFont="1" applyFill="1" applyBorder="1" applyAlignment="1">
      <alignment vertical="center" wrapText="1"/>
    </xf>
    <xf numFmtId="0" fontId="129" fillId="0" borderId="15" xfId="508" applyFont="1" applyFill="1" applyBorder="1" applyAlignment="1">
      <alignment horizontal="left" vertical="center" wrapText="1" indent="1"/>
    </xf>
    <xf numFmtId="182" fontId="129" fillId="25" borderId="15" xfId="508" applyNumberFormat="1" applyFont="1" applyFill="1" applyBorder="1" applyAlignment="1">
      <alignment vertical="center"/>
    </xf>
    <xf numFmtId="166" fontId="129" fillId="25" borderId="15" xfId="456" applyNumberFormat="1" applyFont="1" applyFill="1" applyBorder="1" applyAlignment="1">
      <alignment horizontal="right" vertical="center"/>
    </xf>
    <xf numFmtId="166" fontId="129" fillId="25" borderId="75" xfId="456" applyNumberFormat="1" applyFont="1" applyFill="1" applyBorder="1" applyAlignment="1">
      <alignment horizontal="right" vertical="center"/>
    </xf>
    <xf numFmtId="0" fontId="129" fillId="0" borderId="72" xfId="508" applyFont="1" applyFill="1" applyBorder="1" applyAlignment="1">
      <alignment horizontal="left" vertical="center" wrapText="1" indent="1"/>
    </xf>
    <xf numFmtId="182" fontId="129" fillId="25" borderId="72" xfId="508" applyNumberFormat="1" applyFont="1" applyFill="1" applyBorder="1" applyAlignment="1">
      <alignment vertical="center"/>
    </xf>
    <xf numFmtId="166" fontId="129" fillId="25" borderId="72" xfId="456" applyNumberFormat="1" applyFont="1" applyFill="1" applyBorder="1" applyAlignment="1">
      <alignment horizontal="right" vertical="center"/>
    </xf>
    <xf numFmtId="166" fontId="129" fillId="25" borderId="73" xfId="456" applyNumberFormat="1" applyFont="1" applyFill="1" applyBorder="1" applyAlignment="1">
      <alignment horizontal="right" vertical="center"/>
    </xf>
    <xf numFmtId="0" fontId="129" fillId="0" borderId="42" xfId="508" applyFont="1" applyFill="1" applyBorder="1" applyAlignment="1">
      <alignment horizontal="left" vertical="center" wrapText="1" indent="1"/>
    </xf>
    <xf numFmtId="182" fontId="129" fillId="25" borderId="42" xfId="508" applyNumberFormat="1" applyFont="1" applyFill="1" applyBorder="1" applyAlignment="1">
      <alignment vertical="center"/>
    </xf>
    <xf numFmtId="166" fontId="129" fillId="25" borderId="42" xfId="456" applyNumberFormat="1" applyFont="1" applyFill="1" applyBorder="1" applyAlignment="1">
      <alignment horizontal="right" vertical="center"/>
    </xf>
    <xf numFmtId="0" fontId="129" fillId="0" borderId="84" xfId="508" applyFont="1" applyFill="1" applyBorder="1" applyAlignment="1">
      <alignment horizontal="left" vertical="center" wrapText="1" indent="1"/>
    </xf>
    <xf numFmtId="182" fontId="129" fillId="25" borderId="84" xfId="508" applyNumberFormat="1" applyFont="1" applyFill="1" applyBorder="1" applyAlignment="1">
      <alignment vertical="center"/>
    </xf>
    <xf numFmtId="183" fontId="136" fillId="25" borderId="84" xfId="453" applyNumberFormat="1" applyFont="1" applyFill="1" applyBorder="1" applyAlignment="1">
      <alignment horizontal="right" vertical="center"/>
    </xf>
    <xf numFmtId="183" fontId="136" fillId="25" borderId="85" xfId="453" applyNumberFormat="1" applyFont="1" applyFill="1" applyBorder="1" applyAlignment="1">
      <alignment horizontal="right" vertical="center"/>
    </xf>
    <xf numFmtId="167" fontId="129" fillId="0" borderId="72" xfId="508" quotePrefix="1" applyNumberFormat="1" applyFont="1" applyFill="1" applyBorder="1" applyAlignment="1">
      <alignment horizontal="center" vertical="center"/>
    </xf>
    <xf numFmtId="167" fontId="129" fillId="0" borderId="72" xfId="508" applyNumberFormat="1" applyFont="1" applyFill="1" applyBorder="1" applyAlignment="1">
      <alignment horizontal="left" vertical="center" wrapText="1"/>
    </xf>
    <xf numFmtId="167" fontId="129" fillId="0" borderId="42" xfId="508" quotePrefix="1" applyNumberFormat="1" applyFont="1" applyFill="1" applyBorder="1" applyAlignment="1">
      <alignment horizontal="center" vertical="center"/>
    </xf>
    <xf numFmtId="167" fontId="129" fillId="0" borderId="42" xfId="508" applyNumberFormat="1" applyFont="1" applyFill="1" applyBorder="1" applyAlignment="1">
      <alignment horizontal="left" vertical="center" wrapText="1"/>
    </xf>
    <xf numFmtId="166" fontId="129" fillId="25" borderId="77" xfId="456" applyNumberFormat="1" applyFont="1" applyFill="1" applyBorder="1" applyAlignment="1">
      <alignment horizontal="right" vertical="center"/>
    </xf>
    <xf numFmtId="183" fontId="136" fillId="25" borderId="42" xfId="453" applyNumberFormat="1" applyFont="1" applyFill="1" applyBorder="1" applyAlignment="1">
      <alignment horizontal="right" vertical="center"/>
    </xf>
    <xf numFmtId="183" fontId="136" fillId="25" borderId="75" xfId="453" applyNumberFormat="1" applyFont="1" applyFill="1" applyBorder="1" applyAlignment="1">
      <alignment horizontal="right" vertical="center"/>
    </xf>
    <xf numFmtId="167" fontId="129" fillId="0" borderId="15" xfId="508" applyNumberFormat="1" applyFont="1" applyFill="1" applyBorder="1" applyAlignment="1">
      <alignment horizontal="left" vertical="center" wrapText="1"/>
    </xf>
    <xf numFmtId="41" fontId="136" fillId="0" borderId="15" xfId="453" applyNumberFormat="1" applyFont="1" applyFill="1" applyBorder="1" applyAlignment="1">
      <alignment horizontal="right" vertical="center"/>
    </xf>
    <xf numFmtId="183" fontId="136" fillId="25" borderId="72" xfId="453" applyNumberFormat="1" applyFont="1" applyFill="1" applyBorder="1" applyAlignment="1">
      <alignment horizontal="right" vertical="center"/>
    </xf>
    <xf numFmtId="183" fontId="136" fillId="25" borderId="73" xfId="453" applyNumberFormat="1" applyFont="1" applyFill="1" applyBorder="1" applyAlignment="1">
      <alignment horizontal="right" vertical="center"/>
    </xf>
    <xf numFmtId="166" fontId="129" fillId="25" borderId="84" xfId="456" applyNumberFormat="1" applyFont="1" applyFill="1" applyBorder="1" applyAlignment="1">
      <alignment horizontal="right" vertical="center"/>
    </xf>
    <xf numFmtId="166" fontId="129" fillId="25" borderId="85" xfId="456" applyNumberFormat="1" applyFont="1" applyFill="1" applyBorder="1" applyAlignment="1">
      <alignment horizontal="right" vertical="center"/>
    </xf>
    <xf numFmtId="167" fontId="129" fillId="0" borderId="82" xfId="508" quotePrefix="1" applyNumberFormat="1" applyFont="1" applyFill="1" applyBorder="1" applyAlignment="1">
      <alignment horizontal="center" vertical="center"/>
    </xf>
    <xf numFmtId="167" fontId="129" fillId="0" borderId="20" xfId="508" quotePrefix="1" applyNumberFormat="1" applyFont="1" applyFill="1" applyBorder="1" applyAlignment="1">
      <alignment horizontal="center" vertical="center"/>
    </xf>
    <xf numFmtId="167" fontId="129" fillId="0" borderId="20" xfId="508" applyNumberFormat="1" applyFont="1" applyFill="1" applyBorder="1" applyAlignment="1">
      <alignment horizontal="left" vertical="center" wrapText="1"/>
    </xf>
    <xf numFmtId="0" fontId="129" fillId="0" borderId="20" xfId="508" applyFont="1" applyFill="1" applyBorder="1" applyAlignment="1">
      <alignment horizontal="left" vertical="center" wrapText="1" indent="1"/>
    </xf>
    <xf numFmtId="182" fontId="129" fillId="25" borderId="20" xfId="508" applyNumberFormat="1" applyFont="1" applyFill="1" applyBorder="1" applyAlignment="1">
      <alignment vertical="center"/>
    </xf>
    <xf numFmtId="182" fontId="129" fillId="25" borderId="20" xfId="508" applyNumberFormat="1" applyFont="1" applyFill="1" applyBorder="1" applyAlignment="1">
      <alignment horizontal="right" vertical="center"/>
    </xf>
    <xf numFmtId="166" fontId="129" fillId="25" borderId="20" xfId="456" applyNumberFormat="1" applyFont="1" applyFill="1" applyBorder="1" applyAlignment="1">
      <alignment horizontal="right" vertical="center"/>
    </xf>
    <xf numFmtId="166" fontId="129" fillId="25" borderId="86" xfId="456" applyNumberFormat="1" applyFont="1" applyFill="1" applyBorder="1" applyAlignment="1">
      <alignment horizontal="right" vertical="center"/>
    </xf>
    <xf numFmtId="166" fontId="136" fillId="25" borderId="42" xfId="509" applyNumberFormat="1" applyFont="1" applyFill="1" applyBorder="1" applyAlignment="1">
      <alignment horizontal="right" vertical="center"/>
    </xf>
    <xf numFmtId="183" fontId="136" fillId="25" borderId="15" xfId="453" applyNumberFormat="1" applyFont="1" applyFill="1" applyBorder="1" applyAlignment="1">
      <alignment horizontal="right" vertical="center"/>
    </xf>
    <xf numFmtId="183" fontId="136" fillId="25" borderId="77" xfId="453" applyNumberFormat="1" applyFont="1" applyFill="1" applyBorder="1" applyAlignment="1">
      <alignment horizontal="right" vertical="center"/>
    </xf>
    <xf numFmtId="167" fontId="129" fillId="0" borderId="72" xfId="508" applyNumberFormat="1" applyFont="1" applyFill="1" applyBorder="1" applyAlignment="1">
      <alignment vertical="center" wrapText="1"/>
    </xf>
    <xf numFmtId="167" fontId="137" fillId="0" borderId="88" xfId="508" quotePrefix="1" applyNumberFormat="1" applyFont="1" applyFill="1" applyBorder="1" applyAlignment="1">
      <alignment horizontal="center" vertical="center"/>
    </xf>
    <xf numFmtId="182" fontId="137" fillId="0" borderId="89" xfId="456" applyNumberFormat="1" applyFont="1" applyFill="1" applyBorder="1" applyAlignment="1">
      <alignment vertical="center"/>
    </xf>
    <xf numFmtId="167" fontId="137" fillId="0" borderId="42" xfId="508" quotePrefix="1" applyNumberFormat="1" applyFont="1" applyFill="1" applyBorder="1" applyAlignment="1">
      <alignment horizontal="center" vertical="center"/>
    </xf>
    <xf numFmtId="167" fontId="137" fillId="0" borderId="42" xfId="508" applyNumberFormat="1" applyFont="1" applyFill="1" applyBorder="1" applyAlignment="1">
      <alignment horizontal="left" vertical="center" wrapText="1"/>
    </xf>
    <xf numFmtId="166" fontId="129" fillId="25" borderId="23" xfId="456" applyNumberFormat="1" applyFont="1" applyFill="1" applyBorder="1" applyAlignment="1">
      <alignment horizontal="right" vertical="center"/>
    </xf>
    <xf numFmtId="166" fontId="129" fillId="25" borderId="91" xfId="456" applyNumberFormat="1" applyFont="1" applyFill="1" applyBorder="1" applyAlignment="1">
      <alignment horizontal="right" vertical="center"/>
    </xf>
    <xf numFmtId="167" fontId="129" fillId="0" borderId="72" xfId="508" applyNumberFormat="1" applyFont="1" applyFill="1" applyBorder="1" applyAlignment="1">
      <alignment horizontal="left" vertical="center"/>
    </xf>
    <xf numFmtId="167" fontId="129" fillId="0" borderId="42" xfId="508" applyNumberFormat="1" applyFont="1" applyFill="1" applyBorder="1" applyAlignment="1">
      <alignment vertical="center"/>
    </xf>
    <xf numFmtId="167" fontId="129" fillId="0" borderId="23" xfId="508" applyNumberFormat="1" applyFont="1" applyFill="1" applyBorder="1" applyAlignment="1">
      <alignment horizontal="left" vertical="center"/>
    </xf>
    <xf numFmtId="167" fontId="129" fillId="0" borderId="42" xfId="508" applyNumberFormat="1" applyFont="1" applyFill="1" applyBorder="1" applyAlignment="1">
      <alignment horizontal="left" vertical="center"/>
    </xf>
    <xf numFmtId="167" fontId="129" fillId="0" borderId="84" xfId="508" quotePrefix="1" applyNumberFormat="1" applyFont="1" applyFill="1" applyBorder="1" applyAlignment="1">
      <alignment horizontal="center" vertical="center"/>
    </xf>
    <xf numFmtId="0" fontId="129" fillId="0" borderId="84" xfId="508" applyFont="1" applyFill="1" applyBorder="1" applyAlignment="1">
      <alignment horizontal="left" vertical="center" wrapText="1"/>
    </xf>
    <xf numFmtId="49" fontId="129" fillId="0" borderId="20" xfId="508" applyNumberFormat="1" applyFont="1" applyFill="1" applyBorder="1" applyAlignment="1">
      <alignment horizontal="left" vertical="center"/>
    </xf>
    <xf numFmtId="49" fontId="129" fillId="0" borderId="72" xfId="508" quotePrefix="1" applyNumberFormat="1" applyFont="1" applyFill="1" applyBorder="1" applyAlignment="1">
      <alignment horizontal="center" vertical="center"/>
    </xf>
    <xf numFmtId="49" fontId="129" fillId="0" borderId="72" xfId="508" applyNumberFormat="1" applyFont="1" applyFill="1" applyBorder="1" applyAlignment="1">
      <alignment horizontal="left" vertical="center"/>
    </xf>
    <xf numFmtId="167" fontId="129" fillId="0" borderId="72" xfId="508" applyNumberFormat="1" applyFont="1" applyFill="1" applyBorder="1" applyAlignment="1">
      <alignment horizontal="left" vertical="center" wrapText="1" indent="1"/>
    </xf>
    <xf numFmtId="49" fontId="129" fillId="0" borderId="15" xfId="508" applyNumberFormat="1" applyFont="1" applyFill="1" applyBorder="1" applyAlignment="1">
      <alignment horizontal="left" vertical="center"/>
    </xf>
    <xf numFmtId="167" fontId="129" fillId="0" borderId="15" xfId="508" applyNumberFormat="1" applyFont="1" applyFill="1" applyBorder="1" applyAlignment="1">
      <alignment horizontal="left" vertical="center" wrapText="1" indent="1"/>
    </xf>
    <xf numFmtId="0" fontId="129" fillId="0" borderId="78" xfId="508" applyFont="1" applyFill="1" applyBorder="1" applyAlignment="1">
      <alignment horizontal="center" vertical="center"/>
    </xf>
    <xf numFmtId="0" fontId="129" fillId="0" borderId="79" xfId="508" applyFont="1" applyFill="1" applyBorder="1" applyAlignment="1">
      <alignment horizontal="left" vertical="center" wrapText="1" indent="1"/>
    </xf>
    <xf numFmtId="182" fontId="129" fillId="25" borderId="79" xfId="508" applyNumberFormat="1" applyFont="1" applyFill="1" applyBorder="1" applyAlignment="1">
      <alignment vertical="center"/>
    </xf>
    <xf numFmtId="182" fontId="129" fillId="25" borderId="79" xfId="508" applyNumberFormat="1" applyFont="1" applyFill="1" applyBorder="1" applyAlignment="1">
      <alignment horizontal="right" vertical="center"/>
    </xf>
    <xf numFmtId="182" fontId="136" fillId="0" borderId="79" xfId="453" applyNumberFormat="1" applyFont="1" applyFill="1" applyBorder="1" applyAlignment="1">
      <alignment vertical="center"/>
    </xf>
    <xf numFmtId="178" fontId="136" fillId="0" borderId="79" xfId="453" applyNumberFormat="1" applyFont="1" applyFill="1" applyBorder="1" applyAlignment="1">
      <alignment horizontal="right" vertical="center"/>
    </xf>
    <xf numFmtId="167" fontId="129" fillId="0" borderId="81" xfId="508" applyNumberFormat="1" applyFont="1" applyFill="1" applyBorder="1" applyAlignment="1">
      <alignment vertical="center"/>
    </xf>
    <xf numFmtId="178" fontId="129" fillId="0" borderId="81" xfId="456" applyNumberFormat="1" applyFont="1" applyFill="1" applyBorder="1" applyAlignment="1">
      <alignment horizontal="right" vertical="center"/>
    </xf>
    <xf numFmtId="0" fontId="137" fillId="25" borderId="23" xfId="508" quotePrefix="1" applyFont="1" applyFill="1" applyBorder="1" applyAlignment="1">
      <alignment horizontal="left" vertical="center" wrapText="1" indent="1"/>
    </xf>
    <xf numFmtId="182" fontId="137" fillId="25" borderId="23" xfId="508" applyNumberFormat="1" applyFont="1" applyFill="1" applyBorder="1" applyAlignment="1">
      <alignment vertical="center"/>
    </xf>
    <xf numFmtId="0" fontId="137" fillId="25" borderId="15" xfId="508" applyFont="1" applyFill="1" applyBorder="1" applyAlignment="1">
      <alignment horizontal="left" vertical="center" wrapText="1" indent="1"/>
    </xf>
    <xf numFmtId="182" fontId="137" fillId="25" borderId="15" xfId="508" applyNumberFormat="1" applyFont="1" applyFill="1" applyBorder="1" applyAlignment="1">
      <alignment vertical="center"/>
    </xf>
    <xf numFmtId="49" fontId="129" fillId="0" borderId="81" xfId="508" quotePrefix="1" applyNumberFormat="1" applyFont="1" applyFill="1" applyBorder="1" applyAlignment="1">
      <alignment horizontal="center" vertical="center"/>
    </xf>
    <xf numFmtId="49" fontId="129" fillId="0" borderId="81" xfId="508" applyNumberFormat="1" applyFont="1" applyFill="1" applyBorder="1" applyAlignment="1">
      <alignment horizontal="left" vertical="center"/>
    </xf>
    <xf numFmtId="167" fontId="129" fillId="0" borderId="81" xfId="508" applyNumberFormat="1" applyFont="1" applyFill="1" applyBorder="1" applyAlignment="1">
      <alignment horizontal="left" vertical="center" wrapText="1" indent="1"/>
    </xf>
    <xf numFmtId="183" fontId="136" fillId="25" borderId="81" xfId="453" applyNumberFormat="1" applyFont="1" applyFill="1" applyBorder="1" applyAlignment="1">
      <alignment horizontal="right" vertical="center"/>
    </xf>
    <xf numFmtId="183" fontId="136" fillId="25" borderId="95" xfId="453" applyNumberFormat="1" applyFont="1" applyFill="1" applyBorder="1" applyAlignment="1">
      <alignment horizontal="right" vertical="center"/>
    </xf>
    <xf numFmtId="167" fontId="129" fillId="0" borderId="78" xfId="508" quotePrefix="1" applyNumberFormat="1" applyFont="1" applyFill="1" applyBorder="1" applyAlignment="1">
      <alignment horizontal="center" vertical="center"/>
    </xf>
    <xf numFmtId="49" fontId="129" fillId="0" borderId="79" xfId="508" quotePrefix="1" applyNumberFormat="1" applyFont="1" applyFill="1" applyBorder="1" applyAlignment="1">
      <alignment horizontal="center" vertical="center"/>
    </xf>
    <xf numFmtId="0" fontId="129" fillId="0" borderId="79" xfId="508" applyFont="1" applyFill="1" applyBorder="1" applyAlignment="1">
      <alignment horizontal="left" vertical="center" wrapText="1"/>
    </xf>
    <xf numFmtId="178" fontId="129" fillId="0" borderId="79" xfId="456" applyNumberFormat="1" applyFont="1" applyFill="1" applyBorder="1" applyAlignment="1">
      <alignment horizontal="right" vertical="center"/>
    </xf>
    <xf numFmtId="183" fontId="136" fillId="25" borderId="79" xfId="453" applyNumberFormat="1" applyFont="1" applyFill="1" applyBorder="1" applyAlignment="1">
      <alignment horizontal="right" vertical="center"/>
    </xf>
    <xf numFmtId="49" fontId="129" fillId="0" borderId="84" xfId="508" quotePrefix="1" applyNumberFormat="1" applyFont="1" applyFill="1" applyBorder="1" applyAlignment="1">
      <alignment horizontal="center" vertical="center"/>
    </xf>
    <xf numFmtId="49" fontId="129" fillId="0" borderId="84" xfId="508" applyNumberFormat="1" applyFont="1" applyFill="1" applyBorder="1" applyAlignment="1">
      <alignment horizontal="left" vertical="center"/>
    </xf>
    <xf numFmtId="0" fontId="129" fillId="0" borderId="23" xfId="508" quotePrefix="1" applyFont="1" applyFill="1" applyBorder="1" applyAlignment="1">
      <alignment horizontal="center" vertical="center"/>
    </xf>
    <xf numFmtId="0" fontId="129" fillId="0" borderId="23" xfId="508" applyFont="1" applyFill="1" applyBorder="1" applyAlignment="1">
      <alignment horizontal="left" vertical="center" wrapText="1"/>
    </xf>
    <xf numFmtId="0" fontId="129" fillId="0" borderId="15" xfId="508" applyFont="1" applyFill="1" applyBorder="1" applyAlignment="1">
      <alignment horizontal="left" vertical="center" wrapText="1"/>
    </xf>
    <xf numFmtId="49" fontId="129" fillId="0" borderId="23" xfId="508" quotePrefix="1" applyNumberFormat="1" applyFont="1" applyFill="1" applyBorder="1" applyAlignment="1">
      <alignment horizontal="center" vertical="center"/>
    </xf>
    <xf numFmtId="49" fontId="129" fillId="0" borderId="23" xfId="508" applyNumberFormat="1" applyFont="1" applyFill="1" applyBorder="1" applyAlignment="1">
      <alignment horizontal="left" vertical="center"/>
    </xf>
    <xf numFmtId="167" fontId="129" fillId="0" borderId="42" xfId="508" applyNumberFormat="1" applyFont="1" applyFill="1" applyBorder="1" applyAlignment="1">
      <alignment horizontal="left" vertical="center" indent="1"/>
    </xf>
    <xf numFmtId="0" fontId="129" fillId="0" borderId="15" xfId="508" quotePrefix="1" applyFont="1" applyFill="1" applyBorder="1" applyAlignment="1">
      <alignment horizontal="center" vertical="center"/>
    </xf>
    <xf numFmtId="0" fontId="129" fillId="0" borderId="42" xfId="508" quotePrefix="1" applyFont="1" applyFill="1" applyBorder="1" applyAlignment="1">
      <alignment horizontal="center" vertical="center"/>
    </xf>
    <xf numFmtId="0" fontId="129" fillId="0" borderId="42" xfId="508" applyFont="1" applyFill="1" applyBorder="1" applyAlignment="1">
      <alignment horizontal="left" vertical="center" wrapText="1"/>
    </xf>
    <xf numFmtId="167" fontId="129" fillId="0" borderId="15" xfId="508" applyNumberFormat="1" applyFont="1" applyFill="1" applyBorder="1" applyAlignment="1">
      <alignment horizontal="left" vertical="center" indent="1"/>
    </xf>
    <xf numFmtId="166" fontId="136" fillId="25" borderId="77" xfId="509" applyNumberFormat="1" applyFont="1" applyFill="1" applyBorder="1" applyAlignment="1">
      <alignment horizontal="right" vertical="center"/>
    </xf>
    <xf numFmtId="0" fontId="129" fillId="0" borderId="72" xfId="508" quotePrefix="1" applyFont="1" applyFill="1" applyBorder="1" applyAlignment="1">
      <alignment horizontal="center" vertical="center"/>
    </xf>
    <xf numFmtId="0" fontId="129" fillId="0" borderId="72" xfId="508" applyFont="1" applyFill="1" applyBorder="1" applyAlignment="1">
      <alignment horizontal="left" vertical="center" wrapText="1"/>
    </xf>
    <xf numFmtId="167" fontId="129" fillId="0" borderId="72" xfId="508" applyNumberFormat="1" applyFont="1" applyFill="1" applyBorder="1" applyAlignment="1">
      <alignment horizontal="left" vertical="center" indent="1"/>
    </xf>
    <xf numFmtId="167" fontId="129" fillId="0" borderId="84" xfId="508" applyNumberFormat="1" applyFont="1" applyFill="1" applyBorder="1" applyAlignment="1">
      <alignment horizontal="left" vertical="center" wrapText="1"/>
    </xf>
    <xf numFmtId="167" fontId="129" fillId="0" borderId="84" xfId="508" applyNumberFormat="1" applyFont="1" applyFill="1" applyBorder="1" applyAlignment="1">
      <alignment horizontal="left" vertical="center" wrapText="1" indent="1"/>
    </xf>
    <xf numFmtId="166" fontId="136" fillId="25" borderId="84" xfId="509" applyNumberFormat="1" applyFont="1" applyFill="1" applyBorder="1" applyAlignment="1">
      <alignment horizontal="right" vertical="center"/>
    </xf>
    <xf numFmtId="166" fontId="136" fillId="25" borderId="85" xfId="509" applyNumberFormat="1" applyFont="1" applyFill="1" applyBorder="1" applyAlignment="1">
      <alignment horizontal="right" vertical="center"/>
    </xf>
    <xf numFmtId="0" fontId="129" fillId="0" borderId="82" xfId="508" applyFont="1" applyFill="1" applyBorder="1" applyAlignment="1">
      <alignment horizontal="center" vertical="center"/>
    </xf>
    <xf numFmtId="0" fontId="129" fillId="0" borderId="20" xfId="508" quotePrefix="1" applyFont="1" applyFill="1" applyBorder="1" applyAlignment="1">
      <alignment horizontal="center" vertical="center"/>
    </xf>
    <xf numFmtId="0" fontId="129" fillId="0" borderId="20" xfId="508" applyFont="1" applyFill="1" applyBorder="1" applyAlignment="1">
      <alignment horizontal="left" vertical="center" wrapText="1"/>
    </xf>
    <xf numFmtId="167" fontId="129" fillId="0" borderId="79" xfId="508" applyNumberFormat="1" applyFont="1" applyFill="1" applyBorder="1" applyAlignment="1">
      <alignment horizontal="left" vertical="center" indent="1"/>
    </xf>
    <xf numFmtId="183" fontId="136" fillId="25" borderId="80" xfId="453" applyNumberFormat="1" applyFont="1" applyFill="1" applyBorder="1" applyAlignment="1">
      <alignment horizontal="right" vertical="center"/>
    </xf>
    <xf numFmtId="0" fontId="129" fillId="0" borderId="72" xfId="508" applyFont="1" applyFill="1" applyBorder="1" applyAlignment="1">
      <alignment horizontal="left" vertical="center"/>
    </xf>
    <xf numFmtId="0" fontId="129" fillId="0" borderId="84" xfId="508" quotePrefix="1" applyFont="1" applyFill="1" applyBorder="1" applyAlignment="1">
      <alignment horizontal="center" vertical="center"/>
    </xf>
    <xf numFmtId="167" fontId="129" fillId="0" borderId="84" xfId="508" applyNumberFormat="1" applyFont="1" applyFill="1" applyBorder="1" applyAlignment="1">
      <alignment horizontal="left" vertical="center" indent="1"/>
    </xf>
    <xf numFmtId="0" fontId="129" fillId="0" borderId="88" xfId="508" applyFont="1" applyFill="1" applyBorder="1" applyAlignment="1">
      <alignment horizontal="center" vertical="center"/>
    </xf>
    <xf numFmtId="0" fontId="129" fillId="0" borderId="89" xfId="508" quotePrefix="1" applyFont="1" applyFill="1" applyBorder="1" applyAlignment="1">
      <alignment horizontal="center" vertical="center"/>
    </xf>
    <xf numFmtId="0" fontId="129" fillId="0" borderId="89" xfId="508" applyFont="1" applyFill="1" applyBorder="1" applyAlignment="1">
      <alignment horizontal="left" vertical="center" wrapText="1"/>
    </xf>
    <xf numFmtId="167" fontId="129" fillId="0" borderId="89" xfId="508" applyNumberFormat="1" applyFont="1" applyFill="1" applyBorder="1" applyAlignment="1">
      <alignment horizontal="left" vertical="center" indent="1"/>
    </xf>
    <xf numFmtId="183" fontId="136" fillId="25" borderId="89" xfId="453" applyNumberFormat="1" applyFont="1" applyFill="1" applyBorder="1" applyAlignment="1">
      <alignment horizontal="right" vertical="center"/>
    </xf>
    <xf numFmtId="183" fontId="136" fillId="25" borderId="90" xfId="453" applyNumberFormat="1" applyFont="1" applyFill="1" applyBorder="1" applyAlignment="1">
      <alignment horizontal="right" vertical="center"/>
    </xf>
    <xf numFmtId="0" fontId="129" fillId="0" borderId="79" xfId="508" quotePrefix="1" applyFont="1" applyFill="1" applyBorder="1" applyAlignment="1">
      <alignment horizontal="center" vertical="center"/>
    </xf>
    <xf numFmtId="0" fontId="129" fillId="0" borderId="84" xfId="508" applyFont="1" applyFill="1" applyBorder="1" applyAlignment="1">
      <alignment vertical="center" wrapText="1"/>
    </xf>
    <xf numFmtId="0" fontId="129" fillId="0" borderId="83" xfId="508" applyFont="1" applyFill="1" applyBorder="1" applyAlignment="1">
      <alignment horizontal="center" vertical="center"/>
    </xf>
    <xf numFmtId="0" fontId="129" fillId="0" borderId="81" xfId="508" quotePrefix="1" applyFont="1" applyFill="1" applyBorder="1" applyAlignment="1">
      <alignment horizontal="center" vertical="center"/>
    </xf>
    <xf numFmtId="0" fontId="129" fillId="0" borderId="81" xfId="508" applyFont="1" applyFill="1" applyBorder="1" applyAlignment="1">
      <alignment horizontal="left" vertical="center" wrapText="1"/>
    </xf>
    <xf numFmtId="167" fontId="129" fillId="0" borderId="81" xfId="508" applyNumberFormat="1" applyFont="1" applyFill="1" applyBorder="1" applyAlignment="1">
      <alignment horizontal="left" vertical="center" indent="1"/>
    </xf>
    <xf numFmtId="167" fontId="129" fillId="0" borderId="89" xfId="508" applyNumberFormat="1" applyFont="1" applyFill="1" applyBorder="1" applyAlignment="1">
      <alignment horizontal="left" vertical="center" wrapText="1"/>
    </xf>
    <xf numFmtId="167" fontId="129" fillId="0" borderId="89" xfId="508" applyNumberFormat="1" applyFont="1" applyFill="1" applyBorder="1" applyAlignment="1">
      <alignment vertical="center"/>
    </xf>
    <xf numFmtId="167" fontId="129" fillId="0" borderId="88" xfId="508" applyNumberFormat="1" applyFont="1" applyFill="1" applyBorder="1" applyAlignment="1">
      <alignment horizontal="center"/>
    </xf>
    <xf numFmtId="167" fontId="129" fillId="0" borderId="89" xfId="508" applyNumberFormat="1" applyFont="1" applyFill="1" applyBorder="1" applyAlignment="1">
      <alignment horizontal="center"/>
    </xf>
    <xf numFmtId="167" fontId="129" fillId="0" borderId="89" xfId="508" applyNumberFormat="1" applyFont="1" applyFill="1" applyBorder="1" applyAlignment="1">
      <alignment horizontal="left"/>
    </xf>
    <xf numFmtId="167" fontId="133" fillId="0" borderId="89" xfId="508" applyNumberFormat="1" applyFont="1" applyFill="1" applyBorder="1" applyAlignment="1">
      <alignment horizontal="left" vertical="center" indent="1"/>
    </xf>
    <xf numFmtId="182" fontId="133" fillId="25" borderId="89" xfId="508" applyNumberFormat="1" applyFont="1" applyFill="1" applyBorder="1" applyAlignment="1">
      <alignment horizontal="right" vertical="center"/>
    </xf>
    <xf numFmtId="182" fontId="133" fillId="0" borderId="89" xfId="508" applyNumberFormat="1" applyFont="1" applyFill="1" applyBorder="1" applyAlignment="1">
      <alignment horizontal="right" vertical="center"/>
    </xf>
    <xf numFmtId="166" fontId="133" fillId="25" borderId="89" xfId="456" applyNumberFormat="1" applyFont="1" applyFill="1" applyBorder="1" applyAlignment="1">
      <alignment horizontal="right" vertical="center"/>
    </xf>
    <xf numFmtId="166" fontId="133" fillId="25" borderId="90" xfId="456" applyNumberFormat="1" applyFont="1" applyFill="1" applyBorder="1" applyAlignment="1">
      <alignment horizontal="right" vertical="center"/>
    </xf>
    <xf numFmtId="179" fontId="58" fillId="0" borderId="20" xfId="313" applyNumberFormat="1" applyFont="1" applyFill="1" applyBorder="1" applyAlignment="1">
      <alignment horizontal="right"/>
    </xf>
    <xf numFmtId="179" fontId="112" fillId="0" borderId="0" xfId="0" applyNumberFormat="1" applyFont="1" applyAlignment="1">
      <alignment horizontal="right"/>
    </xf>
    <xf numFmtId="180" fontId="112" fillId="0" borderId="0" xfId="0" applyNumberFormat="1" applyFont="1" applyAlignment="1">
      <alignment horizontal="right"/>
    </xf>
    <xf numFmtId="180" fontId="146" fillId="0" borderId="0" xfId="0" applyNumberFormat="1" applyFont="1" applyAlignment="1">
      <alignment horizontal="right"/>
    </xf>
    <xf numFmtId="165" fontId="58" fillId="0" borderId="0" xfId="341" applyFont="1" applyAlignment="1">
      <alignment vertical="top"/>
    </xf>
    <xf numFmtId="0" fontId="57" fillId="0" borderId="23" xfId="449" quotePrefix="1" applyFont="1" applyBorder="1" applyAlignment="1">
      <alignment wrapText="1"/>
    </xf>
    <xf numFmtId="165" fontId="58" fillId="0" borderId="21" xfId="339" quotePrefix="1" applyFont="1" applyBorder="1" applyAlignment="1" applyProtection="1">
      <alignment horizontal="left" wrapText="1"/>
    </xf>
    <xf numFmtId="180" fontId="58" fillId="0" borderId="0" xfId="343" applyNumberFormat="1" applyFont="1" applyFill="1"/>
    <xf numFmtId="188" fontId="58" fillId="0" borderId="0" xfId="343" applyNumberFormat="1" applyFont="1" applyFill="1"/>
    <xf numFmtId="0" fontId="108" fillId="0" borderId="0" xfId="0" applyFont="1" applyFill="1" applyAlignment="1" applyProtection="1">
      <alignment horizontal="right"/>
    </xf>
    <xf numFmtId="0" fontId="108" fillId="0" borderId="0" xfId="0" applyFont="1" applyFill="1" applyAlignment="1" applyProtection="1">
      <alignment horizontal="left"/>
    </xf>
    <xf numFmtId="0" fontId="108" fillId="0" borderId="0" xfId="0" applyFont="1" applyFill="1"/>
    <xf numFmtId="0" fontId="143" fillId="0" borderId="0" xfId="0" applyFont="1" applyFill="1" applyAlignment="1" applyProtection="1">
      <alignment horizontal="right"/>
    </xf>
    <xf numFmtId="0" fontId="18" fillId="0" borderId="0" xfId="456"/>
    <xf numFmtId="0" fontId="149" fillId="0" borderId="0" xfId="456" applyFont="1"/>
    <xf numFmtId="0" fontId="149" fillId="0" borderId="0" xfId="456" applyFont="1" applyBorder="1" applyAlignment="1" applyProtection="1">
      <alignment horizontal="left"/>
    </xf>
    <xf numFmtId="0" fontId="88" fillId="0" borderId="0" xfId="0" applyFont="1" applyAlignment="1">
      <alignment horizontal="center" vertical="center" wrapText="1"/>
    </xf>
    <xf numFmtId="0" fontId="88" fillId="25" borderId="0" xfId="0" applyFont="1" applyFill="1" applyAlignment="1">
      <alignment horizontal="center" vertical="center" wrapText="1"/>
    </xf>
    <xf numFmtId="0" fontId="89" fillId="0" borderId="0" xfId="0" applyFont="1" applyAlignment="1">
      <alignment horizontal="center"/>
    </xf>
    <xf numFmtId="165" fontId="57" fillId="0" borderId="0" xfId="451" applyFont="1" applyAlignment="1">
      <alignment horizontal="center"/>
    </xf>
    <xf numFmtId="165" fontId="60" fillId="0" borderId="54" xfId="339" applyFont="1" applyBorder="1" applyAlignment="1" applyProtection="1">
      <alignment horizontal="center" vertical="center"/>
    </xf>
    <xf numFmtId="165" fontId="60" fillId="0" borderId="64" xfId="339" applyFont="1" applyBorder="1" applyAlignment="1" applyProtection="1">
      <alignment horizontal="center" vertical="center"/>
    </xf>
    <xf numFmtId="165" fontId="60" fillId="0" borderId="65" xfId="339" applyFont="1" applyBorder="1" applyAlignment="1" applyProtection="1">
      <alignment horizontal="center" vertical="center"/>
    </xf>
    <xf numFmtId="165" fontId="60" fillId="0" borderId="49" xfId="339" applyFont="1" applyBorder="1" applyAlignment="1" applyProtection="1">
      <alignment horizontal="center" vertical="center"/>
    </xf>
    <xf numFmtId="165" fontId="60" fillId="0" borderId="28" xfId="339" applyFont="1" applyBorder="1" applyAlignment="1" applyProtection="1">
      <alignment horizontal="center" vertical="center"/>
    </xf>
    <xf numFmtId="165" fontId="60" fillId="0" borderId="45" xfId="339" applyFont="1" applyBorder="1" applyAlignment="1" applyProtection="1">
      <alignment horizontal="center" vertical="center"/>
    </xf>
    <xf numFmtId="165" fontId="63" fillId="0" borderId="0" xfId="340" quotePrefix="1" applyFont="1" applyAlignment="1">
      <alignment vertical="top"/>
    </xf>
    <xf numFmtId="0" fontId="46" fillId="0" borderId="0" xfId="0" applyFont="1" applyAlignment="1"/>
    <xf numFmtId="0" fontId="57" fillId="0" borderId="0" xfId="313" applyFont="1" applyFill="1" applyAlignment="1">
      <alignment horizontal="center"/>
    </xf>
    <xf numFmtId="0" fontId="57" fillId="0" borderId="27" xfId="313" applyFont="1" applyFill="1" applyBorder="1" applyAlignment="1">
      <alignment horizontal="center" vertical="center"/>
    </xf>
    <xf numFmtId="0" fontId="57" fillId="0" borderId="28" xfId="313" applyFont="1" applyFill="1" applyBorder="1" applyAlignment="1">
      <alignment horizontal="center" vertical="center"/>
    </xf>
    <xf numFmtId="0" fontId="57" fillId="0" borderId="45" xfId="313" applyFont="1" applyFill="1" applyBorder="1" applyAlignment="1">
      <alignment horizontal="center" vertical="center"/>
    </xf>
    <xf numFmtId="0" fontId="57" fillId="0" borderId="10" xfId="313" applyFont="1" applyFill="1" applyBorder="1" applyAlignment="1">
      <alignment horizontal="center" vertical="center"/>
    </xf>
    <xf numFmtId="0" fontId="57" fillId="0" borderId="11" xfId="313" applyFont="1" applyFill="1" applyBorder="1" applyAlignment="1">
      <alignment horizontal="center" vertical="center"/>
    </xf>
    <xf numFmtId="0" fontId="57" fillId="0" borderId="14" xfId="313" applyFont="1" applyFill="1" applyBorder="1" applyAlignment="1">
      <alignment horizontal="center" vertical="center"/>
    </xf>
    <xf numFmtId="165" fontId="57" fillId="0" borderId="0" xfId="340" applyFont="1" applyAlignment="1" applyProtection="1">
      <alignment horizontal="center"/>
    </xf>
    <xf numFmtId="165" fontId="75" fillId="25" borderId="0" xfId="340" applyFont="1" applyFill="1" applyAlignment="1">
      <alignment horizontal="right"/>
    </xf>
    <xf numFmtId="165" fontId="60" fillId="0" borderId="10" xfId="340" applyFont="1" applyBorder="1" applyAlignment="1" applyProtection="1">
      <alignment horizontal="center" vertical="center"/>
    </xf>
    <xf numFmtId="165" fontId="60" fillId="0" borderId="14" xfId="340" applyFont="1" applyBorder="1" applyAlignment="1" applyProtection="1">
      <alignment horizontal="center" vertical="center"/>
    </xf>
    <xf numFmtId="165" fontId="60" fillId="0" borderId="18" xfId="340" applyFont="1" applyBorder="1" applyAlignment="1" applyProtection="1">
      <alignment horizontal="center" vertical="center"/>
    </xf>
    <xf numFmtId="165" fontId="60" fillId="0" borderId="35" xfId="340" applyFont="1" applyBorder="1" applyAlignment="1" applyProtection="1">
      <alignment horizontal="center" vertical="center"/>
    </xf>
    <xf numFmtId="165" fontId="78" fillId="0" borderId="27" xfId="340" applyFont="1" applyBorder="1" applyAlignment="1" applyProtection="1">
      <alignment horizontal="center" vertical="center"/>
    </xf>
    <xf numFmtId="165" fontId="78" fillId="0" borderId="45" xfId="340" applyFont="1" applyBorder="1" applyAlignment="1" applyProtection="1">
      <alignment horizontal="center" vertical="center"/>
    </xf>
    <xf numFmtId="0" fontId="116" fillId="0" borderId="0" xfId="0" applyFont="1" applyAlignment="1" applyProtection="1">
      <alignment horizontal="center"/>
      <protection locked="0" hidden="1"/>
    </xf>
    <xf numFmtId="0" fontId="120" fillId="0" borderId="27" xfId="0" applyFont="1" applyBorder="1" applyAlignment="1" applyProtection="1">
      <alignment horizontal="center"/>
      <protection locked="0" hidden="1"/>
    </xf>
    <xf numFmtId="0" fontId="0" fillId="0" borderId="28" xfId="0" applyBorder="1" applyAlignment="1">
      <alignment horizontal="center"/>
    </xf>
    <xf numFmtId="0" fontId="0" fillId="0" borderId="45" xfId="0" applyBorder="1" applyAlignment="1">
      <alignment horizontal="center"/>
    </xf>
    <xf numFmtId="0" fontId="119" fillId="0" borderId="27" xfId="0" applyFont="1" applyBorder="1" applyAlignment="1" applyProtection="1">
      <alignment horizontal="center" vertical="center"/>
      <protection locked="0" hidden="1"/>
    </xf>
    <xf numFmtId="0" fontId="119" fillId="0" borderId="28" xfId="0" applyFont="1" applyBorder="1" applyAlignment="1" applyProtection="1">
      <alignment horizontal="center" vertical="center"/>
      <protection locked="0" hidden="1"/>
    </xf>
    <xf numFmtId="165" fontId="63" fillId="0" borderId="0" xfId="340" quotePrefix="1" applyFont="1" applyBorder="1" applyAlignment="1"/>
    <xf numFmtId="0" fontId="63" fillId="0" borderId="0" xfId="0" applyFont="1" applyBorder="1" applyAlignment="1"/>
    <xf numFmtId="0" fontId="85" fillId="0" borderId="0" xfId="0" applyFont="1" applyBorder="1" applyAlignment="1"/>
    <xf numFmtId="0" fontId="85" fillId="0" borderId="0" xfId="0" applyFont="1" applyAlignment="1"/>
    <xf numFmtId="0" fontId="66" fillId="0" borderId="49" xfId="343" applyFont="1" applyFill="1" applyBorder="1" applyAlignment="1">
      <alignment horizontal="center" vertical="center"/>
    </xf>
    <xf numFmtId="0" fontId="66" fillId="0" borderId="51" xfId="343" applyFont="1" applyFill="1" applyBorder="1" applyAlignment="1">
      <alignment horizontal="center" vertical="center"/>
    </xf>
    <xf numFmtId="0" fontId="70" fillId="0" borderId="0" xfId="0" applyFont="1" applyFill="1" applyAlignment="1">
      <alignment vertical="center"/>
    </xf>
    <xf numFmtId="0" fontId="73" fillId="0" borderId="0" xfId="0" applyFont="1"/>
    <xf numFmtId="165" fontId="63" fillId="0" borderId="11" xfId="340" quotePrefix="1" applyFont="1" applyBorder="1" applyAlignment="1"/>
    <xf numFmtId="0" fontId="63" fillId="0" borderId="11" xfId="0" applyFont="1" applyBorder="1" applyAlignment="1"/>
    <xf numFmtId="0" fontId="0" fillId="0" borderId="11" xfId="0" applyBorder="1" applyAlignment="1"/>
    <xf numFmtId="0" fontId="101" fillId="24" borderId="0" xfId="299" applyFont="1" applyFill="1" applyBorder="1" applyAlignment="1">
      <alignment horizontal="left" vertical="top" wrapText="1"/>
    </xf>
    <xf numFmtId="165" fontId="67" fillId="25" borderId="18" xfId="483" applyNumberFormat="1" applyFont="1" applyFill="1" applyBorder="1" applyAlignment="1" applyProtection="1">
      <alignment horizontal="center"/>
    </xf>
    <xf numFmtId="165" fontId="67" fillId="25" borderId="0" xfId="483" applyNumberFormat="1" applyFont="1" applyFill="1" applyBorder="1" applyAlignment="1" applyProtection="1">
      <alignment horizontal="center"/>
    </xf>
    <xf numFmtId="165" fontId="67" fillId="25" borderId="35" xfId="483" applyNumberFormat="1" applyFont="1" applyFill="1" applyBorder="1" applyAlignment="1" applyProtection="1">
      <alignment horizontal="center"/>
    </xf>
    <xf numFmtId="165" fontId="57" fillId="25" borderId="0" xfId="483" applyNumberFormat="1" applyFont="1" applyFill="1" applyAlignment="1">
      <alignment horizontal="left"/>
    </xf>
    <xf numFmtId="165" fontId="57" fillId="25" borderId="10" xfId="483" applyNumberFormat="1" applyFont="1" applyFill="1" applyBorder="1" applyAlignment="1" applyProtection="1">
      <alignment horizontal="center" vertical="top"/>
    </xf>
    <xf numFmtId="165" fontId="57" fillId="25" borderId="11" xfId="483" applyNumberFormat="1" applyFont="1" applyFill="1" applyBorder="1" applyAlignment="1" applyProtection="1">
      <alignment horizontal="center" vertical="top"/>
    </xf>
    <xf numFmtId="165" fontId="57" fillId="25" borderId="14" xfId="483" applyNumberFormat="1" applyFont="1" applyFill="1" applyBorder="1" applyAlignment="1" applyProtection="1">
      <alignment horizontal="center" vertical="top"/>
    </xf>
    <xf numFmtId="165" fontId="57" fillId="25" borderId="10" xfId="483" applyNumberFormat="1" applyFont="1" applyFill="1" applyBorder="1" applyAlignment="1">
      <alignment horizontal="center" vertical="top"/>
    </xf>
    <xf numFmtId="165" fontId="57" fillId="25" borderId="14" xfId="483" applyNumberFormat="1" applyFont="1" applyFill="1" applyBorder="1" applyAlignment="1">
      <alignment horizontal="center" vertical="top"/>
    </xf>
    <xf numFmtId="165" fontId="67" fillId="25" borderId="36" xfId="483" applyNumberFormat="1" applyFont="1" applyFill="1" applyBorder="1" applyAlignment="1" applyProtection="1">
      <alignment horizontal="center"/>
      <protection locked="0"/>
    </xf>
    <xf numFmtId="165" fontId="67" fillId="25" borderId="29" xfId="483" applyNumberFormat="1" applyFont="1" applyFill="1" applyBorder="1" applyAlignment="1" applyProtection="1">
      <alignment horizontal="center"/>
      <protection locked="0"/>
    </xf>
    <xf numFmtId="165" fontId="67" fillId="25" borderId="37" xfId="483" applyNumberFormat="1" applyFont="1" applyFill="1" applyBorder="1" applyAlignment="1" applyProtection="1">
      <alignment horizontal="center"/>
      <protection locked="0"/>
    </xf>
    <xf numFmtId="165" fontId="57" fillId="0" borderId="10" xfId="485" applyNumberFormat="1" applyFont="1" applyBorder="1" applyAlignment="1" applyProtection="1">
      <alignment horizontal="center" vertical="top"/>
    </xf>
    <xf numFmtId="165" fontId="57" fillId="0" borderId="11" xfId="485" applyNumberFormat="1" applyFont="1" applyBorder="1" applyAlignment="1" applyProtection="1">
      <alignment horizontal="center" vertical="top"/>
    </xf>
    <xf numFmtId="165" fontId="57" fillId="0" borderId="14" xfId="485" applyNumberFormat="1" applyFont="1" applyBorder="1" applyAlignment="1" applyProtection="1">
      <alignment horizontal="center" vertical="top"/>
    </xf>
    <xf numFmtId="165" fontId="57" fillId="0" borderId="10" xfId="485" applyNumberFormat="1" applyFont="1" applyBorder="1" applyAlignment="1">
      <alignment horizontal="center" vertical="top"/>
    </xf>
    <xf numFmtId="165" fontId="57" fillId="0" borderId="14" xfId="485" applyNumberFormat="1" applyFont="1" applyBorder="1" applyAlignment="1">
      <alignment horizontal="center" vertical="top"/>
    </xf>
    <xf numFmtId="165" fontId="67" fillId="25" borderId="18" xfId="310" applyNumberFormat="1" applyFont="1" applyFill="1" applyBorder="1" applyAlignment="1" applyProtection="1">
      <alignment horizontal="center"/>
    </xf>
    <xf numFmtId="165" fontId="67" fillId="25" borderId="0" xfId="310" applyNumberFormat="1" applyFont="1" applyFill="1" applyBorder="1" applyAlignment="1" applyProtection="1">
      <alignment horizontal="center"/>
    </xf>
    <xf numFmtId="165" fontId="67" fillId="25" borderId="35" xfId="310" applyNumberFormat="1" applyFont="1" applyFill="1" applyBorder="1" applyAlignment="1" applyProtection="1">
      <alignment horizontal="center"/>
    </xf>
    <xf numFmtId="165" fontId="95" fillId="25" borderId="0" xfId="310" applyNumberFormat="1" applyFont="1" applyFill="1" applyAlignment="1">
      <alignment horizontal="left"/>
    </xf>
    <xf numFmtId="165" fontId="57" fillId="25" borderId="0" xfId="310" applyNumberFormat="1" applyFont="1" applyFill="1" applyAlignment="1">
      <alignment horizontal="left"/>
    </xf>
    <xf numFmtId="165" fontId="57" fillId="25" borderId="0" xfId="310" applyNumberFormat="1" applyFont="1" applyFill="1" applyAlignment="1" applyProtection="1">
      <alignment horizontal="center"/>
    </xf>
    <xf numFmtId="165" fontId="57" fillId="25" borderId="10" xfId="310" applyNumberFormat="1" applyFont="1" applyFill="1" applyBorder="1" applyAlignment="1" applyProtection="1">
      <alignment horizontal="center" vertical="top"/>
    </xf>
    <xf numFmtId="165" fontId="57" fillId="25" borderId="11" xfId="310" applyNumberFormat="1" applyFont="1" applyFill="1" applyBorder="1" applyAlignment="1" applyProtection="1">
      <alignment horizontal="center" vertical="top"/>
    </xf>
    <xf numFmtId="165" fontId="57" fillId="25" borderId="14" xfId="310" applyNumberFormat="1" applyFont="1" applyFill="1" applyBorder="1" applyAlignment="1" applyProtection="1">
      <alignment horizontal="center" vertical="top"/>
    </xf>
    <xf numFmtId="165" fontId="57" fillId="25" borderId="10" xfId="310" applyNumberFormat="1" applyFont="1" applyFill="1" applyBorder="1" applyAlignment="1">
      <alignment horizontal="center" vertical="top"/>
    </xf>
    <xf numFmtId="165" fontId="57" fillId="25" borderId="14" xfId="310" applyNumberFormat="1" applyFont="1" applyFill="1" applyBorder="1" applyAlignment="1">
      <alignment horizontal="center" vertical="top"/>
    </xf>
    <xf numFmtId="165" fontId="57" fillId="25" borderId="36" xfId="315" applyNumberFormat="1" applyFont="1" applyFill="1" applyBorder="1" applyAlignment="1">
      <alignment horizontal="center" vertical="top"/>
    </xf>
    <xf numFmtId="165" fontId="57" fillId="25" borderId="29" xfId="315" applyNumberFormat="1" applyFont="1" applyFill="1" applyBorder="1" applyAlignment="1">
      <alignment horizontal="center" vertical="top"/>
    </xf>
    <xf numFmtId="165" fontId="57" fillId="25" borderId="37" xfId="315" applyNumberFormat="1" applyFont="1" applyFill="1" applyBorder="1" applyAlignment="1">
      <alignment horizontal="center" vertical="top"/>
    </xf>
    <xf numFmtId="165" fontId="67" fillId="25" borderId="18" xfId="315" applyNumberFormat="1" applyFont="1" applyFill="1" applyBorder="1" applyAlignment="1" applyProtection="1">
      <alignment horizontal="center"/>
    </xf>
    <xf numFmtId="165" fontId="67" fillId="25" borderId="0" xfId="315" applyNumberFormat="1" applyFont="1" applyFill="1" applyBorder="1" applyAlignment="1" applyProtection="1">
      <alignment horizontal="center"/>
    </xf>
    <xf numFmtId="165" fontId="67" fillId="25" borderId="35" xfId="315" applyNumberFormat="1" applyFont="1" applyFill="1" applyBorder="1" applyAlignment="1" applyProtection="1">
      <alignment horizontal="center"/>
    </xf>
    <xf numFmtId="165" fontId="63" fillId="25" borderId="0" xfId="315" applyNumberFormat="1" applyFont="1" applyFill="1" applyAlignment="1">
      <alignment horizontal="left"/>
    </xf>
    <xf numFmtId="165" fontId="57" fillId="25" borderId="0" xfId="315" applyNumberFormat="1" applyFont="1" applyFill="1" applyAlignment="1">
      <alignment horizontal="left"/>
    </xf>
    <xf numFmtId="165" fontId="57" fillId="25" borderId="0" xfId="315" applyNumberFormat="1" applyFont="1" applyFill="1" applyAlignment="1" applyProtection="1">
      <alignment horizontal="center"/>
    </xf>
    <xf numFmtId="165" fontId="57" fillId="25" borderId="10" xfId="315" applyNumberFormat="1" applyFont="1" applyFill="1" applyBorder="1" applyAlignment="1" applyProtection="1">
      <alignment horizontal="center" vertical="top"/>
    </xf>
    <xf numFmtId="165" fontId="57" fillId="25" borderId="11" xfId="315" applyNumberFormat="1" applyFont="1" applyFill="1" applyBorder="1" applyAlignment="1" applyProtection="1">
      <alignment horizontal="center" vertical="top"/>
    </xf>
    <xf numFmtId="165" fontId="57" fillId="25" borderId="14" xfId="315" applyNumberFormat="1" applyFont="1" applyFill="1" applyBorder="1" applyAlignment="1" applyProtection="1">
      <alignment horizontal="center" vertical="top"/>
    </xf>
    <xf numFmtId="165" fontId="57" fillId="25" borderId="10" xfId="315" applyNumberFormat="1" applyFont="1" applyFill="1" applyBorder="1" applyAlignment="1">
      <alignment horizontal="center" vertical="top"/>
    </xf>
    <xf numFmtId="165" fontId="57" fillId="25" borderId="14" xfId="315" applyNumberFormat="1" applyFont="1" applyFill="1" applyBorder="1" applyAlignment="1">
      <alignment horizontal="center" vertical="top"/>
    </xf>
    <xf numFmtId="165" fontId="58" fillId="0" borderId="60" xfId="467" applyFont="1" applyBorder="1" applyAlignment="1" applyProtection="1">
      <alignment horizontal="left"/>
    </xf>
    <xf numFmtId="165" fontId="58" fillId="0" borderId="29" xfId="467" quotePrefix="1" applyFont="1" applyBorder="1" applyAlignment="1" applyProtection="1">
      <alignment horizontal="left"/>
    </xf>
    <xf numFmtId="165" fontId="58" fillId="0" borderId="19" xfId="467" quotePrefix="1" applyFont="1" applyBorder="1" applyAlignment="1" applyProtection="1">
      <alignment horizontal="left"/>
    </xf>
    <xf numFmtId="165" fontId="58" fillId="0" borderId="0" xfId="467" quotePrefix="1" applyFont="1" applyBorder="1" applyAlignment="1" applyProtection="1">
      <alignment horizontal="left"/>
    </xf>
    <xf numFmtId="165" fontId="57" fillId="0" borderId="0" xfId="466" applyFont="1" applyAlignment="1">
      <alignment horizontal="left"/>
    </xf>
    <xf numFmtId="165" fontId="57" fillId="0" borderId="0" xfId="467" applyFont="1" applyAlignment="1">
      <alignment horizontal="center"/>
    </xf>
    <xf numFmtId="165" fontId="62" fillId="0" borderId="54" xfId="467" applyFont="1" applyBorder="1" applyAlignment="1" applyProtection="1">
      <alignment horizontal="center" vertical="center"/>
    </xf>
    <xf numFmtId="165" fontId="62" fillId="0" borderId="59" xfId="467" applyFont="1" applyBorder="1" applyAlignment="1" applyProtection="1">
      <alignment horizontal="center" vertical="center"/>
    </xf>
    <xf numFmtId="165" fontId="57" fillId="0" borderId="13" xfId="467" quotePrefix="1" applyFont="1" applyBorder="1" applyAlignment="1" applyProtection="1">
      <alignment horizontal="left"/>
    </xf>
    <xf numFmtId="165" fontId="57" fillId="0" borderId="12" xfId="467" quotePrefix="1" applyFont="1" applyBorder="1" applyAlignment="1" applyProtection="1">
      <alignment horizontal="left"/>
    </xf>
    <xf numFmtId="165" fontId="57" fillId="0" borderId="19" xfId="467" quotePrefix="1" applyFont="1" applyBorder="1" applyAlignment="1" applyProtection="1">
      <alignment horizontal="left"/>
    </xf>
    <xf numFmtId="165" fontId="57" fillId="0" borderId="0" xfId="467" quotePrefix="1" applyFont="1" applyBorder="1" applyAlignment="1" applyProtection="1">
      <alignment horizontal="left"/>
    </xf>
    <xf numFmtId="0" fontId="57" fillId="0" borderId="0" xfId="449" applyFont="1" applyAlignment="1">
      <alignment horizontal="center" vertical="center"/>
    </xf>
    <xf numFmtId="3" fontId="57" fillId="0" borderId="15" xfId="449" applyNumberFormat="1" applyFont="1" applyBorder="1" applyAlignment="1">
      <alignment horizontal="center" vertical="center"/>
    </xf>
    <xf numFmtId="3" fontId="57" fillId="0" borderId="20" xfId="449" applyNumberFormat="1" applyFont="1" applyBorder="1" applyAlignment="1">
      <alignment horizontal="center" vertical="center"/>
    </xf>
    <xf numFmtId="3" fontId="57" fillId="0" borderId="23" xfId="449" applyNumberFormat="1" applyFont="1" applyBorder="1" applyAlignment="1">
      <alignment horizontal="center" vertical="center"/>
    </xf>
    <xf numFmtId="3" fontId="86" fillId="0" borderId="0" xfId="452" applyNumberFormat="1" applyFont="1" applyAlignment="1">
      <alignment horizontal="right" vertical="top" wrapText="1"/>
    </xf>
    <xf numFmtId="0" fontId="86" fillId="24" borderId="0" xfId="452" applyFont="1" applyFill="1" applyBorder="1" applyAlignment="1">
      <alignment horizontal="center" vertical="center" wrapText="1"/>
    </xf>
    <xf numFmtId="3" fontId="86" fillId="0" borderId="29" xfId="452" applyNumberFormat="1" applyFont="1" applyBorder="1" applyAlignment="1">
      <alignment horizontal="right" vertical="top" wrapText="1"/>
    </xf>
    <xf numFmtId="0" fontId="86" fillId="0" borderId="15" xfId="452" applyFont="1" applyBorder="1" applyAlignment="1">
      <alignment horizontal="center" vertical="center" wrapText="1"/>
    </xf>
    <xf numFmtId="0" fontId="86" fillId="0" borderId="23" xfId="452" applyFont="1" applyBorder="1" applyAlignment="1">
      <alignment horizontal="center" vertical="center" wrapText="1"/>
    </xf>
    <xf numFmtId="3" fontId="86" fillId="0" borderId="15" xfId="452" applyNumberFormat="1" applyFont="1" applyBorder="1" applyAlignment="1">
      <alignment horizontal="center" vertical="center" wrapText="1"/>
    </xf>
    <xf numFmtId="3" fontId="86" fillId="0" borderId="23" xfId="452" applyNumberFormat="1" applyFont="1" applyBorder="1" applyAlignment="1">
      <alignment horizontal="center" vertical="center" wrapText="1"/>
    </xf>
    <xf numFmtId="0" fontId="129" fillId="0" borderId="71" xfId="508" applyFont="1" applyFill="1" applyBorder="1" applyAlignment="1">
      <alignment horizontal="center" vertical="center"/>
    </xf>
    <xf numFmtId="0" fontId="129" fillId="0" borderId="87" xfId="508" applyFont="1" applyFill="1" applyBorder="1" applyAlignment="1">
      <alignment horizontal="center" vertical="center"/>
    </xf>
    <xf numFmtId="182" fontId="129" fillId="25" borderId="72" xfId="508" applyNumberFormat="1" applyFont="1" applyFill="1" applyBorder="1" applyAlignment="1">
      <alignment horizontal="right" vertical="center"/>
    </xf>
    <xf numFmtId="182" fontId="129" fillId="25" borderId="84" xfId="508" applyNumberFormat="1" applyFont="1" applyFill="1" applyBorder="1" applyAlignment="1">
      <alignment horizontal="right" vertical="center"/>
    </xf>
    <xf numFmtId="182" fontId="136" fillId="0" borderId="72" xfId="453" applyNumberFormat="1" applyFont="1" applyFill="1" applyBorder="1" applyAlignment="1">
      <alignment horizontal="right" vertical="center"/>
    </xf>
    <xf numFmtId="182" fontId="136" fillId="0" borderId="84" xfId="453" applyNumberFormat="1" applyFont="1" applyFill="1" applyBorder="1" applyAlignment="1">
      <alignment horizontal="right" vertical="center"/>
    </xf>
    <xf numFmtId="49" fontId="129" fillId="0" borderId="71" xfId="508" quotePrefix="1" applyNumberFormat="1" applyFont="1" applyFill="1" applyBorder="1" applyAlignment="1">
      <alignment horizontal="center" vertical="center"/>
    </xf>
    <xf numFmtId="49" fontId="129" fillId="0" borderId="74" xfId="508" quotePrefix="1" applyNumberFormat="1" applyFont="1" applyFill="1" applyBorder="1" applyAlignment="1">
      <alignment horizontal="center" vertical="center"/>
    </xf>
    <xf numFmtId="49" fontId="129" fillId="0" borderId="87" xfId="508" quotePrefix="1" applyNumberFormat="1" applyFont="1" applyFill="1" applyBorder="1" applyAlignment="1">
      <alignment horizontal="center" vertical="center"/>
    </xf>
    <xf numFmtId="182" fontId="129" fillId="25" borderId="42" xfId="508" applyNumberFormat="1" applyFont="1" applyFill="1" applyBorder="1" applyAlignment="1">
      <alignment horizontal="right" vertical="center"/>
    </xf>
    <xf numFmtId="182" fontId="136" fillId="0" borderId="72" xfId="453" applyNumberFormat="1" applyFont="1" applyFill="1" applyBorder="1" applyAlignment="1">
      <alignment vertical="center"/>
    </xf>
    <xf numFmtId="182" fontId="136" fillId="0" borderId="42" xfId="453" applyNumberFormat="1" applyFont="1" applyFill="1" applyBorder="1" applyAlignment="1">
      <alignment vertical="center"/>
    </xf>
    <xf numFmtId="182" fontId="136" fillId="0" borderId="84" xfId="453" applyNumberFormat="1" applyFont="1" applyFill="1" applyBorder="1" applyAlignment="1">
      <alignment vertical="center"/>
    </xf>
    <xf numFmtId="178" fontId="136" fillId="0" borderId="72" xfId="453" applyNumberFormat="1" applyFont="1" applyFill="1" applyBorder="1" applyAlignment="1">
      <alignment horizontal="right" vertical="center"/>
    </xf>
    <xf numFmtId="178" fontId="136" fillId="0" borderId="42" xfId="453" applyNumberFormat="1" applyFont="1" applyFill="1" applyBorder="1" applyAlignment="1">
      <alignment horizontal="right" vertical="center"/>
    </xf>
    <xf numFmtId="178" fontId="136" fillId="0" borderId="84" xfId="453" applyNumberFormat="1" applyFont="1" applyFill="1" applyBorder="1" applyAlignment="1">
      <alignment horizontal="right" vertical="center"/>
    </xf>
    <xf numFmtId="49" fontId="129" fillId="0" borderId="71" xfId="508" applyNumberFormat="1" applyFont="1" applyFill="1" applyBorder="1" applyAlignment="1">
      <alignment horizontal="center" vertical="center"/>
    </xf>
    <xf numFmtId="49" fontId="129" fillId="0" borderId="74" xfId="508" applyNumberFormat="1" applyFont="1" applyFill="1" applyBorder="1" applyAlignment="1">
      <alignment horizontal="center" vertical="center"/>
    </xf>
    <xf numFmtId="49" fontId="129" fillId="0" borderId="76" xfId="508" applyNumberFormat="1" applyFont="1" applyFill="1" applyBorder="1" applyAlignment="1">
      <alignment horizontal="center" vertical="center"/>
    </xf>
    <xf numFmtId="182" fontId="129" fillId="25" borderId="15" xfId="508" applyNumberFormat="1" applyFont="1" applyFill="1" applyBorder="1" applyAlignment="1">
      <alignment horizontal="right" vertical="center"/>
    </xf>
    <xf numFmtId="182" fontId="136" fillId="0" borderId="42" xfId="453" applyNumberFormat="1" applyFont="1" applyFill="1" applyBorder="1" applyAlignment="1">
      <alignment horizontal="right" vertical="center"/>
    </xf>
    <xf numFmtId="182" fontId="136" fillId="0" borderId="15" xfId="453" applyNumberFormat="1" applyFont="1" applyFill="1" applyBorder="1" applyAlignment="1">
      <alignment horizontal="right" vertical="center"/>
    </xf>
    <xf numFmtId="182" fontId="129" fillId="0" borderId="72" xfId="456" applyNumberFormat="1" applyFont="1" applyFill="1" applyBorder="1" applyAlignment="1">
      <alignment vertical="center"/>
    </xf>
    <xf numFmtId="182" fontId="129" fillId="0" borderId="42" xfId="456" applyNumberFormat="1" applyFont="1" applyFill="1" applyBorder="1" applyAlignment="1">
      <alignment vertical="center"/>
    </xf>
    <xf numFmtId="182" fontId="129" fillId="0" borderId="15" xfId="456" applyNumberFormat="1" applyFont="1" applyFill="1" applyBorder="1" applyAlignment="1">
      <alignment vertical="center"/>
    </xf>
    <xf numFmtId="178" fontId="129" fillId="25" borderId="79" xfId="456" applyNumberFormat="1" applyFont="1" applyFill="1" applyBorder="1" applyAlignment="1">
      <alignment horizontal="right" vertical="center"/>
    </xf>
    <xf numFmtId="178" fontId="129" fillId="25" borderId="81" xfId="456" applyNumberFormat="1" applyFont="1" applyFill="1" applyBorder="1" applyAlignment="1">
      <alignment horizontal="right" vertical="center"/>
    </xf>
    <xf numFmtId="182" fontId="136" fillId="0" borderId="79" xfId="453" applyNumberFormat="1" applyFont="1" applyFill="1" applyBorder="1" applyAlignment="1">
      <alignment horizontal="right" vertical="center"/>
    </xf>
    <xf numFmtId="182" fontId="136" fillId="0" borderId="81" xfId="453" applyNumberFormat="1" applyFont="1" applyFill="1" applyBorder="1" applyAlignment="1">
      <alignment horizontal="right" vertical="center"/>
    </xf>
    <xf numFmtId="182" fontId="129" fillId="0" borderId="72" xfId="456" applyNumberFormat="1" applyFont="1" applyFill="1" applyBorder="1" applyAlignment="1">
      <alignment horizontal="right" vertical="center"/>
    </xf>
    <xf numFmtId="182" fontId="129" fillId="0" borderId="84" xfId="456" applyNumberFormat="1" applyFont="1" applyFill="1" applyBorder="1" applyAlignment="1">
      <alignment horizontal="right" vertical="center"/>
    </xf>
    <xf numFmtId="17" fontId="129" fillId="0" borderId="94" xfId="508" quotePrefix="1" applyNumberFormat="1" applyFont="1" applyFill="1" applyBorder="1" applyAlignment="1">
      <alignment horizontal="center" vertical="center"/>
    </xf>
    <xf numFmtId="17" fontId="129" fillId="0" borderId="74" xfId="508" quotePrefix="1" applyNumberFormat="1" applyFont="1" applyFill="1" applyBorder="1" applyAlignment="1">
      <alignment horizontal="center" vertical="center"/>
    </xf>
    <xf numFmtId="17" fontId="129" fillId="0" borderId="76" xfId="508" quotePrefix="1" applyNumberFormat="1" applyFont="1" applyFill="1" applyBorder="1" applyAlignment="1">
      <alignment horizontal="center" vertical="center"/>
    </xf>
    <xf numFmtId="178" fontId="129" fillId="25" borderId="20" xfId="456" applyNumberFormat="1" applyFont="1" applyFill="1" applyBorder="1" applyAlignment="1">
      <alignment horizontal="right" vertical="center"/>
    </xf>
    <xf numFmtId="182" fontId="136" fillId="0" borderId="23" xfId="453" applyNumberFormat="1" applyFont="1" applyFill="1" applyBorder="1" applyAlignment="1">
      <alignment horizontal="right" vertical="center"/>
    </xf>
    <xf numFmtId="178" fontId="136" fillId="0" borderId="23" xfId="453" applyNumberFormat="1" applyFont="1" applyFill="1" applyBorder="1" applyAlignment="1">
      <alignment horizontal="right" vertical="center"/>
    </xf>
    <xf numFmtId="178" fontId="136" fillId="0" borderId="15" xfId="453" applyNumberFormat="1" applyFont="1" applyFill="1" applyBorder="1" applyAlignment="1">
      <alignment horizontal="right" vertical="center"/>
    </xf>
    <xf numFmtId="0" fontId="129" fillId="0" borderId="42" xfId="508" quotePrefix="1" applyFont="1" applyFill="1" applyBorder="1" applyAlignment="1">
      <alignment horizontal="center" vertical="center"/>
    </xf>
    <xf numFmtId="0" fontId="129" fillId="0" borderId="42" xfId="508" applyFont="1" applyFill="1" applyBorder="1" applyAlignment="1">
      <alignment horizontal="left" vertical="center" wrapText="1"/>
    </xf>
    <xf numFmtId="182" fontId="129" fillId="25" borderId="23" xfId="508" applyNumberFormat="1" applyFont="1" applyFill="1" applyBorder="1" applyAlignment="1">
      <alignment horizontal="right" vertical="center"/>
    </xf>
    <xf numFmtId="182" fontId="129" fillId="0" borderId="23" xfId="508" applyNumberFormat="1" applyFont="1" applyFill="1" applyBorder="1" applyAlignment="1">
      <alignment horizontal="right" vertical="center"/>
    </xf>
    <xf numFmtId="182" fontId="129" fillId="0" borderId="15" xfId="508" applyNumberFormat="1" applyFont="1" applyFill="1" applyBorder="1" applyAlignment="1">
      <alignment horizontal="right" vertical="center"/>
    </xf>
    <xf numFmtId="17" fontId="129" fillId="0" borderId="71" xfId="508" quotePrefix="1" applyNumberFormat="1" applyFont="1" applyFill="1" applyBorder="1" applyAlignment="1">
      <alignment horizontal="center" vertical="center"/>
    </xf>
    <xf numFmtId="17" fontId="129" fillId="0" borderId="87" xfId="508" quotePrefix="1" applyNumberFormat="1" applyFont="1" applyFill="1" applyBorder="1" applyAlignment="1">
      <alignment horizontal="center" vertical="center"/>
    </xf>
    <xf numFmtId="0" fontId="129" fillId="0" borderId="72" xfId="508" quotePrefix="1" applyFont="1" applyFill="1" applyBorder="1" applyAlignment="1">
      <alignment horizontal="center" vertical="center"/>
    </xf>
    <xf numFmtId="0" fontId="129" fillId="0" borderId="84" xfId="508" quotePrefix="1" applyFont="1" applyFill="1" applyBorder="1" applyAlignment="1">
      <alignment horizontal="center" vertical="center"/>
    </xf>
    <xf numFmtId="0" fontId="129" fillId="0" borderId="72" xfId="508" applyFont="1" applyFill="1" applyBorder="1" applyAlignment="1">
      <alignment horizontal="left" vertical="center" wrapText="1"/>
    </xf>
    <xf numFmtId="0" fontId="129" fillId="0" borderId="84" xfId="508" applyFont="1" applyFill="1" applyBorder="1" applyAlignment="1">
      <alignment horizontal="left" vertical="center" wrapText="1"/>
    </xf>
    <xf numFmtId="182" fontId="129" fillId="25" borderId="79" xfId="508" applyNumberFormat="1" applyFont="1" applyFill="1" applyBorder="1" applyAlignment="1">
      <alignment horizontal="right" vertical="center"/>
    </xf>
    <xf numFmtId="182" fontId="129" fillId="25" borderId="81" xfId="508" applyNumberFormat="1" applyFont="1" applyFill="1" applyBorder="1" applyAlignment="1">
      <alignment horizontal="right" vertical="center"/>
    </xf>
    <xf numFmtId="183" fontId="136" fillId="0" borderId="72" xfId="453" applyNumberFormat="1" applyFont="1" applyFill="1" applyBorder="1" applyAlignment="1">
      <alignment horizontal="right" vertical="center"/>
    </xf>
    <xf numFmtId="183" fontId="136" fillId="0" borderId="84" xfId="453" applyNumberFormat="1" applyFont="1" applyFill="1" applyBorder="1" applyAlignment="1">
      <alignment horizontal="right" vertical="center"/>
    </xf>
    <xf numFmtId="167" fontId="129" fillId="0" borderId="71" xfId="508" quotePrefix="1" applyNumberFormat="1" applyFont="1" applyFill="1" applyBorder="1" applyAlignment="1">
      <alignment horizontal="center" vertical="center"/>
    </xf>
    <xf numFmtId="167" fontId="129" fillId="0" borderId="74" xfId="508" quotePrefix="1" applyNumberFormat="1" applyFont="1" applyFill="1" applyBorder="1" applyAlignment="1">
      <alignment horizontal="center" vertical="center"/>
    </xf>
    <xf numFmtId="167" fontId="129" fillId="0" borderId="87" xfId="508" quotePrefix="1" applyNumberFormat="1" applyFont="1" applyFill="1" applyBorder="1" applyAlignment="1">
      <alignment horizontal="center" vertical="center"/>
    </xf>
    <xf numFmtId="178" fontId="129" fillId="0" borderId="72" xfId="456" applyNumberFormat="1" applyFont="1" applyFill="1" applyBorder="1" applyAlignment="1">
      <alignment horizontal="right" vertical="center"/>
    </xf>
    <xf numFmtId="178" fontId="129" fillId="0" borderId="42" xfId="456" applyNumberFormat="1" applyFont="1" applyFill="1" applyBorder="1" applyAlignment="1">
      <alignment horizontal="right" vertical="center"/>
    </xf>
    <xf numFmtId="178" fontId="129" fillId="0" borderId="84" xfId="456" applyNumberFormat="1" applyFont="1" applyFill="1" applyBorder="1" applyAlignment="1">
      <alignment horizontal="right" vertical="center"/>
    </xf>
    <xf numFmtId="0" fontId="129" fillId="0" borderId="42" xfId="508" applyFont="1" applyFill="1" applyBorder="1" applyAlignment="1">
      <alignment horizontal="center" vertical="center" wrapText="1"/>
    </xf>
    <xf numFmtId="167" fontId="129" fillId="0" borderId="72" xfId="508" quotePrefix="1" applyNumberFormat="1" applyFont="1" applyFill="1" applyBorder="1" applyAlignment="1">
      <alignment horizontal="center" vertical="center"/>
    </xf>
    <xf numFmtId="167" fontId="129" fillId="0" borderId="42" xfId="508" quotePrefix="1" applyNumberFormat="1" applyFont="1" applyFill="1" applyBorder="1" applyAlignment="1">
      <alignment horizontal="center" vertical="center"/>
    </xf>
    <xf numFmtId="167" fontId="129" fillId="0" borderId="84" xfId="508" quotePrefix="1" applyNumberFormat="1" applyFont="1" applyFill="1" applyBorder="1" applyAlignment="1">
      <alignment horizontal="center" vertical="center"/>
    </xf>
    <xf numFmtId="167" fontId="129" fillId="0" borderId="72" xfId="508" applyNumberFormat="1" applyFont="1" applyFill="1" applyBorder="1" applyAlignment="1">
      <alignment horizontal="left" vertical="center"/>
    </xf>
    <xf numFmtId="167" fontId="129" fillId="0" borderId="42" xfId="508" applyNumberFormat="1" applyFont="1" applyFill="1" applyBorder="1" applyAlignment="1">
      <alignment horizontal="left" vertical="center"/>
    </xf>
    <xf numFmtId="167" fontId="129" fillId="0" borderId="84" xfId="508" applyNumberFormat="1" applyFont="1" applyFill="1" applyBorder="1" applyAlignment="1">
      <alignment horizontal="left" vertical="center"/>
    </xf>
    <xf numFmtId="182" fontId="129" fillId="0" borderId="84" xfId="456" applyNumberFormat="1" applyFont="1" applyFill="1" applyBorder="1" applyAlignment="1">
      <alignment vertical="center"/>
    </xf>
    <xf numFmtId="167" fontId="137" fillId="25" borderId="94" xfId="508" quotePrefix="1" applyNumberFormat="1" applyFont="1" applyFill="1" applyBorder="1" applyAlignment="1">
      <alignment horizontal="center" vertical="center"/>
    </xf>
    <xf numFmtId="167" fontId="137" fillId="25" borderId="76" xfId="508" quotePrefix="1" applyNumberFormat="1" applyFont="1" applyFill="1" applyBorder="1" applyAlignment="1">
      <alignment horizontal="center" vertical="center"/>
    </xf>
    <xf numFmtId="167" fontId="137" fillId="25" borderId="23" xfId="508" quotePrefix="1" applyNumberFormat="1" applyFont="1" applyFill="1" applyBorder="1" applyAlignment="1">
      <alignment horizontal="center" vertical="center"/>
    </xf>
    <xf numFmtId="167" fontId="137" fillId="25" borderId="15" xfId="508" quotePrefix="1" applyNumberFormat="1" applyFont="1" applyFill="1" applyBorder="1" applyAlignment="1">
      <alignment horizontal="center" vertical="center"/>
    </xf>
    <xf numFmtId="167" fontId="137" fillId="25" borderId="23" xfId="508" applyNumberFormat="1" applyFont="1" applyFill="1" applyBorder="1" applyAlignment="1">
      <alignment horizontal="left" vertical="center"/>
    </xf>
    <xf numFmtId="167" fontId="137" fillId="25" borderId="15" xfId="508" applyNumberFormat="1" applyFont="1" applyFill="1" applyBorder="1" applyAlignment="1">
      <alignment horizontal="left" vertical="center"/>
    </xf>
    <xf numFmtId="182" fontId="137" fillId="25" borderId="23" xfId="508" applyNumberFormat="1" applyFont="1" applyFill="1" applyBorder="1" applyAlignment="1">
      <alignment horizontal="right" vertical="center"/>
    </xf>
    <xf numFmtId="182" fontId="137" fillId="25" borderId="15" xfId="508" applyNumberFormat="1" applyFont="1" applyFill="1" applyBorder="1" applyAlignment="1">
      <alignment horizontal="right" vertical="center"/>
    </xf>
    <xf numFmtId="182" fontId="137" fillId="0" borderId="23" xfId="508" applyNumberFormat="1" applyFont="1" applyFill="1" applyBorder="1" applyAlignment="1">
      <alignment horizontal="right" vertical="center"/>
    </xf>
    <xf numFmtId="182" fontId="137" fillId="0" borderId="15" xfId="508" applyNumberFormat="1" applyFont="1" applyFill="1" applyBorder="1" applyAlignment="1">
      <alignment horizontal="right" vertical="center"/>
    </xf>
    <xf numFmtId="41" fontId="138" fillId="0" borderId="23" xfId="456" applyNumberFormat="1" applyFont="1" applyFill="1" applyBorder="1" applyAlignment="1">
      <alignment vertical="center"/>
    </xf>
    <xf numFmtId="41" fontId="138" fillId="0" borderId="15" xfId="456" applyNumberFormat="1" applyFont="1" applyFill="1" applyBorder="1" applyAlignment="1">
      <alignment vertical="center"/>
    </xf>
    <xf numFmtId="0" fontId="129" fillId="0" borderId="76" xfId="508" applyFont="1" applyFill="1" applyBorder="1" applyAlignment="1">
      <alignment horizontal="center" vertical="center"/>
    </xf>
    <xf numFmtId="182" fontId="136" fillId="0" borderId="15" xfId="453" applyNumberFormat="1" applyFont="1" applyFill="1" applyBorder="1" applyAlignment="1">
      <alignment vertical="center"/>
    </xf>
    <xf numFmtId="49" fontId="129" fillId="0" borderId="72" xfId="508" applyNumberFormat="1" applyFont="1" applyFill="1" applyBorder="1" applyAlignment="1">
      <alignment horizontal="center" vertical="center"/>
    </xf>
    <xf numFmtId="49" fontId="129" fillId="0" borderId="84" xfId="508" applyNumberFormat="1" applyFont="1" applyFill="1" applyBorder="1" applyAlignment="1">
      <alignment horizontal="center" vertical="center"/>
    </xf>
    <xf numFmtId="49" fontId="129" fillId="0" borderId="72" xfId="508" applyNumberFormat="1" applyFont="1" applyFill="1" applyBorder="1" applyAlignment="1">
      <alignment horizontal="left" vertical="center"/>
    </xf>
    <xf numFmtId="49" fontId="129" fillId="0" borderId="84" xfId="508" applyNumberFormat="1" applyFont="1" applyFill="1" applyBorder="1" applyAlignment="1">
      <alignment horizontal="left" vertical="center"/>
    </xf>
    <xf numFmtId="182" fontId="129" fillId="0" borderId="79" xfId="456" applyNumberFormat="1" applyFont="1" applyFill="1" applyBorder="1" applyAlignment="1">
      <alignment horizontal="right" vertical="center"/>
    </xf>
    <xf numFmtId="182" fontId="129" fillId="0" borderId="81" xfId="456" applyNumberFormat="1" applyFont="1" applyFill="1" applyBorder="1" applyAlignment="1">
      <alignment horizontal="right" vertical="center"/>
    </xf>
    <xf numFmtId="182" fontId="129" fillId="0" borderId="42" xfId="456" applyNumberFormat="1" applyFont="1" applyFill="1" applyBorder="1" applyAlignment="1">
      <alignment horizontal="right" vertical="center"/>
    </xf>
    <xf numFmtId="167" fontId="129" fillId="0" borderId="94" xfId="508" quotePrefix="1" applyNumberFormat="1" applyFont="1" applyFill="1" applyBorder="1" applyAlignment="1">
      <alignment horizontal="center" vertical="center"/>
    </xf>
    <xf numFmtId="167" fontId="129" fillId="0" borderId="76" xfId="508" quotePrefix="1" applyNumberFormat="1" applyFont="1" applyFill="1" applyBorder="1" applyAlignment="1">
      <alignment horizontal="center" vertical="center"/>
    </xf>
    <xf numFmtId="167" fontId="129" fillId="0" borderId="23" xfId="508" quotePrefix="1" applyNumberFormat="1" applyFont="1" applyFill="1" applyBorder="1" applyAlignment="1">
      <alignment horizontal="center" vertical="center"/>
    </xf>
    <xf numFmtId="167" fontId="129" fillId="0" borderId="15" xfId="508" quotePrefix="1" applyNumberFormat="1" applyFont="1" applyFill="1" applyBorder="1" applyAlignment="1">
      <alignment horizontal="center" vertical="center"/>
    </xf>
    <xf numFmtId="167" fontId="129" fillId="0" borderId="23" xfId="508" applyNumberFormat="1" applyFont="1" applyFill="1" applyBorder="1" applyAlignment="1">
      <alignment horizontal="left" vertical="center"/>
    </xf>
    <xf numFmtId="167" fontId="129" fillId="0" borderId="15" xfId="508" applyNumberFormat="1" applyFont="1" applyFill="1" applyBorder="1" applyAlignment="1">
      <alignment horizontal="left" vertical="center"/>
    </xf>
    <xf numFmtId="182" fontId="136" fillId="0" borderId="23" xfId="453" applyNumberFormat="1" applyFont="1" applyFill="1" applyBorder="1" applyAlignment="1">
      <alignment vertical="center"/>
    </xf>
    <xf numFmtId="182" fontId="129" fillId="0" borderId="23" xfId="456" applyNumberFormat="1" applyFont="1" applyFill="1" applyBorder="1" applyAlignment="1">
      <alignment vertical="center"/>
    </xf>
    <xf numFmtId="182" fontId="129" fillId="0" borderId="23" xfId="456" applyNumberFormat="1" applyFont="1" applyFill="1" applyBorder="1" applyAlignment="1">
      <alignment horizontal="right" vertical="center"/>
    </xf>
    <xf numFmtId="182" fontId="129" fillId="0" borderId="15" xfId="456" applyNumberFormat="1" applyFont="1" applyFill="1" applyBorder="1" applyAlignment="1">
      <alignment horizontal="right" vertical="center"/>
    </xf>
    <xf numFmtId="167" fontId="129" fillId="0" borderId="42" xfId="508" applyNumberFormat="1" applyFont="1" applyFill="1" applyBorder="1" applyAlignment="1">
      <alignment horizontal="left" vertical="center" wrapText="1"/>
    </xf>
    <xf numFmtId="167" fontId="129" fillId="0" borderId="42" xfId="508" applyNumberFormat="1" applyFont="1" applyFill="1" applyBorder="1" applyAlignment="1">
      <alignment horizontal="center" vertical="center" wrapText="1"/>
    </xf>
    <xf numFmtId="167" fontId="129" fillId="0" borderId="84" xfId="508" applyNumberFormat="1" applyFont="1" applyFill="1" applyBorder="1" applyAlignment="1">
      <alignment horizontal="left" vertical="center" wrapText="1"/>
    </xf>
    <xf numFmtId="167" fontId="129" fillId="0" borderId="72" xfId="508" applyNumberFormat="1" applyFont="1" applyFill="1" applyBorder="1" applyAlignment="1">
      <alignment horizontal="left" vertical="center" wrapText="1"/>
    </xf>
    <xf numFmtId="167" fontId="129" fillId="0" borderId="15" xfId="508" applyNumberFormat="1" applyFont="1" applyFill="1" applyBorder="1" applyAlignment="1">
      <alignment horizontal="left" vertical="center" wrapText="1"/>
    </xf>
    <xf numFmtId="0" fontId="129" fillId="0" borderId="42" xfId="508" applyFont="1" applyFill="1" applyBorder="1" applyAlignment="1">
      <alignment horizontal="center"/>
    </xf>
    <xf numFmtId="167" fontId="129" fillId="25" borderId="71" xfId="508" quotePrefix="1" applyNumberFormat="1" applyFont="1" applyFill="1" applyBorder="1" applyAlignment="1">
      <alignment horizontal="center" vertical="center"/>
    </xf>
    <xf numFmtId="167" fontId="129" fillId="25" borderId="74" xfId="508" quotePrefix="1" applyNumberFormat="1" applyFont="1" applyFill="1" applyBorder="1" applyAlignment="1">
      <alignment horizontal="center" vertical="center"/>
    </xf>
    <xf numFmtId="167" fontId="129" fillId="25" borderId="87" xfId="508" quotePrefix="1" applyNumberFormat="1" applyFont="1" applyFill="1" applyBorder="1" applyAlignment="1">
      <alignment horizontal="center" vertical="center"/>
    </xf>
    <xf numFmtId="167" fontId="129" fillId="0" borderId="71" xfId="508" quotePrefix="1" applyNumberFormat="1" applyFont="1" applyFill="1" applyBorder="1" applyAlignment="1">
      <alignment horizontal="center" vertical="center" wrapText="1"/>
    </xf>
    <xf numFmtId="167" fontId="129" fillId="0" borderId="74" xfId="508" quotePrefix="1" applyNumberFormat="1" applyFont="1" applyFill="1" applyBorder="1" applyAlignment="1">
      <alignment horizontal="center" vertical="center" wrapText="1"/>
    </xf>
    <xf numFmtId="167" fontId="129" fillId="0" borderId="87" xfId="508" quotePrefix="1" applyNumberFormat="1" applyFont="1" applyFill="1" applyBorder="1" applyAlignment="1">
      <alignment horizontal="center" vertical="center" wrapText="1"/>
    </xf>
    <xf numFmtId="182" fontId="129" fillId="25" borderId="20" xfId="508" applyNumberFormat="1" applyFont="1" applyFill="1" applyBorder="1" applyAlignment="1">
      <alignment horizontal="right" vertical="center"/>
    </xf>
    <xf numFmtId="0" fontId="131" fillId="0" borderId="0" xfId="508" applyFont="1" applyFill="1" applyBorder="1" applyAlignment="1">
      <alignment horizontal="center"/>
    </xf>
    <xf numFmtId="0" fontId="131" fillId="0" borderId="0" xfId="508" applyFont="1" applyFill="1" applyAlignment="1">
      <alignment horizontal="center"/>
    </xf>
    <xf numFmtId="0" fontId="132" fillId="26" borderId="0" xfId="508" applyFont="1" applyFill="1" applyAlignment="1">
      <alignment horizontal="center"/>
    </xf>
    <xf numFmtId="0" fontId="132" fillId="0" borderId="0" xfId="508" applyFont="1" applyFill="1" applyAlignment="1">
      <alignment horizontal="center"/>
    </xf>
    <xf numFmtId="167" fontId="133" fillId="0" borderId="0" xfId="508" applyNumberFormat="1" applyFont="1" applyFill="1" applyBorder="1" applyAlignment="1">
      <alignment horizontal="center" vertical="center"/>
    </xf>
    <xf numFmtId="167" fontId="134" fillId="0" borderId="71" xfId="456" applyNumberFormat="1" applyFont="1" applyFill="1" applyBorder="1" applyAlignment="1">
      <alignment horizontal="center" vertical="center" wrapText="1"/>
    </xf>
    <xf numFmtId="167" fontId="134" fillId="0" borderId="74" xfId="456" applyNumberFormat="1" applyFont="1" applyFill="1" applyBorder="1" applyAlignment="1">
      <alignment horizontal="center" vertical="center" wrapText="1"/>
    </xf>
    <xf numFmtId="167" fontId="134" fillId="0" borderId="72" xfId="456" applyNumberFormat="1" applyFont="1" applyFill="1" applyBorder="1" applyAlignment="1">
      <alignment horizontal="center" vertical="center" wrapText="1"/>
    </xf>
    <xf numFmtId="167" fontId="134" fillId="0" borderId="42" xfId="456" applyNumberFormat="1" applyFont="1" applyFill="1" applyBorder="1" applyAlignment="1">
      <alignment horizontal="center" vertical="center" wrapText="1"/>
    </xf>
    <xf numFmtId="167" fontId="134" fillId="25" borderId="72" xfId="456" applyNumberFormat="1" applyFont="1" applyFill="1" applyBorder="1" applyAlignment="1">
      <alignment horizontal="center" vertical="center" wrapText="1"/>
    </xf>
    <xf numFmtId="0" fontId="130" fillId="25" borderId="72" xfId="456" applyFont="1" applyFill="1" applyBorder="1" applyAlignment="1">
      <alignment horizontal="center"/>
    </xf>
    <xf numFmtId="4" fontId="134" fillId="0" borderId="72" xfId="456" applyNumberFormat="1" applyFont="1" applyFill="1" applyBorder="1" applyAlignment="1">
      <alignment horizontal="center" vertical="center"/>
    </xf>
    <xf numFmtId="4" fontId="130" fillId="0" borderId="72" xfId="456" applyNumberFormat="1" applyFont="1" applyFill="1" applyBorder="1" applyAlignment="1">
      <alignment horizontal="center" vertical="center"/>
    </xf>
    <xf numFmtId="41" fontId="134" fillId="0" borderId="72" xfId="456" applyNumberFormat="1" applyFont="1" applyFill="1" applyBorder="1" applyAlignment="1">
      <alignment horizontal="center" vertical="center"/>
    </xf>
    <xf numFmtId="41" fontId="130" fillId="0" borderId="72" xfId="456" applyNumberFormat="1" applyFont="1" applyFill="1" applyBorder="1" applyAlignment="1">
      <alignment horizontal="center" vertical="center"/>
    </xf>
    <xf numFmtId="43" fontId="134" fillId="0" borderId="72" xfId="456" applyNumberFormat="1" applyFont="1" applyFill="1" applyBorder="1" applyAlignment="1">
      <alignment horizontal="center" vertical="center"/>
    </xf>
    <xf numFmtId="43" fontId="134" fillId="0" borderId="73" xfId="456" applyNumberFormat="1" applyFont="1" applyFill="1" applyBorder="1" applyAlignment="1">
      <alignment horizontal="center" vertical="center"/>
    </xf>
    <xf numFmtId="0" fontId="74" fillId="25" borderId="15" xfId="452" applyFont="1" applyFill="1" applyBorder="1" applyAlignment="1">
      <alignment horizontal="center" vertical="center"/>
    </xf>
    <xf numFmtId="0" fontId="74" fillId="25" borderId="20" xfId="452" applyFont="1" applyFill="1" applyBorder="1" applyAlignment="1">
      <alignment horizontal="center" vertical="center"/>
    </xf>
    <xf numFmtId="0" fontId="74" fillId="25" borderId="23" xfId="452" applyFont="1" applyFill="1" applyBorder="1" applyAlignment="1">
      <alignment horizontal="center" vertical="center"/>
    </xf>
    <xf numFmtId="0" fontId="46" fillId="25" borderId="15" xfId="452" applyFont="1" applyFill="1" applyBorder="1" applyAlignment="1">
      <alignment horizontal="center" vertical="center"/>
    </xf>
    <xf numFmtId="0" fontId="46" fillId="25" borderId="23" xfId="452" applyFont="1" applyFill="1" applyBorder="1" applyAlignment="1">
      <alignment horizontal="center" vertical="center"/>
    </xf>
    <xf numFmtId="185" fontId="46" fillId="25" borderId="15" xfId="452" applyNumberFormat="1" applyFont="1" applyFill="1" applyBorder="1" applyAlignment="1">
      <alignment horizontal="center" vertical="center"/>
    </xf>
    <xf numFmtId="185" fontId="46" fillId="25" borderId="23" xfId="452" applyNumberFormat="1" applyFont="1" applyFill="1" applyBorder="1" applyAlignment="1">
      <alignment horizontal="center" vertical="center"/>
    </xf>
    <xf numFmtId="0" fontId="46" fillId="25" borderId="20" xfId="452" applyFont="1" applyFill="1" applyBorder="1" applyAlignment="1">
      <alignment horizontal="center" vertical="center"/>
    </xf>
    <xf numFmtId="0" fontId="80" fillId="25" borderId="0" xfId="452" applyFont="1" applyFill="1" applyBorder="1" applyAlignment="1">
      <alignment horizontal="center"/>
    </xf>
    <xf numFmtId="0" fontId="46" fillId="25" borderId="42" xfId="452" applyFont="1" applyFill="1" applyBorder="1" applyAlignment="1">
      <alignment horizontal="center" vertical="center"/>
    </xf>
    <xf numFmtId="0" fontId="46" fillId="0" borderId="42" xfId="452" applyFont="1" applyFill="1" applyBorder="1" applyAlignment="1">
      <alignment horizontal="center" vertical="center"/>
    </xf>
    <xf numFmtId="0" fontId="46" fillId="0" borderId="15" xfId="452" applyFont="1" applyFill="1" applyBorder="1" applyAlignment="1">
      <alignment horizontal="center" vertical="center"/>
    </xf>
    <xf numFmtId="0" fontId="46" fillId="0" borderId="20" xfId="452" applyFont="1" applyFill="1" applyBorder="1" applyAlignment="1">
      <alignment horizontal="center" vertical="center"/>
    </xf>
    <xf numFmtId="0" fontId="46" fillId="0" borderId="23" xfId="452" applyFont="1" applyFill="1" applyBorder="1" applyAlignment="1">
      <alignment horizontal="center" vertical="center"/>
    </xf>
    <xf numFmtId="0" fontId="46" fillId="0" borderId="15" xfId="452" applyFont="1" applyFill="1" applyBorder="1" applyAlignment="1">
      <alignment horizontal="center" vertical="center" wrapText="1"/>
    </xf>
    <xf numFmtId="0" fontId="46" fillId="0" borderId="20" xfId="452" applyFont="1" applyFill="1" applyBorder="1" applyAlignment="1">
      <alignment horizontal="center" vertical="center" wrapText="1"/>
    </xf>
    <xf numFmtId="0" fontId="46" fillId="0" borderId="23" xfId="452" applyFont="1" applyFill="1" applyBorder="1" applyAlignment="1">
      <alignment horizontal="center" vertical="center" wrapText="1"/>
    </xf>
    <xf numFmtId="0" fontId="105" fillId="0" borderId="15" xfId="452" applyFont="1" applyFill="1" applyBorder="1" applyAlignment="1">
      <alignment horizontal="center" vertical="center" wrapText="1"/>
    </xf>
    <xf numFmtId="0" fontId="105" fillId="0" borderId="20" xfId="452" applyFont="1" applyFill="1" applyBorder="1" applyAlignment="1">
      <alignment horizontal="center" vertical="center" wrapText="1"/>
    </xf>
    <xf numFmtId="0" fontId="105" fillId="0" borderId="23" xfId="452" applyFont="1" applyFill="1" applyBorder="1" applyAlignment="1">
      <alignment horizontal="center" vertical="center" wrapText="1"/>
    </xf>
    <xf numFmtId="0" fontId="46" fillId="25" borderId="14" xfId="452" applyFont="1" applyFill="1" applyBorder="1" applyAlignment="1">
      <alignment horizontal="center" vertical="center"/>
    </xf>
    <xf numFmtId="0" fontId="46" fillId="25" borderId="35" xfId="452" applyFont="1" applyFill="1" applyBorder="1" applyAlignment="1">
      <alignment horizontal="center" vertical="center"/>
    </xf>
    <xf numFmtId="0" fontId="46" fillId="25" borderId="37" xfId="452" applyFont="1" applyFill="1" applyBorder="1" applyAlignment="1">
      <alignment horizontal="center" vertical="center"/>
    </xf>
    <xf numFmtId="187" fontId="46" fillId="0" borderId="35" xfId="449" applyNumberFormat="1" applyFont="1" applyFill="1" applyBorder="1" applyAlignment="1">
      <alignment horizontal="right"/>
    </xf>
  </cellXfs>
  <cellStyles count="510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— akcent 1" xfId="7" builtinId="30" customBuiltin="1"/>
    <cellStyle name="20% - akcent 1 2" xfId="8"/>
    <cellStyle name="20% - akcent 1 2 2" xfId="9"/>
    <cellStyle name="20% - akcent 1 2 3" xfId="10"/>
    <cellStyle name="20% - akcent 1 2 4" xfId="11"/>
    <cellStyle name="20% - akcent 1 2 4 2" xfId="12"/>
    <cellStyle name="20% - akcent 1 2_Informacja za I półrocze 2016" xfId="13"/>
    <cellStyle name="20% - akcent 1 3" xfId="14"/>
    <cellStyle name="20% - akcent 1 4" xfId="15"/>
    <cellStyle name="20% — akcent 2" xfId="16" builtinId="34" customBuiltin="1"/>
    <cellStyle name="20% - akcent 2 2" xfId="17"/>
    <cellStyle name="20% - akcent 2 2 2" xfId="18"/>
    <cellStyle name="20% - akcent 2 2 3" xfId="19"/>
    <cellStyle name="20% - akcent 2 2 4" xfId="20"/>
    <cellStyle name="20% - akcent 2 2 4 2" xfId="21"/>
    <cellStyle name="20% - akcent 2 2_Informacja za I półrocze 2016" xfId="22"/>
    <cellStyle name="20% - akcent 2 3" xfId="23"/>
    <cellStyle name="20% - akcent 2 4" xfId="24"/>
    <cellStyle name="20% — akcent 3" xfId="25" builtinId="38" customBuiltin="1"/>
    <cellStyle name="20% - akcent 3 2" xfId="26"/>
    <cellStyle name="20% - akcent 3 2 2" xfId="27"/>
    <cellStyle name="20% - akcent 3 2 3" xfId="28"/>
    <cellStyle name="20% - akcent 3 2 4" xfId="29"/>
    <cellStyle name="20% - akcent 3 2 4 2" xfId="30"/>
    <cellStyle name="20% - akcent 3 2_Informacja za I półrocze 2016" xfId="31"/>
    <cellStyle name="20% - akcent 3 3" xfId="32"/>
    <cellStyle name="20% - akcent 3 4" xfId="33"/>
    <cellStyle name="20% — akcent 4" xfId="34" builtinId="42" customBuiltin="1"/>
    <cellStyle name="20% - akcent 4 2" xfId="35"/>
    <cellStyle name="20% - akcent 4 2 2" xfId="36"/>
    <cellStyle name="20% - akcent 4 2 3" xfId="37"/>
    <cellStyle name="20% - akcent 4 2 4" xfId="38"/>
    <cellStyle name="20% - akcent 4 2 4 2" xfId="39"/>
    <cellStyle name="20% - akcent 4 2_Informacja za I półrocze 2016" xfId="40"/>
    <cellStyle name="20% - akcent 4 3" xfId="41"/>
    <cellStyle name="20% - akcent 4 4" xfId="42"/>
    <cellStyle name="20% — akcent 5" xfId="43" builtinId="46" customBuiltin="1"/>
    <cellStyle name="20% - akcent 5 2" xfId="44"/>
    <cellStyle name="20% - akcent 5 2 2" xfId="45"/>
    <cellStyle name="20% - akcent 5 2 3" xfId="46"/>
    <cellStyle name="20% - akcent 5 2 3 2" xfId="47"/>
    <cellStyle name="20% - akcent 5 2_Informacja za I półrocze 2016" xfId="48"/>
    <cellStyle name="20% - akcent 5 3" xfId="49"/>
    <cellStyle name="20% — akcent 6" xfId="50" builtinId="50" customBuiltin="1"/>
    <cellStyle name="20% - akcent 6 2" xfId="51"/>
    <cellStyle name="20% - akcent 6 2 2" xfId="52"/>
    <cellStyle name="20% - akcent 6 2 3" xfId="53"/>
    <cellStyle name="20% - akcent 6 2 3 2" xfId="54"/>
    <cellStyle name="20% - akcent 6 2_Informacja za I półrocze 2016" xfId="55"/>
    <cellStyle name="20% - akcent 6 3" xfId="56"/>
    <cellStyle name="40% - Accent1" xfId="57"/>
    <cellStyle name="40% - Accent2" xfId="58"/>
    <cellStyle name="40% - Accent3" xfId="59"/>
    <cellStyle name="40% - Accent4" xfId="60"/>
    <cellStyle name="40% - Accent5" xfId="61"/>
    <cellStyle name="40% - Accent6" xfId="62"/>
    <cellStyle name="40% — akcent 1" xfId="63" builtinId="31" customBuiltin="1"/>
    <cellStyle name="40% - akcent 1 2" xfId="64"/>
    <cellStyle name="40% - akcent 1 2 2" xfId="65"/>
    <cellStyle name="40% - akcent 1 2 3" xfId="66"/>
    <cellStyle name="40% - akcent 1 2 3 2" xfId="67"/>
    <cellStyle name="40% - akcent 1 2_Informacja za I półrocze 2016" xfId="68"/>
    <cellStyle name="40% - akcent 1 3" xfId="69"/>
    <cellStyle name="40% — akcent 2" xfId="70" builtinId="35" customBuiltin="1"/>
    <cellStyle name="40% - akcent 2 2" xfId="71"/>
    <cellStyle name="40% - akcent 2 2 2" xfId="72"/>
    <cellStyle name="40% - akcent 2 2 3" xfId="73"/>
    <cellStyle name="40% - akcent 2 2 3 2" xfId="74"/>
    <cellStyle name="40% - akcent 2 2_Informacja za I półrocze 2016" xfId="75"/>
    <cellStyle name="40% - akcent 2 3" xfId="76"/>
    <cellStyle name="40% — akcent 3" xfId="77" builtinId="39" customBuiltin="1"/>
    <cellStyle name="40% - akcent 3 2" xfId="78"/>
    <cellStyle name="40% - akcent 3 2 2" xfId="79"/>
    <cellStyle name="40% - akcent 3 2 3" xfId="80"/>
    <cellStyle name="40% - akcent 3 2 4" xfId="81"/>
    <cellStyle name="40% - akcent 3 2 4 2" xfId="82"/>
    <cellStyle name="40% - akcent 3 2_Informacja za I półrocze 2016" xfId="83"/>
    <cellStyle name="40% - akcent 3 3" xfId="84"/>
    <cellStyle name="40% - akcent 3 4" xfId="85"/>
    <cellStyle name="40% — akcent 4" xfId="86" builtinId="43" customBuiltin="1"/>
    <cellStyle name="40% - akcent 4 2" xfId="87"/>
    <cellStyle name="40% - akcent 4 2 2" xfId="88"/>
    <cellStyle name="40% - akcent 4 2 3" xfId="89"/>
    <cellStyle name="40% - akcent 4 2 3 2" xfId="90"/>
    <cellStyle name="40% - akcent 4 2_Informacja za I półrocze 2016" xfId="91"/>
    <cellStyle name="40% - akcent 4 3" xfId="92"/>
    <cellStyle name="40% — akcent 5" xfId="93" builtinId="47" customBuiltin="1"/>
    <cellStyle name="40% - akcent 5 2" xfId="94"/>
    <cellStyle name="40% - akcent 5 2 2" xfId="95"/>
    <cellStyle name="40% - akcent 5 2 3" xfId="96"/>
    <cellStyle name="40% - akcent 5 2 3 2" xfId="97"/>
    <cellStyle name="40% - akcent 5 2_Informacja za I półrocze 2016" xfId="98"/>
    <cellStyle name="40% - akcent 5 3" xfId="99"/>
    <cellStyle name="40% — akcent 6" xfId="100" builtinId="51" customBuiltin="1"/>
    <cellStyle name="40% - akcent 6 2" xfId="101"/>
    <cellStyle name="40% - akcent 6 2 2" xfId="102"/>
    <cellStyle name="40% - akcent 6 2 3" xfId="103"/>
    <cellStyle name="40% - akcent 6 2 3 2" xfId="104"/>
    <cellStyle name="40% - akcent 6 2_Informacja za I półrocze 2016" xfId="105"/>
    <cellStyle name="40% - akcent 6 3" xfId="106"/>
    <cellStyle name="60% - Accent1" xfId="107"/>
    <cellStyle name="60% - Accent2" xfId="108"/>
    <cellStyle name="60% - Accent3" xfId="109"/>
    <cellStyle name="60% - Accent4" xfId="110"/>
    <cellStyle name="60% - Accent5" xfId="111"/>
    <cellStyle name="60% - Accent6" xfId="112"/>
    <cellStyle name="60% — akcent 1" xfId="113" builtinId="32" customBuiltin="1"/>
    <cellStyle name="60% - akcent 1 2" xfId="114"/>
    <cellStyle name="60% - akcent 1 2 2" xfId="115"/>
    <cellStyle name="60% - akcent 1 2 3" xfId="116"/>
    <cellStyle name="60% - akcent 1 2 3 2" xfId="117"/>
    <cellStyle name="60% - akcent 1 2_Informacja za I półrocze 2016" xfId="118"/>
    <cellStyle name="60% - akcent 1 3" xfId="119"/>
    <cellStyle name="60% — akcent 2" xfId="120" builtinId="36" customBuiltin="1"/>
    <cellStyle name="60% - akcent 2 2" xfId="121"/>
    <cellStyle name="60% - akcent 2 2 2" xfId="122"/>
    <cellStyle name="60% - akcent 2 2 3" xfId="123"/>
    <cellStyle name="60% - akcent 2 2 3 2" xfId="124"/>
    <cellStyle name="60% - akcent 2 2_Informacja za I półrocze 2016" xfId="125"/>
    <cellStyle name="60% - akcent 2 3" xfId="126"/>
    <cellStyle name="60% — akcent 3" xfId="127" builtinId="40" customBuiltin="1"/>
    <cellStyle name="60% - akcent 3 2" xfId="128"/>
    <cellStyle name="60% - akcent 3 2 2" xfId="129"/>
    <cellStyle name="60% - akcent 3 2 3" xfId="130"/>
    <cellStyle name="60% - akcent 3 2 4" xfId="131"/>
    <cellStyle name="60% - akcent 3 2 4 2" xfId="132"/>
    <cellStyle name="60% - akcent 3 2_Informacja za I półrocze 2016" xfId="133"/>
    <cellStyle name="60% - akcent 3 3" xfId="134"/>
    <cellStyle name="60% - akcent 3 4" xfId="135"/>
    <cellStyle name="60% — akcent 4" xfId="136" builtinId="44" customBuiltin="1"/>
    <cellStyle name="60% - akcent 4 2" xfId="137"/>
    <cellStyle name="60% - akcent 4 2 2" xfId="138"/>
    <cellStyle name="60% - akcent 4 2 3" xfId="139"/>
    <cellStyle name="60% - akcent 4 2 4" xfId="140"/>
    <cellStyle name="60% - akcent 4 2 4 2" xfId="141"/>
    <cellStyle name="60% - akcent 4 2_Informacja za I półrocze 2016" xfId="142"/>
    <cellStyle name="60% - akcent 4 3" xfId="143"/>
    <cellStyle name="60% - akcent 4 4" xfId="144"/>
    <cellStyle name="60% — akcent 5" xfId="145" builtinId="48" customBuiltin="1"/>
    <cellStyle name="60% - akcent 5 2" xfId="146"/>
    <cellStyle name="60% - akcent 5 2 2" xfId="147"/>
    <cellStyle name="60% - akcent 5 2 3" xfId="148"/>
    <cellStyle name="60% - akcent 5 2 3 2" xfId="149"/>
    <cellStyle name="60% - akcent 5 2_Informacja za I półrocze 2016" xfId="150"/>
    <cellStyle name="60% - akcent 5 3" xfId="151"/>
    <cellStyle name="60% — akcent 6" xfId="152" builtinId="52" customBuiltin="1"/>
    <cellStyle name="60% - akcent 6 2" xfId="153"/>
    <cellStyle name="60% - akcent 6 2 2" xfId="154"/>
    <cellStyle name="60% - akcent 6 2 3" xfId="155"/>
    <cellStyle name="60% - akcent 6 2 4" xfId="156"/>
    <cellStyle name="60% - akcent 6 2 4 2" xfId="157"/>
    <cellStyle name="60% - akcent 6 2_Informacja za I półrocze 2016" xfId="158"/>
    <cellStyle name="60% - akcent 6 3" xfId="159"/>
    <cellStyle name="60% - akcent 6 4" xfId="160"/>
    <cellStyle name="Accent1" xfId="161"/>
    <cellStyle name="Accent2" xfId="162"/>
    <cellStyle name="Accent3" xfId="163"/>
    <cellStyle name="Accent4" xfId="164"/>
    <cellStyle name="Accent5" xfId="165"/>
    <cellStyle name="Accent6" xfId="166"/>
    <cellStyle name="Akcent 1" xfId="167" builtinId="29" customBuiltin="1"/>
    <cellStyle name="Akcent 1 2" xfId="168"/>
    <cellStyle name="Akcent 1 2 2" xfId="169"/>
    <cellStyle name="Akcent 1 2 3" xfId="170"/>
    <cellStyle name="Akcent 1 2 3 2" xfId="171"/>
    <cellStyle name="Akcent 1 2_Informacja za I półrocze 2016" xfId="172"/>
    <cellStyle name="Akcent 1 3" xfId="173"/>
    <cellStyle name="Akcent 2" xfId="174" builtinId="33" customBuiltin="1"/>
    <cellStyle name="Akcent 2 2" xfId="175"/>
    <cellStyle name="Akcent 2 2 2" xfId="176"/>
    <cellStyle name="Akcent 2 2 3" xfId="177"/>
    <cellStyle name="Akcent 2 2 3 2" xfId="178"/>
    <cellStyle name="Akcent 2 2_Informacja za I półrocze 2016" xfId="179"/>
    <cellStyle name="Akcent 2 3" xfId="180"/>
    <cellStyle name="Akcent 3" xfId="181" builtinId="37" customBuiltin="1"/>
    <cellStyle name="Akcent 3 2" xfId="182"/>
    <cellStyle name="Akcent 3 2 2" xfId="183"/>
    <cellStyle name="Akcent 3 2 3" xfId="184"/>
    <cellStyle name="Akcent 3 2 3 2" xfId="185"/>
    <cellStyle name="Akcent 3 2_Informacja za I półrocze 2016" xfId="186"/>
    <cellStyle name="Akcent 3 3" xfId="187"/>
    <cellStyle name="Akcent 4" xfId="188" builtinId="41" customBuiltin="1"/>
    <cellStyle name="Akcent 4 2" xfId="189"/>
    <cellStyle name="Akcent 4 2 2" xfId="190"/>
    <cellStyle name="Akcent 4 2 3" xfId="191"/>
    <cellStyle name="Akcent 4 2 3 2" xfId="192"/>
    <cellStyle name="Akcent 4 2_Informacja za I półrocze 2016" xfId="193"/>
    <cellStyle name="Akcent 4 3" xfId="194"/>
    <cellStyle name="Akcent 5" xfId="195" builtinId="45" customBuiltin="1"/>
    <cellStyle name="Akcent 5 2" xfId="196"/>
    <cellStyle name="Akcent 5 2 2" xfId="197"/>
    <cellStyle name="Akcent 5 2 3" xfId="198"/>
    <cellStyle name="Akcent 5 2 3 2" xfId="199"/>
    <cellStyle name="Akcent 5 2_Informacja za I półrocze 2016" xfId="200"/>
    <cellStyle name="Akcent 5 3" xfId="201"/>
    <cellStyle name="Akcent 6" xfId="202" builtinId="49" customBuiltin="1"/>
    <cellStyle name="Akcent 6 2" xfId="203"/>
    <cellStyle name="Akcent 6 2 2" xfId="204"/>
    <cellStyle name="Akcent 6 2 3" xfId="205"/>
    <cellStyle name="Akcent 6 2 3 2" xfId="206"/>
    <cellStyle name="Akcent 6 2_Informacja za I półrocze 2016" xfId="207"/>
    <cellStyle name="Akcent 6 3" xfId="208"/>
    <cellStyle name="Bad" xfId="209"/>
    <cellStyle name="Calculation" xfId="210"/>
    <cellStyle name="Check Cell" xfId="211"/>
    <cellStyle name="Dane wejściowe" xfId="212" builtinId="20" customBuiltin="1"/>
    <cellStyle name="Dane wejściowe 2" xfId="213"/>
    <cellStyle name="Dane wejściowe 2 2" xfId="214"/>
    <cellStyle name="Dane wejściowe 2 3" xfId="215"/>
    <cellStyle name="Dane wejściowe 2 3 2" xfId="216"/>
    <cellStyle name="Dane wejściowe 2_Informacja za I półrocze 2016" xfId="217"/>
    <cellStyle name="Dane wejściowe 3" xfId="218"/>
    <cellStyle name="Dane wyjściowe" xfId="219" builtinId="21" customBuiltin="1"/>
    <cellStyle name="Dane wyjściowe 2" xfId="220"/>
    <cellStyle name="Dane wyjściowe 2 2" xfId="221"/>
    <cellStyle name="Dane wyjściowe 2 3" xfId="222"/>
    <cellStyle name="Dane wyjściowe 2 3 2" xfId="223"/>
    <cellStyle name="Dane wyjściowe 2_Informacja za I półrocze 2016" xfId="224"/>
    <cellStyle name="Dane wyjściowe 3" xfId="225"/>
    <cellStyle name="Dobre 2" xfId="226"/>
    <cellStyle name="Dobre 2 2" xfId="227"/>
    <cellStyle name="Dobre 2 3" xfId="228"/>
    <cellStyle name="Dobre 2 3 2" xfId="229"/>
    <cellStyle name="Dobre 2_Informacja za I półrocze 2016" xfId="230"/>
    <cellStyle name="Dobre 3" xfId="231"/>
    <cellStyle name="Dobry" xfId="232" builtinId="26" customBuiltin="1"/>
    <cellStyle name="Dziesiętny [0]_T2-0403" xfId="450"/>
    <cellStyle name="Dziesiętny 2" xfId="233"/>
    <cellStyle name="Explanatory Text" xfId="234"/>
    <cellStyle name="Good" xfId="235"/>
    <cellStyle name="Heading 1" xfId="236"/>
    <cellStyle name="Heading 2" xfId="237"/>
    <cellStyle name="Heading 3" xfId="238"/>
    <cellStyle name="Heading 4" xfId="239"/>
    <cellStyle name="Input" xfId="240"/>
    <cellStyle name="Komórka połączona" xfId="241" builtinId="24" customBuiltin="1"/>
    <cellStyle name="Komórka połączona 2" xfId="242"/>
    <cellStyle name="Komórka połączona 2 2" xfId="243"/>
    <cellStyle name="Komórka połączona 2 3" xfId="244"/>
    <cellStyle name="Komórka połączona 2 3 2" xfId="245"/>
    <cellStyle name="Komórka połączona 2_Informacja za I półrocze 2016" xfId="246"/>
    <cellStyle name="Komórka połączona 3" xfId="247"/>
    <cellStyle name="Komórka zaznaczona" xfId="248" builtinId="23" customBuiltin="1"/>
    <cellStyle name="Komórka zaznaczona 2" xfId="249"/>
    <cellStyle name="Komórka zaznaczona 2 2" xfId="250"/>
    <cellStyle name="Komórka zaznaczona 2 3" xfId="251"/>
    <cellStyle name="Komórka zaznaczona 2 3 2" xfId="252"/>
    <cellStyle name="Komórka zaznaczona 2_Informacja za I półrocze 2016" xfId="253"/>
    <cellStyle name="Komórka zaznaczona 3" xfId="254"/>
    <cellStyle name="Linked Cell" xfId="255"/>
    <cellStyle name="Nagłówek 1" xfId="256" builtinId="16" customBuiltin="1"/>
    <cellStyle name="Nagłówek 1 2" xfId="257"/>
    <cellStyle name="Nagłówek 1 2 2" xfId="258"/>
    <cellStyle name="Nagłówek 1 2 3" xfId="259"/>
    <cellStyle name="Nagłówek 1 2 3 2" xfId="260"/>
    <cellStyle name="Nagłówek 1 2_Informacja za I półrocze 2016" xfId="261"/>
    <cellStyle name="Nagłówek 1 3" xfId="262"/>
    <cellStyle name="Nagłówek 2" xfId="263" builtinId="17" customBuiltin="1"/>
    <cellStyle name="Nagłówek 2 2" xfId="264"/>
    <cellStyle name="Nagłówek 2 2 2" xfId="265"/>
    <cellStyle name="Nagłówek 2 2 3" xfId="266"/>
    <cellStyle name="Nagłówek 2 2 3 2" xfId="267"/>
    <cellStyle name="Nagłówek 2 2_Informacja za I półrocze 2016" xfId="268"/>
    <cellStyle name="Nagłówek 2 3" xfId="269"/>
    <cellStyle name="Nagłówek 3" xfId="270" builtinId="18" customBuiltin="1"/>
    <cellStyle name="Nagłówek 3 2" xfId="271"/>
    <cellStyle name="Nagłówek 3 2 2" xfId="272"/>
    <cellStyle name="Nagłówek 3 2 3" xfId="273"/>
    <cellStyle name="Nagłówek 3 2 3 2" xfId="274"/>
    <cellStyle name="Nagłówek 3 2_Informacja za I półrocze 2016" xfId="275"/>
    <cellStyle name="Nagłówek 3 3" xfId="276"/>
    <cellStyle name="Nagłówek 4" xfId="277" builtinId="19" customBuiltin="1"/>
    <cellStyle name="Nagłówek 4 2" xfId="278"/>
    <cellStyle name="Nagłówek 4 2 2" xfId="279"/>
    <cellStyle name="Nagłówek 4 2 3" xfId="280"/>
    <cellStyle name="Nagłówek 4 2 3 2" xfId="281"/>
    <cellStyle name="Nagłówek 4 2_Informacja za I półrocze 2016" xfId="282"/>
    <cellStyle name="Nagłówek 4 3" xfId="283"/>
    <cellStyle name="Neutral" xfId="284"/>
    <cellStyle name="Neutralne 2" xfId="285"/>
    <cellStyle name="Neutralne 2 2" xfId="286"/>
    <cellStyle name="Neutralne 2 3" xfId="287"/>
    <cellStyle name="Neutralne 2 3 2" xfId="288"/>
    <cellStyle name="Neutralne 2_Informacja za I półrocze 2016" xfId="289"/>
    <cellStyle name="Neutralne 3" xfId="290"/>
    <cellStyle name="Neutralny" xfId="291" builtinId="28" customBuiltin="1"/>
    <cellStyle name="Normal - Styl1" xfId="292"/>
    <cellStyle name="Normal - Styl2" xfId="293"/>
    <cellStyle name="Normal - Styl3" xfId="294"/>
    <cellStyle name="Normal - Styl4" xfId="295"/>
    <cellStyle name="Normal - Styl5" xfId="296"/>
    <cellStyle name="Normal - Styl6" xfId="297"/>
    <cellStyle name="Normal - Styl7" xfId="298"/>
    <cellStyle name="Normalny" xfId="0" builtinId="0"/>
    <cellStyle name="Normalny 10" xfId="299"/>
    <cellStyle name="Normalny 10 2" xfId="300"/>
    <cellStyle name="Normalny 10 2 2" xfId="301"/>
    <cellStyle name="Normalny 10_Informacja za I półrocze 2016" xfId="302"/>
    <cellStyle name="Normalny 11" xfId="303"/>
    <cellStyle name="Normalny 12" xfId="304"/>
    <cellStyle name="Normalny 12 2" xfId="305"/>
    <cellStyle name="Normalny 13" xfId="306"/>
    <cellStyle name="Normalny 14" xfId="307"/>
    <cellStyle name="Normalny 15" xfId="308"/>
    <cellStyle name="Normalny 16" xfId="454"/>
    <cellStyle name="Normalny 16 2" xfId="501"/>
    <cellStyle name="Normalny 17" xfId="459"/>
    <cellStyle name="Normalny 17 2" xfId="503"/>
    <cellStyle name="Normalny 18" xfId="457"/>
    <cellStyle name="Normalny 18 2" xfId="502"/>
    <cellStyle name="Normalny 19" xfId="462"/>
    <cellStyle name="Normalny 19 2" xfId="505"/>
    <cellStyle name="Normalny 2" xfId="309"/>
    <cellStyle name="Normalny 2 2" xfId="310"/>
    <cellStyle name="Normalny 2 2 2" xfId="452"/>
    <cellStyle name="Normalny 2 3" xfId="311"/>
    <cellStyle name="Normalny 2 4" xfId="456"/>
    <cellStyle name="Normalny 2_T11_14_czerwiec 2016_TW" xfId="312"/>
    <cellStyle name="Normalny 20" xfId="458"/>
    <cellStyle name="Normalny 21" xfId="468"/>
    <cellStyle name="Normalny 22" xfId="471"/>
    <cellStyle name="Normalny 23" xfId="480"/>
    <cellStyle name="Normalny 24" xfId="489"/>
    <cellStyle name="Normalny 25" xfId="493"/>
    <cellStyle name="Normalny 25 2" xfId="494"/>
    <cellStyle name="Normalny 26" xfId="495"/>
    <cellStyle name="Normalny 27" xfId="496"/>
    <cellStyle name="Normalny 28" xfId="497"/>
    <cellStyle name="Normalny 29" xfId="508"/>
    <cellStyle name="Normalny 3" xfId="313"/>
    <cellStyle name="Normalny 3 10" xfId="469"/>
    <cellStyle name="Normalny 3 11" xfId="472"/>
    <cellStyle name="Normalny 3 12" xfId="474"/>
    <cellStyle name="Normalny 3 13" xfId="476"/>
    <cellStyle name="Normalny 3 14" xfId="478"/>
    <cellStyle name="Normalny 3 15" xfId="481"/>
    <cellStyle name="Normalny 3 16" xfId="490"/>
    <cellStyle name="Normalny 3 2" xfId="314"/>
    <cellStyle name="Normalny 3 2 2" xfId="315"/>
    <cellStyle name="Normalny 3 2 3" xfId="455"/>
    <cellStyle name="Normalny 3 2_Informacja za I półrocze 2016" xfId="316"/>
    <cellStyle name="Normalny 3 3" xfId="317"/>
    <cellStyle name="Normalny 3 4" xfId="318"/>
    <cellStyle name="Normalny 3 5" xfId="319"/>
    <cellStyle name="Normalny 3 6" xfId="320"/>
    <cellStyle name="Normalny 3 7" xfId="321"/>
    <cellStyle name="Normalny 3 8" xfId="322"/>
    <cellStyle name="Normalny 3 9" xfId="463"/>
    <cellStyle name="Normalny 3 9 2" xfId="506"/>
    <cellStyle name="Normalny 3_Kopia Operatywka czerwiec 2016 BSE dla BP i PM_TW" xfId="323"/>
    <cellStyle name="Normalny 4" xfId="324"/>
    <cellStyle name="Normalny 4 2" xfId="325"/>
    <cellStyle name="Normalny 4 2 2" xfId="326"/>
    <cellStyle name="Normalny 4 3" xfId="327"/>
    <cellStyle name="Normalny 4 4" xfId="465"/>
    <cellStyle name="Normalny 4_T11_14_1512" xfId="328"/>
    <cellStyle name="Normalny 5" xfId="329"/>
    <cellStyle name="Normalny 5 2" xfId="330"/>
    <cellStyle name="Normalny 5 3" xfId="331"/>
    <cellStyle name="Normalny 5_Informacja za I półrocze 2016" xfId="332"/>
    <cellStyle name="Normalny 6" xfId="333"/>
    <cellStyle name="Normalny 6 2" xfId="461"/>
    <cellStyle name="Normalny 7" xfId="334"/>
    <cellStyle name="Normalny 7 2" xfId="335"/>
    <cellStyle name="Normalny 7_Informacja za I półrocze 2016" xfId="336"/>
    <cellStyle name="Normalny 8" xfId="337"/>
    <cellStyle name="Normalny 9" xfId="338"/>
    <cellStyle name="Normalny_Spis treści" xfId="451"/>
    <cellStyle name="Normalny_T1-0305" xfId="449"/>
    <cellStyle name="Normalny_T12-0403" xfId="467"/>
    <cellStyle name="Normalny_T15-1008" xfId="466"/>
    <cellStyle name="Normalny_T17-0406" xfId="487"/>
    <cellStyle name="Normalny_T2-0403" xfId="339"/>
    <cellStyle name="Normalny_T4-0403" xfId="340"/>
    <cellStyle name="Normalny_T4-0403 2" xfId="486"/>
    <cellStyle name="Normalny_T5-0403" xfId="341"/>
    <cellStyle name="Normalny_T60406" xfId="488"/>
    <cellStyle name="Normalny_T6a-0305" xfId="342"/>
    <cellStyle name="Normalny_T7-0305" xfId="343"/>
    <cellStyle name="Normalny_T8-0305" xfId="344"/>
    <cellStyle name="Normalny_T9-0305" xfId="345"/>
    <cellStyle name="Normalny_TABLICA 11_1" xfId="484"/>
    <cellStyle name="Normalny_TABLICA_NR_3_ III_KWARTAŁ_2009_nowelizacja" xfId="492"/>
    <cellStyle name="Normalny_Tablica12-zob.dz-2010-07 2" xfId="483"/>
    <cellStyle name="Normalny_Tablica13-zob.cz 2010-07" xfId="346"/>
    <cellStyle name="Normalny_Tablica13-zob.cz 2010-07 2" xfId="485"/>
    <cellStyle name="Note" xfId="347"/>
    <cellStyle name="Note 2" xfId="348"/>
    <cellStyle name="Note_Kopia Operatywka czerwiec 2016 BSE dla BP i PM_TW" xfId="349"/>
    <cellStyle name="Obliczenia" xfId="350" builtinId="22" customBuiltin="1"/>
    <cellStyle name="Obliczenia 2" xfId="351"/>
    <cellStyle name="Obliczenia 2 2" xfId="352"/>
    <cellStyle name="Obliczenia 2 3" xfId="353"/>
    <cellStyle name="Obliczenia 2 3 2" xfId="354"/>
    <cellStyle name="Obliczenia 2_Informacja za I półrocze 2016" xfId="355"/>
    <cellStyle name="Obliczenia 3" xfId="356"/>
    <cellStyle name="Output" xfId="357"/>
    <cellStyle name="Procentowy 10" xfId="477"/>
    <cellStyle name="Procentowy 11" xfId="479"/>
    <cellStyle name="Procentowy 12" xfId="482"/>
    <cellStyle name="Procentowy 13" xfId="491"/>
    <cellStyle name="Procentowy 14" xfId="498"/>
    <cellStyle name="Procentowy 15" xfId="509"/>
    <cellStyle name="Procentowy 2" xfId="358"/>
    <cellStyle name="Procentowy 2 2" xfId="359"/>
    <cellStyle name="Procentowy 2 3" xfId="453"/>
    <cellStyle name="Procentowy 3" xfId="360"/>
    <cellStyle name="Procentowy 4" xfId="361"/>
    <cellStyle name="Procentowy 5" xfId="460"/>
    <cellStyle name="Procentowy 5 2" xfId="504"/>
    <cellStyle name="Procentowy 6" xfId="464"/>
    <cellStyle name="Procentowy 6 2" xfId="507"/>
    <cellStyle name="Procentowy 7" xfId="470"/>
    <cellStyle name="Procentowy 8" xfId="473"/>
    <cellStyle name="Procentowy 9" xfId="475"/>
    <cellStyle name="Przecinek [0]" xfId="362"/>
    <cellStyle name="Suma" xfId="363" builtinId="25" customBuiltin="1"/>
    <cellStyle name="Suma 2" xfId="364"/>
    <cellStyle name="Suma 2 2" xfId="365"/>
    <cellStyle name="Suma 2 3" xfId="366"/>
    <cellStyle name="Suma 2 3 2" xfId="367"/>
    <cellStyle name="Suma 2_Informacja za I półrocze 2016" xfId="368"/>
    <cellStyle name="Suma 3" xfId="369"/>
    <cellStyle name="Tekst objaśnienia" xfId="370" builtinId="53" customBuiltin="1"/>
    <cellStyle name="Tekst objaśnienia 2" xfId="371"/>
    <cellStyle name="Tekst objaśnienia 2 2" xfId="372"/>
    <cellStyle name="Tekst objaśnienia 2 3" xfId="373"/>
    <cellStyle name="Tekst objaśnienia 2 3 2" xfId="374"/>
    <cellStyle name="Tekst objaśnienia 2_Informacja za I półrocze 2016" xfId="375"/>
    <cellStyle name="Tekst objaśnienia 3" xfId="376"/>
    <cellStyle name="Tekst ostrzeżenia" xfId="377" builtinId="11" customBuiltin="1"/>
    <cellStyle name="Tekst ostrzeżenia 2" xfId="378"/>
    <cellStyle name="Tekst ostrzeżenia 2 2" xfId="379"/>
    <cellStyle name="Tekst ostrzeżenia 2 3" xfId="380"/>
    <cellStyle name="Tekst ostrzeżenia 2 3 2" xfId="381"/>
    <cellStyle name="Tekst ostrzeżenia 2_Informacja za I półrocze 2016" xfId="382"/>
    <cellStyle name="Tekst ostrzeżenia 3" xfId="383"/>
    <cellStyle name="Title" xfId="384"/>
    <cellStyle name="Total" xfId="385"/>
    <cellStyle name="Tytuł" xfId="386" builtinId="15" customBuiltin="1"/>
    <cellStyle name="Tytuł 2" xfId="387"/>
    <cellStyle name="Tytuł 2 2" xfId="388"/>
    <cellStyle name="Tytuł 2 3" xfId="389"/>
    <cellStyle name="Tytuł 2 3 2" xfId="390"/>
    <cellStyle name="Tytuł 2_Informacja za I półrocze 2016" xfId="391"/>
    <cellStyle name="Tytuł 3" xfId="392"/>
    <cellStyle name="Uwaga" xfId="393" builtinId="10" customBuiltin="1"/>
    <cellStyle name="Uwaga 10" xfId="394"/>
    <cellStyle name="Uwaga 11" xfId="395"/>
    <cellStyle name="Uwaga 12" xfId="396"/>
    <cellStyle name="Uwaga 12 2" xfId="397"/>
    <cellStyle name="Uwaga 12 2 2" xfId="398"/>
    <cellStyle name="Uwaga 12 3" xfId="399"/>
    <cellStyle name="Uwaga 12_uwaga i tab 6 (po akceptacji dyrekcji)" xfId="400"/>
    <cellStyle name="Uwaga 13" xfId="401"/>
    <cellStyle name="Uwaga 13 2" xfId="402"/>
    <cellStyle name="Uwaga 14" xfId="403"/>
    <cellStyle name="Uwaga 15" xfId="404"/>
    <cellStyle name="Uwaga 16" xfId="405"/>
    <cellStyle name="Uwaga 17" xfId="406"/>
    <cellStyle name="Uwaga 18" xfId="407"/>
    <cellStyle name="Uwaga 19" xfId="408"/>
    <cellStyle name="Uwaga 2" xfId="409"/>
    <cellStyle name="Uwaga 2 2" xfId="410"/>
    <cellStyle name="Uwaga 2 3" xfId="411"/>
    <cellStyle name="Uwaga 2 4" xfId="412"/>
    <cellStyle name="Uwaga 2 4 2" xfId="413"/>
    <cellStyle name="Uwaga 2_T6-1604" xfId="414"/>
    <cellStyle name="Uwaga 20" xfId="415"/>
    <cellStyle name="Uwaga 3" xfId="416"/>
    <cellStyle name="Uwaga 4" xfId="417"/>
    <cellStyle name="Uwaga 4 2" xfId="418"/>
    <cellStyle name="Uwaga 4_T6-1604" xfId="419"/>
    <cellStyle name="Uwaga 5" xfId="420"/>
    <cellStyle name="Uwaga 5 2" xfId="421"/>
    <cellStyle name="Uwaga 5 3" xfId="422"/>
    <cellStyle name="Uwaga 5_T6-1605" xfId="423"/>
    <cellStyle name="Uwaga 6" xfId="424"/>
    <cellStyle name="Uwaga 6 2" xfId="425"/>
    <cellStyle name="Uwaga 6 3" xfId="426"/>
    <cellStyle name="Uwaga 6_T6-1605" xfId="427"/>
    <cellStyle name="Uwaga 7" xfId="428"/>
    <cellStyle name="Uwaga 7 2" xfId="429"/>
    <cellStyle name="Uwaga 7 3" xfId="430"/>
    <cellStyle name="Uwaga 7_T6-1605" xfId="431"/>
    <cellStyle name="Uwaga 8" xfId="432"/>
    <cellStyle name="Uwaga 8 2" xfId="433"/>
    <cellStyle name="Uwaga 8 3" xfId="434"/>
    <cellStyle name="Uwaga 8_T6-1605" xfId="435"/>
    <cellStyle name="Uwaga 9" xfId="436"/>
    <cellStyle name="Uwaga 9 2" xfId="437"/>
    <cellStyle name="Uwaga 9_uwaga i tab 6 (po akceptacji dyrekcji)" xfId="438"/>
    <cellStyle name="Walutowy 2" xfId="439"/>
    <cellStyle name="Walutowy 2 2" xfId="499"/>
    <cellStyle name="Waluty [0]" xfId="440"/>
    <cellStyle name="Waluty [0] 2" xfId="500"/>
    <cellStyle name="Warning Text" xfId="441"/>
    <cellStyle name="Złe 2" xfId="442"/>
    <cellStyle name="Złe 2 2" xfId="443"/>
    <cellStyle name="Złe 2 3" xfId="444"/>
    <cellStyle name="Złe 2 3 2" xfId="445"/>
    <cellStyle name="Złe 2_Informacja za I półrocze 2016" xfId="446"/>
    <cellStyle name="Złe 3" xfId="447"/>
    <cellStyle name="Zły" xfId="448" builtinId="27" customBuiltin="1"/>
  </cellStyles>
  <dxfs count="7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2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1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Realizacja miesięczna dochodów 
budżetu państwa w I-IV 2019  r.</a:t>
            </a:r>
          </a:p>
        </c:rich>
      </c:tx>
      <c:layout>
        <c:manualLayout>
          <c:xMode val="edge"/>
          <c:yMode val="edge"/>
          <c:x val="0.24517374517374518"/>
          <c:y val="3.8062283737024222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15637065637065636"/>
          <c:y val="0.3044987843634846"/>
          <c:w val="0.81467181467181471"/>
          <c:h val="0.53633308609477404"/>
        </c:manualLayout>
      </c:layout>
      <c:barChart>
        <c:barDir val="col"/>
        <c:grouping val="clustered"/>
        <c:varyColors val="0"/>
        <c:ser>
          <c:idx val="1"/>
          <c:order val="0"/>
          <c:tx>
            <c:v>Dochody</c:v>
          </c:tx>
          <c:spPr>
            <a:solidFill>
              <a:srgbClr val="3366FF"/>
            </a:solidFill>
            <a:ln w="25400">
              <a:noFill/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5306362566748122E-3"/>
                  <c:y val="-7.0269495001648715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Lit>
              <c:ptCount val="4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</c:strLit>
          </c:cat>
          <c:val>
            <c:numLit>
              <c:formatCode>#,##0</c:formatCode>
              <c:ptCount val="4"/>
              <c:pt idx="0">
                <c:v>38737.01588875999</c:v>
              </c:pt>
              <c:pt idx="1">
                <c:v>26040.327014039976</c:v>
              </c:pt>
              <c:pt idx="2">
                <c:v>25509.125915359953</c:v>
              </c:pt>
              <c:pt idx="3">
                <c:v>39679.199950490074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0"/>
        <c:axId val="851810608"/>
        <c:axId val="851811000"/>
      </c:barChart>
      <c:catAx>
        <c:axId val="851810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85181100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851811000"/>
        <c:scaling>
          <c:orientation val="minMax"/>
          <c:max val="50000"/>
          <c:min val="0"/>
        </c:scaling>
        <c:delete val="0"/>
        <c:axPos val="l"/>
        <c:majorGridlines>
          <c:spPr>
            <a:ln w="3175">
              <a:solidFill>
                <a:srgbClr val="000000">
                  <a:alpha val="50000"/>
                </a:srgbClr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mln zł</a:t>
                </a:r>
              </a:p>
            </c:rich>
          </c:tx>
          <c:layout>
            <c:manualLayout>
              <c:xMode val="edge"/>
              <c:yMode val="edge"/>
              <c:x val="3.2818532818532815E-2"/>
              <c:y val="0.5190318684212915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l-PL"/>
          </a:p>
        </c:txPr>
        <c:crossAx val="851810608"/>
        <c:crosses val="autoZero"/>
        <c:crossBetween val="between"/>
        <c:majorUnit val="5000"/>
        <c:minorUnit val="1000"/>
      </c:valAx>
      <c:spPr>
        <a:solidFill>
          <a:srgbClr val="FFFFFF"/>
        </a:solidFill>
        <a:ln w="254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 sz="1200" b="1" i="0" u="none" strike="noStrike" baseline="0">
                <a:solidFill>
                  <a:srgbClr val="000000"/>
                </a:solidFill>
                <a:latin typeface="Arial CE"/>
                <a:cs typeface="Arial CE"/>
              </a:rPr>
              <a:t>Struktura dochodów podatkowych budżetu państwa 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 sz="1200" b="1" i="0" u="none" strike="noStrike" baseline="0">
                <a:solidFill>
                  <a:srgbClr val="000000"/>
                </a:solidFill>
                <a:latin typeface="Arial CE"/>
                <a:cs typeface="Arial CE"/>
              </a:rPr>
              <a:t>w okresie I-IV 2019 r.</a:t>
            </a:r>
          </a:p>
        </c:rich>
      </c:tx>
      <c:layout>
        <c:manualLayout>
          <c:xMode val="edge"/>
          <c:yMode val="edge"/>
          <c:x val="0.12698438044894739"/>
          <c:y val="4.8442906574394463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42680849524721542"/>
          <c:y val="0.39100412083038366"/>
          <c:w val="0.17283980386044259"/>
          <c:h val="0.33910091895024425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00FF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3366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9933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1.7125072907553222E-2"/>
                  <c:y val="4.9525287704421446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4.2392096821230678E-2"/>
                  <c:y val="0.12391555622854836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0.18204560367454067"/>
                  <c:y val="0.16085705632949715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0.2021041814217667"/>
                  <c:y val="4.982953255410548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0.10483121901428988"/>
                  <c:y val="-9.9841510195840907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0.10979148439778361"/>
                  <c:y val="-2.7438925903492832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endParaRPr lang="pl-PL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6"/>
              <c:pt idx="0">
                <c:v>Podatek od towarów i usług</c:v>
              </c:pt>
              <c:pt idx="1">
                <c:v>Podatek akcyzowy</c:v>
              </c:pt>
              <c:pt idx="2">
                <c:v>Podatek dochodowy od osób prawnych</c:v>
              </c:pt>
              <c:pt idx="3">
                <c:v>Podatek dochodowy od osób fizycznych</c:v>
              </c:pt>
              <c:pt idx="4">
                <c:v>Zryczałtowany podatek dochodowy</c:v>
              </c:pt>
              <c:pt idx="5">
                <c:v>Podatki pozostałe</c:v>
              </c:pt>
            </c:strLit>
          </c:cat>
          <c:val>
            <c:numLit>
              <c:formatCode>#,##0</c:formatCode>
              <c:ptCount val="6"/>
              <c:pt idx="0">
                <c:v>57032804.13345997</c:v>
              </c:pt>
              <c:pt idx="1">
                <c:v>22038569.221100003</c:v>
              </c:pt>
              <c:pt idx="2">
                <c:v>18097719.360670008</c:v>
              </c:pt>
              <c:pt idx="3">
                <c:v>15428091.604389992</c:v>
              </c:pt>
              <c:pt idx="4">
                <c:v>4525435.5461100005</c:v>
              </c:pt>
              <c:pt idx="5">
                <c:v>2813236.8410599828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3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-3" verticalDpi="300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/>
              <a:t>Struktura dochodów niepodatkowych 
budżetu państwa w okresie I-IV</a:t>
            </a:r>
            <a:r>
              <a:rPr lang="pl-PL" baseline="0"/>
              <a:t> </a:t>
            </a:r>
            <a:r>
              <a:rPr lang="pl-PL"/>
              <a:t>2019 r.</a:t>
            </a:r>
          </a:p>
        </c:rich>
      </c:tx>
      <c:layout>
        <c:manualLayout>
          <c:xMode val="edge"/>
          <c:yMode val="edge"/>
          <c:x val="0.25562717843549299"/>
          <c:y val="4.1522491349480967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40675273088381331"/>
          <c:y val="0.33564070549156827"/>
          <c:w val="0.18971075985885363"/>
          <c:h val="0.40830518812376343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00FF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-0.13908318751822688"/>
                  <c:y val="8.1620956800689173E-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2.9278173025799035E-3"/>
                  <c:y val="-0.11347228655241628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0"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8.3451232583065374E-2"/>
                  <c:y val="9.22722029988466E-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0.13201990376202974"/>
                  <c:y val="0.14143076318358755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Mode val="edge"/>
                  <c:yMode val="edge"/>
                  <c:x val="0.65434134968265623"/>
                  <c:y val="0.63667927639637689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endParaRPr lang="pl-PL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5"/>
              <c:pt idx="0">
                <c:v>Dywidendy i wpłaty z zysku</c:v>
              </c:pt>
              <c:pt idx="1">
                <c:v>Wpłaty z zysku NBP</c:v>
              </c:pt>
              <c:pt idx="2">
                <c:v>Cło</c:v>
              </c:pt>
              <c:pt idx="3">
                <c:v>Dochody państwowych jednostek budżetowych i inne dochody niepodatkowe</c:v>
              </c:pt>
              <c:pt idx="4">
                <c:v>Wpłaty jednostek samorządu terytorialnego</c:v>
              </c:pt>
            </c:strLit>
          </c:cat>
          <c:val>
            <c:numLit>
              <c:formatCode>General</c:formatCode>
              <c:ptCount val="5"/>
              <c:pt idx="0" formatCode="#,##0">
                <c:v>118061.58314</c:v>
              </c:pt>
              <c:pt idx="2" formatCode="#,##0">
                <c:v>1475589.4162999999</c:v>
              </c:pt>
              <c:pt idx="3" formatCode="#,##0">
                <c:v>7531398.9988400834</c:v>
              </c:pt>
              <c:pt idx="4" formatCode="#,##0">
                <c:v>868838.79423</c:v>
              </c:pt>
            </c:numLit>
          </c:val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</c:dPt>
          <c:dPt>
            <c:idx val="2"/>
            <c:bubble3D val="0"/>
          </c:dPt>
          <c:dPt>
            <c:idx val="3"/>
            <c:bubble3D val="0"/>
          </c:dPt>
          <c:dPt>
            <c:idx val="4"/>
            <c:bubble3D val="0"/>
          </c:dPt>
          <c:cat>
            <c:strLit>
              <c:ptCount val="5"/>
              <c:pt idx="0">
                <c:v>Dywidendy i wpłaty z zysku</c:v>
              </c:pt>
              <c:pt idx="1">
                <c:v>Wpłaty z zysku NBP</c:v>
              </c:pt>
              <c:pt idx="2">
                <c:v>Cło</c:v>
              </c:pt>
              <c:pt idx="3">
                <c:v>Dochody państwowych jednostek budżetowych i inne dochody niepodatkowe</c:v>
              </c:pt>
              <c:pt idx="4">
                <c:v>Wpłaty jednostek samorządu terytorialnego</c:v>
              </c:pt>
            </c:strLit>
          </c:cat>
          <c:val>
            <c:numLit>
              <c:formatCode>General</c:formatCode>
              <c:ptCount val="1"/>
              <c:pt idx="0">
                <c:v>771240.16700000002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6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254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-3" verticalDpi="300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/>
              <a:t>Zestawienie porównawcze wykonania budżetu państwa 
w latach 2018-2019</a:t>
            </a:r>
          </a:p>
        </c:rich>
      </c:tx>
      <c:layout>
        <c:manualLayout>
          <c:xMode val="edge"/>
          <c:yMode val="edge"/>
          <c:x val="0.23255813953488372"/>
          <c:y val="3.5608308605341248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13269493844049249"/>
          <c:y val="0.19881334444162713"/>
          <c:w val="0.75512995896032831"/>
          <c:h val="0.32640996848625348"/>
        </c:manualLayout>
      </c:layout>
      <c:barChart>
        <c:barDir val="col"/>
        <c:grouping val="clustered"/>
        <c:varyColors val="0"/>
        <c:ser>
          <c:idx val="0"/>
          <c:order val="0"/>
          <c:tx>
            <c:v>Wykonanie I-IV 2018</c:v>
          </c:tx>
          <c:spPr>
            <a:solidFill>
              <a:srgbClr val="0000FF"/>
            </a:solidFill>
            <a:ln w="25400">
              <a:noFill/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0943849664967165E-2"/>
                  <c:y val="1.261207805088774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206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1.4536350763361133E-2"/>
                  <c:y val="8.3078340121428788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206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1.1210693187272634E-4"/>
                  <c:y val="9.300166216264864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206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2.6793193911976829E-4"/>
                  <c:y val="5.8080109039857063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206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2.3038155902647644E-3"/>
                  <c:y val="9.459306807418724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0"/>
                  <c:y val="9.459058538165754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2060"/>
                    </a:solidFill>
                    <a:latin typeface="Arial CE"/>
                    <a:ea typeface="Arial CE"/>
                    <a:cs typeface="Arial CE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6"/>
              <c:pt idx="0">
                <c:v>Dochody</c:v>
              </c:pt>
              <c:pt idx="1">
                <c:v>Wydatki</c:v>
              </c:pt>
              <c:pt idx="2">
                <c:v>Deficyt/Nadwyzka</c:v>
              </c:pt>
              <c:pt idx="3">
                <c:v>Finansowanie</c:v>
              </c:pt>
              <c:pt idx="4">
                <c:v> krajowe</c:v>
              </c:pt>
              <c:pt idx="5">
                <c:v>zagraniczne</c:v>
              </c:pt>
            </c:strLit>
          </c:cat>
          <c:val>
            <c:numLit>
              <c:formatCode>#\ ##0" "</c:formatCode>
              <c:ptCount val="6"/>
              <c:pt idx="0">
                <c:v>125162.28466164001</c:v>
              </c:pt>
              <c:pt idx="1">
                <c:v>115837.08479667999</c:v>
              </c:pt>
              <c:pt idx="2">
                <c:v>9325.1998649600155</c:v>
              </c:pt>
              <c:pt idx="3">
                <c:v>-9325.19986496001</c:v>
              </c:pt>
              <c:pt idx="4">
                <c:v>-18633.58446073001</c:v>
              </c:pt>
              <c:pt idx="5">
                <c:v>9308.3845957699996</c:v>
              </c:pt>
            </c:numLit>
          </c:val>
        </c:ser>
        <c:ser>
          <c:idx val="1"/>
          <c:order val="1"/>
          <c:tx>
            <c:v>Wykonanie I-IV 2019</c:v>
          </c:tx>
          <c:spPr>
            <a:solidFill>
              <a:srgbClr val="FF0000"/>
            </a:solidFill>
            <a:ln w="25400">
              <a:noFill/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492727380249661E-2"/>
                  <c:y val="2.6336402355081846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FF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2.337665353189438E-2"/>
                  <c:y val="1.0379640928179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FF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3.3896927653296314E-3"/>
                  <c:y val="9.1070127374540816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FF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7.4621856788292407E-3"/>
                  <c:y val="1.259867151122735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FF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9.4873665646336375E-5"/>
                  <c:y val="8.4453751782883578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FF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5.9735942824739132E-4"/>
                  <c:y val="3.9454949682029734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FF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FF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6"/>
              <c:pt idx="0">
                <c:v>Dochody</c:v>
              </c:pt>
              <c:pt idx="1">
                <c:v>Wydatki</c:v>
              </c:pt>
              <c:pt idx="2">
                <c:v>Deficyt/Nadwyzka</c:v>
              </c:pt>
              <c:pt idx="3">
                <c:v>Finansowanie</c:v>
              </c:pt>
              <c:pt idx="4">
                <c:v> krajowe</c:v>
              </c:pt>
              <c:pt idx="5">
                <c:v>zagraniczne</c:v>
              </c:pt>
            </c:strLit>
          </c:cat>
          <c:val>
            <c:numLit>
              <c:formatCode>#\ ##0" "</c:formatCode>
              <c:ptCount val="6"/>
              <c:pt idx="0">
                <c:v>129965.66899999999</c:v>
              </c:pt>
              <c:pt idx="1">
                <c:v>130040.803</c:v>
              </c:pt>
              <c:pt idx="2">
                <c:v>-75.134</c:v>
              </c:pt>
              <c:pt idx="3">
                <c:v>75.134</c:v>
              </c:pt>
              <c:pt idx="4">
                <c:v>2656.3420000000001</c:v>
              </c:pt>
              <c:pt idx="5">
                <c:v>-2581.2080000000001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51805120"/>
        <c:axId val="851797280"/>
      </c:barChart>
      <c:catAx>
        <c:axId val="851805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l-PL"/>
          </a:p>
        </c:txPr>
        <c:crossAx val="851797280"/>
        <c:crosses val="autoZero"/>
        <c:auto val="1"/>
        <c:lblAlgn val="ctr"/>
        <c:lblOffset val="1000"/>
        <c:tickLblSkip val="1"/>
        <c:tickMarkSkip val="1"/>
        <c:noMultiLvlLbl val="0"/>
      </c:catAx>
      <c:valAx>
        <c:axId val="851797280"/>
        <c:scaling>
          <c:orientation val="minMax"/>
          <c:max val="160000"/>
        </c:scaling>
        <c:delete val="0"/>
        <c:axPos val="l"/>
        <c:majorGridlines>
          <c:spPr>
            <a:ln w="3175">
              <a:solidFill>
                <a:srgbClr val="000000">
                  <a:alpha val="40000"/>
                </a:srgbClr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pl-PL"/>
                  <a:t>mln zł</a:t>
                </a:r>
              </a:p>
            </c:rich>
          </c:tx>
          <c:layout>
            <c:manualLayout>
              <c:xMode val="edge"/>
              <c:yMode val="edge"/>
              <c:x val="1.2177754889072601E-2"/>
              <c:y val="0.31750767069609259"/>
            </c:manualLayout>
          </c:layout>
          <c:overlay val="0"/>
          <c:spPr>
            <a:noFill/>
            <a:ln w="25400">
              <a:noFill/>
            </a:ln>
          </c:spPr>
        </c:title>
        <c:numFmt formatCode="#\ ##0&quot; &quot;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l-PL"/>
          </a:p>
        </c:txPr>
        <c:crossAx val="851805120"/>
        <c:crosses val="autoZero"/>
        <c:crossBetween val="between"/>
      </c:valAx>
      <c:spPr>
        <a:solidFill>
          <a:srgbClr val="FFFFFF"/>
        </a:solidFill>
        <a:ln w="254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872777017783858"/>
          <c:y val="0.89614243323442133"/>
          <c:w val="0.33515731874145011"/>
          <c:h val="5.9347181008902128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675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175" b="1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/>
              <a:t>Struktura wydatków budżetu państwa 
w okresie I-IV 2019</a:t>
            </a:r>
            <a:r>
              <a:rPr lang="pl-PL" baseline="0"/>
              <a:t> </a:t>
            </a:r>
            <a:r>
              <a:rPr lang="pl-PL"/>
              <a:t>r.</a:t>
            </a:r>
          </a:p>
        </c:rich>
      </c:tx>
      <c:layout>
        <c:manualLayout>
          <c:xMode val="edge"/>
          <c:yMode val="edge"/>
          <c:x val="0.21063012792692251"/>
          <c:y val="3.3033033033033031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29330736853639477"/>
          <c:y val="0.28828913373080228"/>
          <c:w val="0.34842553175128776"/>
          <c:h val="0.53153309031616669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254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0000FF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FF0000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FF00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CCFFFF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660066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FF6600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Pt>
            <c:idx val="6"/>
            <c:bubble3D val="0"/>
            <c:spPr>
              <a:solidFill>
                <a:srgbClr val="00FF00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-6.1344466280949472E-2"/>
                  <c:y val="-9.6814132374108079E-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7.9860293053919448E-3"/>
                  <c:y val="1.80340970892152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.10848513030359394"/>
                  <c:y val="-0.2000337345219235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0.12003554673776004"/>
                  <c:y val="-0.26162099106980996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0.13523942381218096"/>
                  <c:y val="-0.1995501012823848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0.19708330749994835"/>
                  <c:y val="-0.10364254017797325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5.5774898216463101E-2"/>
                  <c:y val="-1.3911549344620211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Mode val="edge"/>
                  <c:yMode val="edge"/>
                  <c:x val="0.46456737566838369"/>
                  <c:y val="0.80781017680818556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endParaRPr lang="pl-PL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7"/>
              <c:pt idx="0">
                <c:v>Dotacje i subwencje</c:v>
              </c:pt>
              <c:pt idx="1">
                <c:v>Świadczenia na rzecz osób fizycznych</c:v>
              </c:pt>
              <c:pt idx="2">
                <c:v>Wydatki bieżące jednostek budżetowych</c:v>
              </c:pt>
              <c:pt idx="3">
                <c:v>Wydatki majątkowe</c:v>
              </c:pt>
              <c:pt idx="4">
                <c:v>Wydatki na obsługę długu Skarbu Państwa</c:v>
              </c:pt>
              <c:pt idx="5">
                <c:v>Środki własne Unii Europejskiej</c:v>
              </c:pt>
              <c:pt idx="6">
                <c:v>Współfinansowanie projektów z udziałem środków UE</c:v>
              </c:pt>
            </c:strLit>
          </c:cat>
          <c:val>
            <c:numLit>
              <c:formatCode>#,##0</c:formatCode>
              <c:ptCount val="7"/>
              <c:pt idx="0">
                <c:v>71661.34562984998</c:v>
              </c:pt>
              <c:pt idx="1">
                <c:v>9083.4685531399937</c:v>
              </c:pt>
              <c:pt idx="2">
                <c:v>24177.70698957011</c:v>
              </c:pt>
              <c:pt idx="3">
                <c:v>2397.7541984300001</c:v>
              </c:pt>
              <c:pt idx="4">
                <c:v>11303.585165119999</c:v>
              </c:pt>
              <c:pt idx="5">
                <c:v>9323.3276407100002</c:v>
              </c:pt>
              <c:pt idx="6">
                <c:v>2093.6149388300018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166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-3" verticalDpi="3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Realizacja miesięczna wydatków
 budżetu państwa w I-IV 2019 r.</a:t>
            </a:r>
          </a:p>
        </c:rich>
      </c:tx>
      <c:layout>
        <c:manualLayout>
          <c:xMode val="edge"/>
          <c:yMode val="edge"/>
          <c:x val="0.26510762178119546"/>
          <c:y val="3.8062283737024222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15984435886551016"/>
          <c:y val="0.30103857090480862"/>
          <c:w val="0.81286704447460645"/>
          <c:h val="0.49827073804933847"/>
        </c:manualLayout>
      </c:layout>
      <c:barChart>
        <c:barDir val="col"/>
        <c:grouping val="clustered"/>
        <c:varyColors val="0"/>
        <c:ser>
          <c:idx val="1"/>
          <c:order val="0"/>
          <c:tx>
            <c:v>Wydatki</c:v>
          </c:tx>
          <c:spPr>
            <a:solidFill>
              <a:srgbClr val="FF0000"/>
            </a:solidFill>
            <a:ln w="25400">
              <a:noFill/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1001380158794311E-3"/>
                  <c:y val="1.709954162577239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1.9630942368403207E-3"/>
                  <c:y val="1.05440265885924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Lit>
              <c:ptCount val="4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</c:strLit>
          </c:cat>
          <c:val>
            <c:numLit>
              <c:formatCode>#,##0</c:formatCode>
              <c:ptCount val="4"/>
              <c:pt idx="0" formatCode="#\ ##0&quot; &quot;">
                <c:v>32149.648836799999</c:v>
              </c:pt>
              <c:pt idx="1">
                <c:v>33420.56526560006</c:v>
              </c:pt>
              <c:pt idx="2">
                <c:v>29206.068065159867</c:v>
              </c:pt>
              <c:pt idx="3">
                <c:v>35264.520948090169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0"/>
        <c:axId val="851812960"/>
        <c:axId val="851809824"/>
      </c:barChart>
      <c:catAx>
        <c:axId val="851812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851809824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851809824"/>
        <c:scaling>
          <c:orientation val="minMax"/>
          <c:max val="55000"/>
          <c:min val="0"/>
        </c:scaling>
        <c:delete val="0"/>
        <c:axPos val="l"/>
        <c:majorGridlines>
          <c:spPr>
            <a:ln w="3175">
              <a:solidFill>
                <a:srgbClr val="000000">
                  <a:alpha val="50000"/>
                </a:srgbClr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mln zł</a:t>
                </a:r>
              </a:p>
            </c:rich>
          </c:tx>
          <c:layout>
            <c:manualLayout>
              <c:xMode val="edge"/>
              <c:yMode val="edge"/>
              <c:x val="3.5087719298245612E-2"/>
              <c:y val="0.498270622746551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l-PL"/>
          </a:p>
        </c:txPr>
        <c:crossAx val="851812960"/>
        <c:crosses val="autoZero"/>
        <c:crossBetween val="between"/>
        <c:majorUnit val="5000"/>
        <c:minorUnit val="1000"/>
      </c:valAx>
      <c:spPr>
        <a:solidFill>
          <a:srgbClr val="FFFFFF"/>
        </a:solidFill>
        <a:ln w="254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Deficyt (Nadwyżka) budżetu państwa w I-IV 2019 r. 
(w skali miesiąca)</a:t>
            </a:r>
          </a:p>
        </c:rich>
      </c:tx>
      <c:layout>
        <c:manualLayout>
          <c:xMode val="edge"/>
          <c:yMode val="edge"/>
          <c:x val="0.19808306709265175"/>
          <c:y val="3.793103448275862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13738019169329074"/>
          <c:y val="0.37586206896551722"/>
          <c:w val="0.84025559105431313"/>
          <c:h val="0.5448275862068965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800000"/>
            </a:solidFill>
            <a:ln w="25400">
              <a:noFill/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6821379755645559E-4"/>
                  <c:y val="-6.5613177663136936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3.2549285971841379E-3"/>
                  <c:y val="4.7721965788760853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2.1460256765028973E-3"/>
                  <c:y val="-1.528427912028229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7.8096364419803149E-17"/>
                  <c:y val="1.379310344827586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1.561927288396063E-16"/>
                  <c:y val="1.379310344827586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5.9637912673056445E-2"/>
                  <c:y val="2.758620689655172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Lit>
              <c:ptCount val="4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</c:strLit>
          </c:cat>
          <c:val>
            <c:numLit>
              <c:formatCode>#,##0</c:formatCode>
              <c:ptCount val="4"/>
              <c:pt idx="0">
                <c:v>6587.3670519599909</c:v>
              </c:pt>
              <c:pt idx="1">
                <c:v>-7380.2382515600839</c:v>
              </c:pt>
              <c:pt idx="2">
                <c:v>-3696.9421497999138</c:v>
              </c:pt>
              <c:pt idx="3">
                <c:v>4414.6790023999056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0"/>
        <c:axId val="851799240"/>
        <c:axId val="851807864"/>
      </c:barChart>
      <c:catAx>
        <c:axId val="851799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8518078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51807864"/>
        <c:scaling>
          <c:orientation val="minMax"/>
          <c:max val="35000"/>
          <c:min val="-15000"/>
        </c:scaling>
        <c:delete val="0"/>
        <c:axPos val="l"/>
        <c:majorGridlines>
          <c:spPr>
            <a:ln w="3175">
              <a:solidFill>
                <a:srgbClr val="000000">
                  <a:alpha val="48000"/>
                </a:srgbClr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mln zł</a:t>
                </a:r>
              </a:p>
            </c:rich>
          </c:tx>
          <c:layout>
            <c:manualLayout>
              <c:xMode val="edge"/>
              <c:yMode val="edge"/>
              <c:x val="2.8753993610223641E-2"/>
              <c:y val="0.5965517241379310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l-PL"/>
          </a:p>
        </c:txPr>
        <c:crossAx val="851799240"/>
        <c:crosses val="autoZero"/>
        <c:crossBetween val="between"/>
      </c:valAx>
      <c:spPr>
        <a:solidFill>
          <a:srgbClr val="FFFFFF"/>
        </a:solidFill>
        <a:ln w="254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-3" verticalDpi="30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Realizacja miesięczna wydatków i dochodów budżetu</a:t>
            </a:r>
            <a:r>
              <a:rPr lang="pl-PL" baseline="0"/>
              <a:t> </a:t>
            </a:r>
            <a:r>
              <a:rPr lang="pl-PL"/>
              <a:t>państwa w I-IV 2019 r.    </a:t>
            </a:r>
          </a:p>
        </c:rich>
      </c:tx>
      <c:layout>
        <c:manualLayout>
          <c:xMode val="edge"/>
          <c:yMode val="edge"/>
          <c:x val="0.12938619514665928"/>
          <c:y val="3.8062283737024222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17763195936120682"/>
          <c:y val="0.30103857090480862"/>
          <c:w val="0.63377328710356506"/>
          <c:h val="0.4602083900039029"/>
        </c:manualLayout>
      </c:layout>
      <c:barChart>
        <c:barDir val="col"/>
        <c:grouping val="clustered"/>
        <c:varyColors val="0"/>
        <c:ser>
          <c:idx val="1"/>
          <c:order val="0"/>
          <c:tx>
            <c:v>Wydatki</c:v>
          </c:tx>
          <c:spPr>
            <a:solidFill>
              <a:srgbClr val="FF0000"/>
            </a:solidFill>
            <a:ln w="25400">
              <a:noFill/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2.631587003597104E-2"/>
                  <c:y val="-1.364023870417732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2.2870211549456832E-2"/>
                  <c:y val="1.02301790281329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0"/>
                  <c:y val="2.30680507497116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FF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Lit>
              <c:ptCount val="4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</c:strLit>
          </c:cat>
          <c:val>
            <c:numLit>
              <c:formatCode>#,##0</c:formatCode>
              <c:ptCount val="4"/>
              <c:pt idx="0">
                <c:v>32149.648836799999</c:v>
              </c:pt>
              <c:pt idx="1">
                <c:v>33420.56526560006</c:v>
              </c:pt>
              <c:pt idx="2">
                <c:v>29206.068065159867</c:v>
              </c:pt>
              <c:pt idx="3">
                <c:v>35264.520948090169</c:v>
              </c:pt>
            </c:numLit>
          </c:val>
        </c:ser>
        <c:ser>
          <c:idx val="0"/>
          <c:order val="1"/>
          <c:tx>
            <c:v>Dochody</c:v>
          </c:tx>
          <c:spPr>
            <a:solidFill>
              <a:srgbClr val="3366FF"/>
            </a:solidFill>
            <a:ln w="25400">
              <a:noFill/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7.4980078605097174E-3"/>
                  <c:y val="-1.0028797551201866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206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1.9193870062983037E-2"/>
                  <c:y val="1.023017902813299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206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2.0583190394511064E-2"/>
                  <c:y val="1.02301790281329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206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Lit>
              <c:ptCount val="4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</c:strLit>
          </c:cat>
          <c:val>
            <c:numLit>
              <c:formatCode>#,##0</c:formatCode>
              <c:ptCount val="4"/>
              <c:pt idx="0">
                <c:v>38737.01588875999</c:v>
              </c:pt>
              <c:pt idx="1">
                <c:v>26040.327014039976</c:v>
              </c:pt>
              <c:pt idx="2">
                <c:v>25509.125915359953</c:v>
              </c:pt>
              <c:pt idx="3">
                <c:v>39679.199950490074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851804728"/>
        <c:axId val="851808256"/>
      </c:barChart>
      <c:catAx>
        <c:axId val="851804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851808256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851808256"/>
        <c:scaling>
          <c:orientation val="minMax"/>
          <c:max val="45000"/>
          <c:min val="0"/>
        </c:scaling>
        <c:delete val="0"/>
        <c:axPos val="l"/>
        <c:majorGridlines>
          <c:spPr>
            <a:ln w="3175">
              <a:solidFill>
                <a:srgbClr val="000000">
                  <a:alpha val="50000"/>
                </a:srgbClr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mln zł</a:t>
                </a:r>
              </a:p>
            </c:rich>
          </c:tx>
          <c:layout>
            <c:manualLayout>
              <c:xMode val="edge"/>
              <c:yMode val="edge"/>
              <c:x val="5.5576955110456822E-2"/>
              <c:y val="0.47409925421726379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l-PL"/>
          </a:p>
        </c:txPr>
        <c:crossAx val="851804728"/>
        <c:crosses val="autoZero"/>
        <c:crossBetween val="between"/>
      </c:valAx>
      <c:spPr>
        <a:solidFill>
          <a:srgbClr val="FFFFFF"/>
        </a:solidFill>
        <a:ln w="254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2675438596491224"/>
          <c:y val="0.81314878892733566"/>
          <c:w val="0.14912280701754388"/>
          <c:h val="0.1141868512110726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62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orientation="landscape" horizontalDpi="300" verticalDpi="30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/>
              <a:t>Realizacja dochodów budżetu państwa 
w okresie I-IV</a:t>
            </a:r>
            <a:r>
              <a:rPr lang="pl-PL" baseline="0"/>
              <a:t> </a:t>
            </a:r>
            <a:r>
              <a:rPr lang="pl-PL"/>
              <a:t>2019 r.</a:t>
            </a:r>
          </a:p>
        </c:rich>
      </c:tx>
      <c:layout>
        <c:manualLayout>
          <c:xMode val="edge"/>
          <c:yMode val="edge"/>
          <c:x val="0.31992397502036385"/>
          <c:y val="1.7301038062283738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16666697846881448"/>
          <c:y val="0.19723216714452979"/>
          <c:w val="0.8256720427592994"/>
          <c:h val="0.50173095150801439"/>
        </c:manualLayout>
      </c:layout>
      <c:barChart>
        <c:barDir val="col"/>
        <c:grouping val="clustered"/>
        <c:varyColors val="0"/>
        <c:ser>
          <c:idx val="0"/>
          <c:order val="0"/>
          <c:tx>
            <c:v>Ustawa budżetowa</c:v>
          </c:tx>
          <c:spPr>
            <a:solidFill>
              <a:srgbClr val="0000FF"/>
            </a:solidFill>
            <a:ln w="25400">
              <a:noFill/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931758530183727E-3"/>
                  <c:y val="-1.6610499752439666E-5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206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5.0505078169575781E-3"/>
                  <c:y val="-2.670116539692173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206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2.6252196736277532E-3"/>
                  <c:y val="-8.4087460669851344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206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81609348077833299"/>
                  <c:y val="0.64013948985505287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206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2060"/>
                    </a:solidFill>
                    <a:latin typeface="Arial CE"/>
                    <a:ea typeface="Arial CE"/>
                    <a:cs typeface="Arial CE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3"/>
              <c:pt idx="0">
                <c:v>Dochody podatkowe</c:v>
              </c:pt>
              <c:pt idx="1">
                <c:v>Dochody niepodatkowe</c:v>
              </c:pt>
              <c:pt idx="2">
                <c:v>Środki z UE i innych żródeł niepodlegające zwrotowi</c:v>
              </c:pt>
            </c:strLit>
          </c:cat>
          <c:val>
            <c:numLit>
              <c:formatCode>#,##0</c:formatCode>
              <c:ptCount val="3"/>
              <c:pt idx="0">
                <c:v>359731.3</c:v>
              </c:pt>
              <c:pt idx="1">
                <c:v>25806.04</c:v>
              </c:pt>
              <c:pt idx="2">
                <c:v>2197.1799999999998</c:v>
              </c:pt>
            </c:numLit>
          </c:val>
        </c:ser>
        <c:ser>
          <c:idx val="1"/>
          <c:order val="1"/>
          <c:tx>
            <c:v>Wykonanie</c:v>
          </c:tx>
          <c:spPr>
            <a:solidFill>
              <a:srgbClr val="FF0000"/>
            </a:solidFill>
            <a:ln w="25400">
              <a:noFill/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5.5719730685838183E-3"/>
                  <c:y val="3.2290385608492651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FF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6.8427707406138599E-3"/>
                  <c:y val="1.0281473436509099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FF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6.1237475750313816E-3"/>
                  <c:y val="1.0875618235347355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FF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89846911381464356"/>
                  <c:y val="0.6505201302310808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FF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FF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3"/>
              <c:pt idx="0">
                <c:v>Dochody podatkowe</c:v>
              </c:pt>
              <c:pt idx="1">
                <c:v>Dochody niepodatkowe</c:v>
              </c:pt>
              <c:pt idx="2">
                <c:v>Środki z UE i innych żródeł niepodlegające zwrotowi</c:v>
              </c:pt>
            </c:strLit>
          </c:cat>
          <c:val>
            <c:numLit>
              <c:formatCode>#,##0</c:formatCode>
              <c:ptCount val="3"/>
              <c:pt idx="0">
                <c:v>119935.85670678997</c:v>
              </c:pt>
              <c:pt idx="1">
                <c:v>9993.8887925100826</c:v>
              </c:pt>
              <c:pt idx="2">
                <c:v>35.923269350000005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51807472"/>
        <c:axId val="851808648"/>
      </c:barChart>
      <c:catAx>
        <c:axId val="851807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l-PL"/>
          </a:p>
        </c:txPr>
        <c:crossAx val="851808648"/>
        <c:crosses val="autoZero"/>
        <c:auto val="1"/>
        <c:lblAlgn val="ctr"/>
        <c:lblOffset val="120"/>
        <c:tickLblSkip val="1"/>
        <c:tickMarkSkip val="1"/>
        <c:noMultiLvlLbl val="0"/>
      </c:catAx>
      <c:valAx>
        <c:axId val="8518086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>
                  <a:alpha val="49000"/>
                </a:srgbClr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pl-PL"/>
                  <a:t>mln zł</a:t>
                </a:r>
              </a:p>
            </c:rich>
          </c:tx>
          <c:layout>
            <c:manualLayout>
              <c:xMode val="edge"/>
              <c:yMode val="edge"/>
              <c:x val="3.2567049808429116E-2"/>
              <c:y val="0.39446439437284869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l-PL"/>
          </a:p>
        </c:txPr>
        <c:crossAx val="851807472"/>
        <c:crosses val="autoZero"/>
        <c:crossBetween val="between"/>
      </c:valAx>
      <c:spPr>
        <a:solidFill>
          <a:srgbClr val="FFFFFF"/>
        </a:solidFill>
        <a:ln w="254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1.7252441146006173E-2"/>
          <c:y val="0.79357545704710786"/>
          <c:w val="0.19157128347462316"/>
          <c:h val="0.15570970583694344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675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-3" verticalDpi="300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 sz="1050" b="1" i="0" u="none" strike="noStrike" baseline="0">
                <a:solidFill>
                  <a:srgbClr val="000000"/>
                </a:solidFill>
                <a:latin typeface="Arial CE"/>
                <a:cs typeface="Arial CE"/>
              </a:rPr>
              <a:t>Realizacja wydatków budżetu państwa 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 sz="1050" b="1" i="0" u="none" strike="noStrike" baseline="0">
                <a:solidFill>
                  <a:srgbClr val="000000"/>
                </a:solidFill>
                <a:latin typeface="Arial CE"/>
                <a:cs typeface="Arial CE"/>
              </a:rPr>
              <a:t>w okresie I-IV 2019 r.</a:t>
            </a:r>
            <a:r>
              <a:rPr lang="pl-PL" sz="1050" b="1" i="0" u="none" strike="noStrike" baseline="0">
                <a:solidFill>
                  <a:srgbClr val="FFFFFF"/>
                </a:solidFill>
                <a:latin typeface="Arial CE"/>
                <a:cs typeface="Arial CE"/>
              </a:rPr>
              <a:t> </a:t>
            </a:r>
          </a:p>
        </c:rich>
      </c:tx>
      <c:layout>
        <c:manualLayout>
          <c:xMode val="edge"/>
          <c:yMode val="edge"/>
          <c:x val="0.26534674254827056"/>
          <c:y val="1.7301038062283738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14653479514889692"/>
          <c:y val="0.19723216714452979"/>
          <c:w val="0.81980277286004488"/>
          <c:h val="0.42906646887581923"/>
        </c:manualLayout>
      </c:layout>
      <c:barChart>
        <c:barDir val="col"/>
        <c:grouping val="clustered"/>
        <c:varyColors val="0"/>
        <c:ser>
          <c:idx val="0"/>
          <c:order val="0"/>
          <c:tx>
            <c:v>Budżet
po zmianach
</c:v>
          </c:tx>
          <c:spPr>
            <a:solidFill>
              <a:srgbClr val="0000FF"/>
            </a:solidFill>
            <a:ln w="25400">
              <a:noFill/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6.9565217391304559E-3"/>
                  <c:y val="5.7272151325911845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chemeClr val="accent5">
                          <a:lumMod val="50000"/>
                        </a:schemeClr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4.3163300239643957E-3"/>
                  <c:y val="-3.3408400014906859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chemeClr val="accent5">
                          <a:lumMod val="50000"/>
                        </a:schemeClr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2.3188405797101449E-3"/>
                  <c:y val="1.08181203515888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1.1594202898550725E-2"/>
                  <c:y val="1.177258522197909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chemeClr val="accent5">
                          <a:lumMod val="50000"/>
                        </a:schemeClr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2.3151888622617825E-3"/>
                  <c:y val="8.30461101084474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chemeClr val="accent5">
                          <a:lumMod val="50000"/>
                        </a:schemeClr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6.956521739130265E-3"/>
                  <c:y val="-3.6589949582874147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chemeClr val="accent5">
                          <a:lumMod val="50000"/>
                        </a:schemeClr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2.4265662444368369E-3"/>
                  <c:y val="-6.0749708517672616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chemeClr val="accent5">
                          <a:lumMod val="50000"/>
                        </a:schemeClr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chemeClr val="accent5">
                        <a:lumMod val="50000"/>
                      </a:schemeClr>
                    </a:solidFill>
                    <a:latin typeface="Arial CE"/>
                    <a:ea typeface="Arial CE"/>
                    <a:cs typeface="Arial CE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7"/>
              <c:pt idx="0">
                <c:v>Dotacje i subwencje</c:v>
              </c:pt>
              <c:pt idx="1">
                <c:v>Świadczenia na rzecz osób fizycznych</c:v>
              </c:pt>
              <c:pt idx="2">
                <c:v>Wydatki bieżące jednostek budżetowych</c:v>
              </c:pt>
              <c:pt idx="3">
                <c:v>Wydatki majątkowe</c:v>
              </c:pt>
              <c:pt idx="4">
                <c:v>Wydatki na obsługę długu Skarbu Państwa</c:v>
              </c:pt>
              <c:pt idx="5">
                <c:v>Środki własne Unii Europejskiej</c:v>
              </c:pt>
              <c:pt idx="6">
                <c:v>Współfinansowanie projektów z udziałem środków UE</c:v>
              </c:pt>
            </c:strLit>
          </c:cat>
          <c:val>
            <c:numLit>
              <c:formatCode>#,##0</c:formatCode>
              <c:ptCount val="7"/>
              <c:pt idx="0">
                <c:v>222611.85051918996</c:v>
              </c:pt>
              <c:pt idx="1">
                <c:v>28364.114987149995</c:v>
              </c:pt>
              <c:pt idx="2">
                <c:v>81642.310088889979</c:v>
              </c:pt>
              <c:pt idx="3">
                <c:v>21655.135872710001</c:v>
              </c:pt>
              <c:pt idx="4">
                <c:v>29199.9</c:v>
              </c:pt>
              <c:pt idx="5">
                <c:v>22207.223000000002</c:v>
              </c:pt>
              <c:pt idx="6">
                <c:v>10553.985532060005</c:v>
              </c:pt>
            </c:numLit>
          </c:val>
        </c:ser>
        <c:ser>
          <c:idx val="1"/>
          <c:order val="1"/>
          <c:tx>
            <c:v>Wykonanie</c:v>
          </c:tx>
          <c:spPr>
            <a:solidFill>
              <a:srgbClr val="FF0000"/>
            </a:solidFill>
            <a:ln w="25400">
              <a:noFill/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5174241833632206E-2"/>
                  <c:y val="8.1773515334804606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FF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1.123505648750428E-2"/>
                  <c:y val="5.8498772846092009E-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FF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1.9211685495834675E-2"/>
                  <c:y val="6.148227414778021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FF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1.0679812849480771E-2"/>
                  <c:y val="1.258117583172286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FF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2.5263610005595599E-2"/>
                  <c:y val="1.053880429323727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FF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1.5079767203012667E-2"/>
                  <c:y val="1.988574957542072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FF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1.2827387880862549E-2"/>
                  <c:y val="5.1060250328749477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FF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FF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7"/>
              <c:pt idx="0">
                <c:v>Dotacje i subwencje</c:v>
              </c:pt>
              <c:pt idx="1">
                <c:v>Świadczenia na rzecz osób fizycznych</c:v>
              </c:pt>
              <c:pt idx="2">
                <c:v>Wydatki bieżące jednostek budżetowych</c:v>
              </c:pt>
              <c:pt idx="3">
                <c:v>Wydatki majątkowe</c:v>
              </c:pt>
              <c:pt idx="4">
                <c:v>Wydatki na obsługę długu Skarbu Państwa</c:v>
              </c:pt>
              <c:pt idx="5">
                <c:v>Środki własne Unii Europejskiej</c:v>
              </c:pt>
              <c:pt idx="6">
                <c:v>Współfinansowanie projektów z udziałem środków UE</c:v>
              </c:pt>
            </c:strLit>
          </c:cat>
          <c:val>
            <c:numLit>
              <c:formatCode>#,##0</c:formatCode>
              <c:ptCount val="7"/>
              <c:pt idx="0">
                <c:v>71661.34562984998</c:v>
              </c:pt>
              <c:pt idx="1">
                <c:v>9083.4685531399937</c:v>
              </c:pt>
              <c:pt idx="2">
                <c:v>24177.70698957011</c:v>
              </c:pt>
              <c:pt idx="3">
                <c:v>2397.7541984300001</c:v>
              </c:pt>
              <c:pt idx="4">
                <c:v>11303.585165119999</c:v>
              </c:pt>
              <c:pt idx="5">
                <c:v>9323.3276407100002</c:v>
              </c:pt>
              <c:pt idx="6">
                <c:v>2093.6149388300018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51804336"/>
        <c:axId val="851798064"/>
      </c:barChart>
      <c:catAx>
        <c:axId val="851804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l-PL"/>
          </a:p>
        </c:txPr>
        <c:crossAx val="851798064"/>
        <c:crosses val="autoZero"/>
        <c:auto val="1"/>
        <c:lblAlgn val="ctr"/>
        <c:lblOffset val="120"/>
        <c:tickLblSkip val="1"/>
        <c:tickMarkSkip val="1"/>
        <c:noMultiLvlLbl val="0"/>
      </c:catAx>
      <c:valAx>
        <c:axId val="8517980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>
                  <a:alpha val="49000"/>
                </a:srgbClr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pl-PL"/>
                  <a:t>mln zł</a:t>
                </a:r>
              </a:p>
            </c:rich>
          </c:tx>
          <c:layout>
            <c:manualLayout>
              <c:xMode val="edge"/>
              <c:yMode val="edge"/>
              <c:x val="9.9009900990099011E-3"/>
              <c:y val="0.35986231824828124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l-PL"/>
          </a:p>
        </c:txPr>
        <c:crossAx val="851804336"/>
        <c:crosses val="autoZero"/>
        <c:crossBetween val="between"/>
      </c:valAx>
      <c:spPr>
        <a:solidFill>
          <a:srgbClr val="FFFFFF"/>
        </a:solidFill>
        <a:ln w="25400">
          <a:solidFill>
            <a:srgbClr val="000000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675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l-PL"/>
          </a:p>
        </c:txPr>
      </c:legendEntry>
      <c:layout>
        <c:manualLayout>
          <c:xMode val="edge"/>
          <c:yMode val="edge"/>
          <c:x val="0.73531415503755104"/>
          <c:y val="0.21453323524870807"/>
          <c:w val="0.176588656852676"/>
          <c:h val="0.14197207093535213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675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/>
              <a:t>Rozliczenie rezerwy ogólnej
w okresie  I-IV 2019 r.</a:t>
            </a:r>
          </a:p>
        </c:rich>
      </c:tx>
      <c:layout>
        <c:manualLayout>
          <c:xMode val="edge"/>
          <c:yMode val="edge"/>
          <c:x val="0.26260504201680673"/>
          <c:y val="3.4129692832764506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33823529411764708"/>
          <c:y val="0.24573378839590443"/>
          <c:w val="0.33823529411764708"/>
          <c:h val="0.54948805460750849"/>
        </c:manualLayout>
      </c:layout>
      <c:pieChart>
        <c:varyColors val="1"/>
        <c:ser>
          <c:idx val="0"/>
          <c:order val="0"/>
          <c:spPr>
            <a:solidFill>
              <a:srgbClr val="0000FF"/>
            </a:solidFill>
            <a:ln w="254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explosion val="9"/>
            <c:spPr>
              <a:solidFill>
                <a:srgbClr val="FF0000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explosion val="23"/>
          </c:dPt>
          <c:dLbls>
            <c:dLbl>
              <c:idx val="0"/>
              <c:layout>
                <c:manualLayout>
                  <c:x val="7.5443437217406539E-2"/>
                  <c:y val="2.4369496475056575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2.6358543417366972E-2"/>
                  <c:y val="-8.1562978689097315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pl-PL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2"/>
              <c:pt idx="0">
                <c:v>Wykorzystanie rezerwy</c:v>
              </c:pt>
              <c:pt idx="1">
                <c:v>Pozostałość rezerwy</c:v>
              </c:pt>
            </c:strLit>
          </c:cat>
          <c:val>
            <c:numLit>
              <c:formatCode>#\ ##0" "</c:formatCode>
              <c:ptCount val="2"/>
              <c:pt idx="0">
                <c:v>49122434</c:v>
              </c:pt>
              <c:pt idx="1">
                <c:v>188377566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48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-3" verticalDpi="30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/>
              <a:t>Rozliczenie rezerw celowych 
w okresie  I-IV 2019 r.</a:t>
            </a:r>
          </a:p>
        </c:rich>
      </c:tx>
      <c:layout>
        <c:manualLayout>
          <c:xMode val="edge"/>
          <c:yMode val="edge"/>
          <c:x val="0.26422806905234403"/>
          <c:y val="3.3846153846153845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35975681163620193"/>
          <c:y val="0.246154215976887"/>
          <c:w val="0.33130147060283005"/>
          <c:h val="0.50153921505290722"/>
        </c:manualLayout>
      </c:layout>
      <c:pieChart>
        <c:varyColors val="1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explosion val="11"/>
          <c:dPt>
            <c:idx val="0"/>
            <c:bubble3D val="0"/>
            <c:explosion val="16"/>
            <c:spPr>
              <a:solidFill>
                <a:srgbClr val="FF0000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0000FF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5.2270523476232053E-2"/>
                  <c:y val="-2.3179055535829954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7.413185331000291E-2"/>
                  <c:y val="-1.0237682491280101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pl-PL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2"/>
              <c:pt idx="0">
                <c:v>Wykorzystanie rezerw</c:v>
              </c:pt>
              <c:pt idx="1">
                <c:v>Pozostałość rezerw</c:v>
              </c:pt>
            </c:strLit>
          </c:cat>
          <c:val>
            <c:numLit>
              <c:formatCode>#,##0</c:formatCode>
              <c:ptCount val="2"/>
              <c:pt idx="0">
                <c:v>6270648979</c:v>
              </c:pt>
              <c:pt idx="1">
                <c:v>23691243021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6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254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/>
              <a:t>Struktura dochodów budżetu państwa 
w okresie I-IV 2019 r.</a:t>
            </a:r>
          </a:p>
        </c:rich>
      </c:tx>
      <c:layout>
        <c:manualLayout>
          <c:xMode val="edge"/>
          <c:yMode val="edge"/>
          <c:x val="0.16598360655737704"/>
          <c:y val="4.8484848484848485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32581967213114754"/>
          <c:y val="0.26969776780826177"/>
          <c:w val="0.30532786885245899"/>
          <c:h val="0.45151648767899999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25400">
              <a:solidFill>
                <a:srgbClr val="000000"/>
              </a:solidFill>
              <a:prstDash val="solid"/>
            </a:ln>
          </c:spPr>
          <c:explosion val="22"/>
          <c:dPt>
            <c:idx val="0"/>
            <c:bubble3D val="0"/>
            <c:spPr>
              <a:solidFill>
                <a:srgbClr val="0000FF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FF0000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FFCC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-2.3896562110064107E-2"/>
                  <c:y val="8.5732300249171077E-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4.5590766318144647E-2"/>
                  <c:y val="-0.15260329086966776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6.4435050126930904E-2"/>
                  <c:y val="1.409552649060134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69672131147540983"/>
                  <c:y val="0.57575927959067119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endParaRPr lang="pl-PL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3"/>
              <c:pt idx="0">
                <c:v>Dochody podatkowe</c:v>
              </c:pt>
              <c:pt idx="1">
                <c:v>Dochody niepodatkowe</c:v>
              </c:pt>
              <c:pt idx="2">
                <c:v>Środki z UE i innych źródeł niepodlegające zwrotowi</c:v>
              </c:pt>
            </c:strLit>
          </c:cat>
          <c:val>
            <c:numLit>
              <c:formatCode>#,##0</c:formatCode>
              <c:ptCount val="3"/>
              <c:pt idx="0">
                <c:v>119935856.70678997</c:v>
              </c:pt>
              <c:pt idx="1">
                <c:v>9993888.7925100829</c:v>
              </c:pt>
              <c:pt idx="2">
                <c:v>35923.269350000002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11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204" verticalDpi="3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1</xdr:row>
      <xdr:rowOff>0</xdr:rowOff>
    </xdr:from>
    <xdr:to>
      <xdr:col>1</xdr:col>
      <xdr:colOff>438150</xdr:colOff>
      <xdr:row>7</xdr:row>
      <xdr:rowOff>85725</xdr:rowOff>
    </xdr:to>
    <xdr:pic>
      <xdr:nvPicPr>
        <xdr:cNvPr id="2" name="Picture 1" descr="mf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61925"/>
          <a:ext cx="981075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0.79553</cdr:x>
      <cdr:y>0.98547</cdr:y>
    </cdr:from>
    <cdr:to>
      <cdr:x>0.8933</cdr:x>
      <cdr:y>0.98547</cdr:y>
    </cdr:to>
    <cdr:sp macro="" textlink="">
      <cdr:nvSpPr>
        <cdr:cNvPr id="51218" name="Text Box 206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352938" y="4611341"/>
          <a:ext cx="528332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l-PL" sz="925" b="0" i="0" strike="noStrike">
              <a:solidFill>
                <a:srgbClr val="000000"/>
              </a:solidFill>
              <a:latin typeface="Arial CE"/>
            </a:rPr>
            <a:t>702,7%</a:t>
          </a:r>
        </a:p>
      </cdr:txBody>
    </cdr:sp>
  </cdr:relSizeAnchor>
  <cdr:relSizeAnchor xmlns:cdr="http://schemas.openxmlformats.org/drawingml/2006/chartDrawing">
    <cdr:from>
      <cdr:x>0.15215</cdr:x>
      <cdr:y>0.10228</cdr:y>
    </cdr:from>
    <cdr:to>
      <cdr:x>0.2627</cdr:x>
      <cdr:y>0.18435</cdr:y>
    </cdr:to>
    <cdr:sp macro="" textlink="">
      <cdr:nvSpPr>
        <cdr:cNvPr id="51234" name="Text Box 208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75646" y="786111"/>
          <a:ext cx="598418" cy="40684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0.57198</cdr:x>
      <cdr:y>0.2997</cdr:y>
    </cdr:from>
    <cdr:to>
      <cdr:x>0.698</cdr:x>
      <cdr:y>0.50811</cdr:y>
    </cdr:to>
    <cdr:sp macro="" textlink="">
      <cdr:nvSpPr>
        <cdr:cNvPr id="51237" name="Text Box 208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145320" y="1666640"/>
          <a:ext cx="680633" cy="85517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0.38326</cdr:x>
      <cdr:y>0.16988</cdr:y>
    </cdr:from>
    <cdr:to>
      <cdr:x>0.50929</cdr:x>
      <cdr:y>0.37732</cdr:y>
    </cdr:to>
    <cdr:sp macro="" textlink="">
      <cdr:nvSpPr>
        <cdr:cNvPr id="51238" name="Text Box 208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89388" y="1060412"/>
          <a:ext cx="684676" cy="85171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0.01085</cdr:x>
      <cdr:y>0.35544</cdr:y>
    </cdr:from>
    <cdr:to>
      <cdr:x>0.0487</cdr:x>
      <cdr:y>0.44297</cdr:y>
    </cdr:to>
    <cdr:sp macro="" textlink="">
      <cdr:nvSpPr>
        <cdr:cNvPr id="51239" name="Text Box 208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9401" y="1701800"/>
          <a:ext cx="207299" cy="4191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0.39815</cdr:y>
    </cdr:from>
    <cdr:to>
      <cdr:x>0.01998</cdr:x>
      <cdr:y>0.98547</cdr:y>
    </cdr:to>
    <cdr:sp macro="" textlink="">
      <cdr:nvSpPr>
        <cdr:cNvPr id="51241" name="Text Box 208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2070024"/>
          <a:ext cx="0" cy="254131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0.56493</cdr:y>
    </cdr:from>
    <cdr:to>
      <cdr:x>0.01998</cdr:x>
      <cdr:y>0.98547</cdr:y>
    </cdr:to>
    <cdr:sp macro="" textlink="">
      <cdr:nvSpPr>
        <cdr:cNvPr id="51242" name="Text Box 209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2754624"/>
          <a:ext cx="0" cy="185671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0.78291</cdr:y>
    </cdr:from>
    <cdr:to>
      <cdr:x>0.01998</cdr:x>
      <cdr:y>0.98547</cdr:y>
    </cdr:to>
    <cdr:sp macro="" textlink="">
      <cdr:nvSpPr>
        <cdr:cNvPr id="51243" name="Text Box 209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3726202"/>
          <a:ext cx="0" cy="88513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0.78291</cdr:y>
    </cdr:from>
    <cdr:to>
      <cdr:x>0.01998</cdr:x>
      <cdr:y>0.98547</cdr:y>
    </cdr:to>
    <cdr:sp macro="" textlink="">
      <cdr:nvSpPr>
        <cdr:cNvPr id="51244" name="Text Box 209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3726202"/>
          <a:ext cx="0" cy="88513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0.78291</cdr:y>
    </cdr:from>
    <cdr:to>
      <cdr:x>0.01998</cdr:x>
      <cdr:y>0.98547</cdr:y>
    </cdr:to>
    <cdr:sp macro="" textlink="">
      <cdr:nvSpPr>
        <cdr:cNvPr id="51245" name="Text Box 209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3726202"/>
          <a:ext cx="0" cy="88513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46" name="Text Box 209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47" name="Text Box 209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48" name="Text Box 209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49" name="Text Box 209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50" name="Text Box 209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51" name="Text Box 209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52" name="Text Box 210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53" name="Text Box 210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54" name="Text Box 210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55" name="Text Box 210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56" name="Text Box 210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57" name="Text Box 210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58" name="Text Box 210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59" name="Text Box 210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60" name="Text Box 210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61" name="Text Box 210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62" name="Text Box 211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63" name="Text Box 21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64" name="Text Box 211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65" name="Text Box 211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66" name="Text Box 211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67" name="Text Box 211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68" name="Text Box 211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69" name="Text Box 211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70" name="Text Box 211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71" name="Text Box 211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72" name="Text Box 212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73" name="Text Box 212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74" name="Text Box 212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75" name="Text Box 212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76" name="Text Box 212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77" name="Text Box 21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78" name="Text Box 212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79" name="Text Box 212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80" name="Text Box 212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81" name="Text Box 21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82" name="Text Box 213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83" name="Text Box 213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84" name="Text Box 213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85" name="Text Box 213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86" name="Text Box 213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87" name="Text Box 213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88" name="Text Box 213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89" name="Text Box 213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90" name="Text Box 213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91" name="Text Box 213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92" name="Text Box 214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93" name="Text Box 214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94" name="Text Box 214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95" name="Text Box 214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96" name="Text Box 214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97" name="Text Box 214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98" name="Text Box 214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99" name="Text Box 214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300" name="Text Box 214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301" name="Text Box 214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302" name="Text Box 215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303" name="Text Box 215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304" name="Text Box 215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305" name="Text Box 215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0.98547</cdr:y>
    </cdr:from>
    <cdr:to>
      <cdr:x>0.00868</cdr:x>
      <cdr:y>0.98547</cdr:y>
    </cdr:to>
    <cdr:sp macro="" textlink="">
      <cdr:nvSpPr>
        <cdr:cNvPr id="51306" name="Text Box 215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0.98547</cdr:y>
    </cdr:from>
    <cdr:to>
      <cdr:x>0.00868</cdr:x>
      <cdr:y>0.98547</cdr:y>
    </cdr:to>
    <cdr:sp macro="" textlink="">
      <cdr:nvSpPr>
        <cdr:cNvPr id="51307" name="Text Box 215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0.98547</cdr:y>
    </cdr:from>
    <cdr:to>
      <cdr:x>0.00868</cdr:x>
      <cdr:y>0.98547</cdr:y>
    </cdr:to>
    <cdr:sp macro="" textlink="">
      <cdr:nvSpPr>
        <cdr:cNvPr id="51308" name="Text Box 215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0.98547</cdr:y>
    </cdr:from>
    <cdr:to>
      <cdr:x>0.00868</cdr:x>
      <cdr:y>0.98547</cdr:y>
    </cdr:to>
    <cdr:sp macro="" textlink="">
      <cdr:nvSpPr>
        <cdr:cNvPr id="51309" name="Text Box 215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0.98547</cdr:y>
    </cdr:from>
    <cdr:to>
      <cdr:x>0.00868</cdr:x>
      <cdr:y>0.98547</cdr:y>
    </cdr:to>
    <cdr:sp macro="" textlink="">
      <cdr:nvSpPr>
        <cdr:cNvPr id="51310" name="Text Box 215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0.98547</cdr:y>
    </cdr:from>
    <cdr:to>
      <cdr:x>0.00868</cdr:x>
      <cdr:y>0.98547</cdr:y>
    </cdr:to>
    <cdr:sp macro="" textlink="">
      <cdr:nvSpPr>
        <cdr:cNvPr id="51311" name="Text Box 215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0.98547</cdr:y>
    </cdr:from>
    <cdr:to>
      <cdr:x>0.00868</cdr:x>
      <cdr:y>0.98547</cdr:y>
    </cdr:to>
    <cdr:sp macro="" textlink="">
      <cdr:nvSpPr>
        <cdr:cNvPr id="51312" name="Text Box 216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0.98571</cdr:y>
    </cdr:from>
    <cdr:to>
      <cdr:x>0.00868</cdr:x>
      <cdr:y>0.98571</cdr:y>
    </cdr:to>
    <cdr:sp macro="" textlink="">
      <cdr:nvSpPr>
        <cdr:cNvPr id="51313" name="Text Box 216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14799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0.98743</cdr:y>
    </cdr:from>
    <cdr:to>
      <cdr:x>0.00868</cdr:x>
      <cdr:y>0.98743</cdr:y>
    </cdr:to>
    <cdr:sp macro="" textlink="">
      <cdr:nvSpPr>
        <cdr:cNvPr id="51314" name="Text Box 216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32087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0.98865</cdr:y>
    </cdr:from>
    <cdr:to>
      <cdr:x>0.00868</cdr:x>
      <cdr:y>0.98865</cdr:y>
    </cdr:to>
    <cdr:sp macro="" textlink="">
      <cdr:nvSpPr>
        <cdr:cNvPr id="51315" name="Text Box 216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48222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0.98988</cdr:y>
    </cdr:from>
    <cdr:to>
      <cdr:x>0.00868</cdr:x>
      <cdr:y>0.98988</cdr:y>
    </cdr:to>
    <cdr:sp macro="" textlink="">
      <cdr:nvSpPr>
        <cdr:cNvPr id="51316" name="Text Box 216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609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0.98988</cdr:y>
    </cdr:from>
    <cdr:to>
      <cdr:x>0.00868</cdr:x>
      <cdr:y>0.98988</cdr:y>
    </cdr:to>
    <cdr:sp macro="" textlink="">
      <cdr:nvSpPr>
        <cdr:cNvPr id="51317" name="Text Box 216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609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0.98988</cdr:y>
    </cdr:from>
    <cdr:to>
      <cdr:x>0.00868</cdr:x>
      <cdr:y>0.98988</cdr:y>
    </cdr:to>
    <cdr:sp macro="" textlink="">
      <cdr:nvSpPr>
        <cdr:cNvPr id="51318" name="Text Box 216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609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0.98988</cdr:y>
    </cdr:from>
    <cdr:to>
      <cdr:x>0.00868</cdr:x>
      <cdr:y>0.98988</cdr:y>
    </cdr:to>
    <cdr:sp macro="" textlink="">
      <cdr:nvSpPr>
        <cdr:cNvPr id="51319" name="Text Box 216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609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0.96172</cdr:y>
    </cdr:from>
    <cdr:to>
      <cdr:x>0.00988</cdr:x>
      <cdr:y>0.96172</cdr:y>
    </cdr:to>
    <cdr:sp macro="" textlink="">
      <cdr:nvSpPr>
        <cdr:cNvPr id="26632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0.22725</cdr:x>
      <cdr:y>0.35544</cdr:y>
    </cdr:from>
    <cdr:to>
      <cdr:x>0.32853</cdr:x>
      <cdr:y>0.4079</cdr:y>
    </cdr:to>
    <cdr:sp macro="" textlink="">
      <cdr:nvSpPr>
        <cdr:cNvPr id="300123" name="Text Box 9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44600" y="1701800"/>
          <a:ext cx="554718" cy="2511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0.80806</cdr:x>
      <cdr:y>0.75547</cdr:y>
    </cdr:from>
    <cdr:to>
      <cdr:x>0.896</cdr:x>
      <cdr:y>0.75547</cdr:y>
    </cdr:to>
    <cdr:sp macro="" textlink="">
      <cdr:nvSpPr>
        <cdr:cNvPr id="300124" name="Text Box 9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436501" y="3557934"/>
          <a:ext cx="482507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l-PL" sz="925" b="0" i="0" strike="noStrike">
              <a:solidFill>
                <a:srgbClr val="000000"/>
              </a:solidFill>
              <a:latin typeface="Arial CE"/>
            </a:rPr>
            <a:t>702,7%</a:t>
          </a:r>
        </a:p>
      </cdr:txBody>
    </cdr:sp>
  </cdr:relSizeAnchor>
  <cdr:relSizeAnchor xmlns:cdr="http://schemas.openxmlformats.org/drawingml/2006/chartDrawing">
    <cdr:from>
      <cdr:x>0.22879</cdr:x>
      <cdr:y>0.16811</cdr:y>
    </cdr:from>
    <cdr:to>
      <cdr:x>0.32853</cdr:x>
      <cdr:y>0.23057</cdr:y>
    </cdr:to>
    <cdr:sp macro="" textlink="">
      <cdr:nvSpPr>
        <cdr:cNvPr id="300126" name="Text Box 9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58418" y="794179"/>
          <a:ext cx="547201" cy="29389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0.60686</cdr:x>
      <cdr:y>0.30331</cdr:y>
    </cdr:from>
    <cdr:to>
      <cdr:x>0.72011</cdr:x>
      <cdr:y>0.4346</cdr:y>
    </cdr:to>
    <cdr:sp macro="" textlink="">
      <cdr:nvSpPr>
        <cdr:cNvPr id="300129" name="Text Box 9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332663" y="1430372"/>
          <a:ext cx="621330" cy="61775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0.05757</cdr:x>
      <cdr:y>0.24281</cdr:y>
    </cdr:from>
    <cdr:to>
      <cdr:x>0.1519</cdr:x>
      <cdr:y>0.43289</cdr:y>
    </cdr:to>
    <cdr:sp macro="" textlink="">
      <cdr:nvSpPr>
        <cdr:cNvPr id="300131" name="Text Box 9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19010" y="1145699"/>
          <a:ext cx="517550" cy="89435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0.05757</cdr:x>
      <cdr:y>0.24281</cdr:y>
    </cdr:from>
    <cdr:to>
      <cdr:x>0.1519</cdr:x>
      <cdr:y>0.43289</cdr:y>
    </cdr:to>
    <cdr:sp macro="" textlink="">
      <cdr:nvSpPr>
        <cdr:cNvPr id="300132" name="Text Box 10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19010" y="1145699"/>
          <a:ext cx="517550" cy="89435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0.36528</cdr:y>
    </cdr:from>
    <cdr:to>
      <cdr:x>0.04774</cdr:x>
      <cdr:y>0.75547</cdr:y>
    </cdr:to>
    <cdr:sp macro="" textlink="">
      <cdr:nvSpPr>
        <cdr:cNvPr id="300133" name="Text Box 10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1721961"/>
          <a:ext cx="0" cy="183597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0.47036</cdr:y>
    </cdr:from>
    <cdr:to>
      <cdr:x>0.04774</cdr:x>
      <cdr:y>0.75547</cdr:y>
    </cdr:to>
    <cdr:sp macro="" textlink="">
      <cdr:nvSpPr>
        <cdr:cNvPr id="300134" name="Text Box 10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2216394"/>
          <a:ext cx="0" cy="13415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0.61953</cdr:y>
    </cdr:from>
    <cdr:to>
      <cdr:x>0.04774</cdr:x>
      <cdr:y>0.75547</cdr:y>
    </cdr:to>
    <cdr:sp macro="" textlink="">
      <cdr:nvSpPr>
        <cdr:cNvPr id="300135" name="Text Box 10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2918282"/>
          <a:ext cx="0" cy="63965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0.61953</cdr:y>
    </cdr:from>
    <cdr:to>
      <cdr:x>0.04774</cdr:x>
      <cdr:y>0.75547</cdr:y>
    </cdr:to>
    <cdr:sp macro="" textlink="">
      <cdr:nvSpPr>
        <cdr:cNvPr id="300136" name="Text Box 10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2918282"/>
          <a:ext cx="0" cy="63965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0.61953</cdr:y>
    </cdr:from>
    <cdr:to>
      <cdr:x>0.04774</cdr:x>
      <cdr:y>0.75547</cdr:y>
    </cdr:to>
    <cdr:sp macro="" textlink="">
      <cdr:nvSpPr>
        <cdr:cNvPr id="300137" name="Text Box 10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2918282"/>
          <a:ext cx="0" cy="63965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38" name="Text Box 10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39" name="Text Box 10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40" name="Text Box 10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41" name="Text Box 10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42" name="Text Box 11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43" name="Text Box 1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44" name="Text Box 11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45" name="Text Box 11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46" name="Text Box 11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47" name="Text Box 11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48" name="Text Box 11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49" name="Text Box 11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50" name="Text Box 11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51" name="Text Box 11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52" name="Text Box 12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53" name="Text Box 12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54" name="Text Box 12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55" name="Text Box 12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56" name="Text Box 12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57" name="Text Box 1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58" name="Text Box 12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59" name="Text Box 12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60" name="Text Box 12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61" name="Text Box 1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62" name="Text Box 13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63" name="Text Box 13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64" name="Text Box 13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65" name="Text Box 13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66" name="Text Box 13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67" name="Text Box 13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68" name="Text Box 13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69" name="Text Box 13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70" name="Text Box 13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71" name="Text Box 13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72" name="Text Box 14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73" name="Text Box 14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74" name="Text Box 14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75" name="Text Box 14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76" name="Text Box 14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77" name="Text Box 14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78" name="Text Box 14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79" name="Text Box 14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80" name="Text Box 14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81" name="Text Box 14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82" name="Text Box 15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83" name="Text Box 15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84" name="Text Box 15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85" name="Text Box 15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86" name="Text Box 15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87" name="Text Box 15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88" name="Text Box 15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89" name="Text Box 15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90" name="Text Box 15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91" name="Text Box 15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92" name="Text Box 16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93" name="Text Box 16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94" name="Text Box 16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95" name="Text Box 16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96" name="Text Box 16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97" name="Text Box 16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0.75547</cdr:y>
    </cdr:from>
    <cdr:to>
      <cdr:x>0.00868</cdr:x>
      <cdr:y>0.75547</cdr:y>
    </cdr:to>
    <cdr:sp macro="" textlink="">
      <cdr:nvSpPr>
        <cdr:cNvPr id="300198" name="Text Box 16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0.75547</cdr:y>
    </cdr:from>
    <cdr:to>
      <cdr:x>0.00868</cdr:x>
      <cdr:y>0.75547</cdr:y>
    </cdr:to>
    <cdr:sp macro="" textlink="">
      <cdr:nvSpPr>
        <cdr:cNvPr id="300199" name="Text Box 16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0.75547</cdr:y>
    </cdr:from>
    <cdr:to>
      <cdr:x>0.00868</cdr:x>
      <cdr:y>0.75547</cdr:y>
    </cdr:to>
    <cdr:sp macro="" textlink="">
      <cdr:nvSpPr>
        <cdr:cNvPr id="300200" name="Text Box 16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0.75547</cdr:y>
    </cdr:from>
    <cdr:to>
      <cdr:x>0.00868</cdr:x>
      <cdr:y>0.75547</cdr:y>
    </cdr:to>
    <cdr:sp macro="" textlink="">
      <cdr:nvSpPr>
        <cdr:cNvPr id="300201" name="Text Box 16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0.75547</cdr:y>
    </cdr:from>
    <cdr:to>
      <cdr:x>0.00868</cdr:x>
      <cdr:y>0.75547</cdr:y>
    </cdr:to>
    <cdr:sp macro="" textlink="">
      <cdr:nvSpPr>
        <cdr:cNvPr id="300202" name="Text Box 17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0.75547</cdr:y>
    </cdr:from>
    <cdr:to>
      <cdr:x>0.00868</cdr:x>
      <cdr:y>0.75547</cdr:y>
    </cdr:to>
    <cdr:sp macro="" textlink="">
      <cdr:nvSpPr>
        <cdr:cNvPr id="300203" name="Text Box 17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0.75547</cdr:y>
    </cdr:from>
    <cdr:to>
      <cdr:x>0.00868</cdr:x>
      <cdr:y>0.75547</cdr:y>
    </cdr:to>
    <cdr:sp macro="" textlink="">
      <cdr:nvSpPr>
        <cdr:cNvPr id="300204" name="Text Box 17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0.75596</cdr:y>
    </cdr:from>
    <cdr:to>
      <cdr:x>0.00868</cdr:x>
      <cdr:y>0.75596</cdr:y>
    </cdr:to>
    <cdr:sp macro="" textlink="">
      <cdr:nvSpPr>
        <cdr:cNvPr id="300205" name="Text Box 17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60239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0.75866</cdr:y>
    </cdr:from>
    <cdr:to>
      <cdr:x>0.00868</cdr:x>
      <cdr:y>0.75866</cdr:y>
    </cdr:to>
    <cdr:sp macro="" textlink="">
      <cdr:nvSpPr>
        <cdr:cNvPr id="300206" name="Text Box 17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72916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0.76111</cdr:y>
    </cdr:from>
    <cdr:to>
      <cdr:x>0.00868</cdr:x>
      <cdr:y>0.76111</cdr:y>
    </cdr:to>
    <cdr:sp macro="" textlink="">
      <cdr:nvSpPr>
        <cdr:cNvPr id="300207" name="Text Box 17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84442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0.76306</cdr:y>
    </cdr:from>
    <cdr:to>
      <cdr:x>0.00868</cdr:x>
      <cdr:y>0.76306</cdr:y>
    </cdr:to>
    <cdr:sp macro="" textlink="">
      <cdr:nvSpPr>
        <cdr:cNvPr id="300208" name="Text Box 17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93662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0.76306</cdr:y>
    </cdr:from>
    <cdr:to>
      <cdr:x>0.00868</cdr:x>
      <cdr:y>0.76306</cdr:y>
    </cdr:to>
    <cdr:sp macro="" textlink="">
      <cdr:nvSpPr>
        <cdr:cNvPr id="300209" name="Text Box 17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93662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0.76306</cdr:y>
    </cdr:from>
    <cdr:to>
      <cdr:x>0.00868</cdr:x>
      <cdr:y>0.76306</cdr:y>
    </cdr:to>
    <cdr:sp macro="" textlink="">
      <cdr:nvSpPr>
        <cdr:cNvPr id="300210" name="Text Box 17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93662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0.76306</cdr:y>
    </cdr:from>
    <cdr:to>
      <cdr:x>0.00868</cdr:x>
      <cdr:y>0.76306</cdr:y>
    </cdr:to>
    <cdr:sp macro="" textlink="">
      <cdr:nvSpPr>
        <cdr:cNvPr id="300211" name="Text Box 17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93662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0.98988</cdr:y>
    </cdr:from>
    <cdr:to>
      <cdr:x>0.00868</cdr:x>
      <cdr:y>0.98988</cdr:y>
    </cdr:to>
    <cdr:sp macro="" textlink="">
      <cdr:nvSpPr>
        <cdr:cNvPr id="300212" name="Text Box 18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609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2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3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4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5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6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7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8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9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10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11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12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13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14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15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16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17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18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19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20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21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22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23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24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25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26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27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28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29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30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31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51320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51321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51322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51323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51324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51325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51326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51327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300213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300214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300215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300216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300217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300218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600075</xdr:colOff>
      <xdr:row>1</xdr:row>
      <xdr:rowOff>123825</xdr:rowOff>
    </xdr:from>
    <xdr:to>
      <xdr:col>9</xdr:col>
      <xdr:colOff>590550</xdr:colOff>
      <xdr:row>30</xdr:row>
      <xdr:rowOff>123825</xdr:rowOff>
    </xdr:to>
    <xdr:graphicFrame macro="">
      <xdr:nvGraphicFramePr>
        <xdr:cNvPr id="2" name="Chart 9" descr="Rozliczenie rezerwy ogólnej.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152400</xdr:colOff>
      <xdr:row>2</xdr:row>
      <xdr:rowOff>0</xdr:rowOff>
    </xdr:from>
    <xdr:to>
      <xdr:col>20</xdr:col>
      <xdr:colOff>152400</xdr:colOff>
      <xdr:row>31</xdr:row>
      <xdr:rowOff>0</xdr:rowOff>
    </xdr:to>
    <xdr:graphicFrame macro="">
      <xdr:nvGraphicFramePr>
        <xdr:cNvPr id="3" name="Chart 10" descr="Rozliczenie rezerw celowych.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9</xdr:col>
      <xdr:colOff>561975</xdr:colOff>
      <xdr:row>25</xdr:row>
      <xdr:rowOff>0</xdr:rowOff>
    </xdr:to>
    <xdr:graphicFrame macro="">
      <xdr:nvGraphicFramePr>
        <xdr:cNvPr id="2" name="Chart 1" descr="Struktura dochodów budżetu państwa &#10;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1</xdr:row>
      <xdr:rowOff>38100</xdr:rowOff>
    </xdr:from>
    <xdr:to>
      <xdr:col>20</xdr:col>
      <xdr:colOff>0</xdr:colOff>
      <xdr:row>25</xdr:row>
      <xdr:rowOff>38100</xdr:rowOff>
    </xdr:to>
    <xdr:graphicFrame macro="">
      <xdr:nvGraphicFramePr>
        <xdr:cNvPr id="3" name="Chart 7" descr="Struktura dochodów podatkowych budżetu państwa &#10;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0</xdr:colOff>
      <xdr:row>29</xdr:row>
      <xdr:rowOff>47625</xdr:rowOff>
    </xdr:from>
    <xdr:to>
      <xdr:col>15</xdr:col>
      <xdr:colOff>0</xdr:colOff>
      <xdr:row>53</xdr:row>
      <xdr:rowOff>28575</xdr:rowOff>
    </xdr:to>
    <xdr:graphicFrame macro="">
      <xdr:nvGraphicFramePr>
        <xdr:cNvPr id="4" name="Chart 8" descr="Struktura dochodów niepodatkowych budżetu państwa&#10;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28575</xdr:rowOff>
    </xdr:from>
    <xdr:to>
      <xdr:col>10</xdr:col>
      <xdr:colOff>47625</xdr:colOff>
      <xdr:row>26</xdr:row>
      <xdr:rowOff>38100</xdr:rowOff>
    </xdr:to>
    <xdr:graphicFrame macro="">
      <xdr:nvGraphicFramePr>
        <xdr:cNvPr id="2" name="Chart 1" descr="Zestawienie porównawcze wykonania budżetu państwa &#10;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10</xdr:col>
      <xdr:colOff>19050</xdr:colOff>
      <xdr:row>26</xdr:row>
      <xdr:rowOff>19050</xdr:rowOff>
    </xdr:to>
    <xdr:graphicFrame macro="">
      <xdr:nvGraphicFramePr>
        <xdr:cNvPr id="2" name="Chart 1" descr="Struktura wydatków budżetu państwa &#10;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96</xdr:row>
      <xdr:rowOff>0</xdr:rowOff>
    </xdr:from>
    <xdr:ext cx="47625" cy="47625"/>
    <xdr:pic>
      <xdr:nvPicPr>
        <xdr:cNvPr id="2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1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96</xdr:row>
      <xdr:rowOff>0</xdr:rowOff>
    </xdr:from>
    <xdr:ext cx="47625" cy="47625"/>
    <xdr:pic>
      <xdr:nvPicPr>
        <xdr:cNvPr id="3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1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96</xdr:row>
      <xdr:rowOff>0</xdr:rowOff>
    </xdr:from>
    <xdr:ext cx="47625" cy="47625"/>
    <xdr:pic>
      <xdr:nvPicPr>
        <xdr:cNvPr id="4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1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96</xdr:row>
      <xdr:rowOff>0</xdr:rowOff>
    </xdr:from>
    <xdr:ext cx="47625" cy="47625"/>
    <xdr:pic>
      <xdr:nvPicPr>
        <xdr:cNvPr id="5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1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96</xdr:row>
      <xdr:rowOff>0</xdr:rowOff>
    </xdr:from>
    <xdr:ext cx="47625" cy="47625"/>
    <xdr:pic>
      <xdr:nvPicPr>
        <xdr:cNvPr id="6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1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96</xdr:row>
      <xdr:rowOff>0</xdr:rowOff>
    </xdr:from>
    <xdr:ext cx="47625" cy="47625"/>
    <xdr:pic>
      <xdr:nvPicPr>
        <xdr:cNvPr id="7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1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96</xdr:row>
      <xdr:rowOff>0</xdr:rowOff>
    </xdr:from>
    <xdr:ext cx="47625" cy="47625"/>
    <xdr:pic>
      <xdr:nvPicPr>
        <xdr:cNvPr id="8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1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96</xdr:row>
      <xdr:rowOff>0</xdr:rowOff>
    </xdr:from>
    <xdr:ext cx="47625" cy="47625"/>
    <xdr:pic>
      <xdr:nvPicPr>
        <xdr:cNvPr id="9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1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96</xdr:row>
      <xdr:rowOff>0</xdr:rowOff>
    </xdr:from>
    <xdr:ext cx="47625" cy="47625"/>
    <xdr:pic>
      <xdr:nvPicPr>
        <xdr:cNvPr id="10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1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96</xdr:row>
      <xdr:rowOff>0</xdr:rowOff>
    </xdr:from>
    <xdr:ext cx="47625" cy="47625"/>
    <xdr:pic>
      <xdr:nvPicPr>
        <xdr:cNvPr id="11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1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96</xdr:row>
      <xdr:rowOff>0</xdr:rowOff>
    </xdr:from>
    <xdr:ext cx="47625" cy="47625"/>
    <xdr:pic>
      <xdr:nvPicPr>
        <xdr:cNvPr id="12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1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96</xdr:row>
      <xdr:rowOff>0</xdr:rowOff>
    </xdr:from>
    <xdr:ext cx="47625" cy="47625"/>
    <xdr:pic>
      <xdr:nvPicPr>
        <xdr:cNvPr id="13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1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96</xdr:row>
      <xdr:rowOff>0</xdr:rowOff>
    </xdr:from>
    <xdr:ext cx="47625" cy="47625"/>
    <xdr:pic>
      <xdr:nvPicPr>
        <xdr:cNvPr id="14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65057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96</xdr:row>
      <xdr:rowOff>0</xdr:rowOff>
    </xdr:from>
    <xdr:ext cx="47625" cy="47625"/>
    <xdr:pic>
      <xdr:nvPicPr>
        <xdr:cNvPr id="15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65057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96</xdr:row>
      <xdr:rowOff>0</xdr:rowOff>
    </xdr:from>
    <xdr:ext cx="47625" cy="47625"/>
    <xdr:pic>
      <xdr:nvPicPr>
        <xdr:cNvPr id="16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1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96</xdr:row>
      <xdr:rowOff>0</xdr:rowOff>
    </xdr:from>
    <xdr:ext cx="47625" cy="47625"/>
    <xdr:pic>
      <xdr:nvPicPr>
        <xdr:cNvPr id="17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1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428</xdr:row>
      <xdr:rowOff>0</xdr:rowOff>
    </xdr:from>
    <xdr:to>
      <xdr:col>13</xdr:col>
      <xdr:colOff>47625</xdr:colOff>
      <xdr:row>428</xdr:row>
      <xdr:rowOff>47625</xdr:rowOff>
    </xdr:to>
    <xdr:pic>
      <xdr:nvPicPr>
        <xdr:cNvPr id="3542" name="Picture 9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35200" y="9741217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432</xdr:row>
      <xdr:rowOff>0</xdr:rowOff>
    </xdr:from>
    <xdr:to>
      <xdr:col>0</xdr:col>
      <xdr:colOff>47625</xdr:colOff>
      <xdr:row>432</xdr:row>
      <xdr:rowOff>47625</xdr:rowOff>
    </xdr:to>
    <xdr:pic>
      <xdr:nvPicPr>
        <xdr:cNvPr id="3543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85456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442</xdr:row>
      <xdr:rowOff>0</xdr:rowOff>
    </xdr:from>
    <xdr:to>
      <xdr:col>13</xdr:col>
      <xdr:colOff>47625</xdr:colOff>
      <xdr:row>442</xdr:row>
      <xdr:rowOff>47625</xdr:rowOff>
    </xdr:to>
    <xdr:pic>
      <xdr:nvPicPr>
        <xdr:cNvPr id="3544" name="Picture 14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554950" y="10103167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445</xdr:row>
      <xdr:rowOff>0</xdr:rowOff>
    </xdr:from>
    <xdr:to>
      <xdr:col>5</xdr:col>
      <xdr:colOff>47625</xdr:colOff>
      <xdr:row>445</xdr:row>
      <xdr:rowOff>47625</xdr:rowOff>
    </xdr:to>
    <xdr:pic>
      <xdr:nvPicPr>
        <xdr:cNvPr id="3545" name="Picture 15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48150" y="10160317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442</xdr:row>
      <xdr:rowOff>0</xdr:rowOff>
    </xdr:from>
    <xdr:to>
      <xdr:col>8</xdr:col>
      <xdr:colOff>47625</xdr:colOff>
      <xdr:row>442</xdr:row>
      <xdr:rowOff>47625</xdr:rowOff>
    </xdr:to>
    <xdr:pic>
      <xdr:nvPicPr>
        <xdr:cNvPr id="3546" name="Obraz 5" descr="https://ebs-trezor.mf.gov.pl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96050" y="10103167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432</xdr:row>
      <xdr:rowOff>0</xdr:rowOff>
    </xdr:from>
    <xdr:to>
      <xdr:col>13</xdr:col>
      <xdr:colOff>47625</xdr:colOff>
      <xdr:row>432</xdr:row>
      <xdr:rowOff>47625</xdr:rowOff>
    </xdr:to>
    <xdr:pic>
      <xdr:nvPicPr>
        <xdr:cNvPr id="3547" name="Picture 348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25500" y="983551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434</xdr:row>
      <xdr:rowOff>0</xdr:rowOff>
    </xdr:from>
    <xdr:to>
      <xdr:col>13</xdr:col>
      <xdr:colOff>47625</xdr:colOff>
      <xdr:row>434</xdr:row>
      <xdr:rowOff>47625</xdr:rowOff>
    </xdr:to>
    <xdr:pic>
      <xdr:nvPicPr>
        <xdr:cNvPr id="3548" name="Picture 354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25500" y="994981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432</xdr:row>
      <xdr:rowOff>0</xdr:rowOff>
    </xdr:from>
    <xdr:to>
      <xdr:col>13</xdr:col>
      <xdr:colOff>47625</xdr:colOff>
      <xdr:row>432</xdr:row>
      <xdr:rowOff>47625</xdr:rowOff>
    </xdr:to>
    <xdr:pic>
      <xdr:nvPicPr>
        <xdr:cNvPr id="3549" name="Obraz 8" descr="https://ebs-trezor.mf.gov.pl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49650" y="989266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430</xdr:row>
      <xdr:rowOff>0</xdr:rowOff>
    </xdr:from>
    <xdr:to>
      <xdr:col>13</xdr:col>
      <xdr:colOff>47625</xdr:colOff>
      <xdr:row>430</xdr:row>
      <xdr:rowOff>47625</xdr:rowOff>
    </xdr:to>
    <xdr:pic>
      <xdr:nvPicPr>
        <xdr:cNvPr id="3550" name="Obraz 9" descr="https://ebs-trezor.mf.gov.pl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49650" y="9786937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432</xdr:row>
      <xdr:rowOff>0</xdr:rowOff>
    </xdr:from>
    <xdr:to>
      <xdr:col>13</xdr:col>
      <xdr:colOff>47625</xdr:colOff>
      <xdr:row>432</xdr:row>
      <xdr:rowOff>47625</xdr:rowOff>
    </xdr:to>
    <xdr:pic>
      <xdr:nvPicPr>
        <xdr:cNvPr id="3551" name="Obraz 11" descr="https://ebs-trezor.mf.gov.pl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49650" y="985456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433</xdr:row>
      <xdr:rowOff>0</xdr:rowOff>
    </xdr:from>
    <xdr:to>
      <xdr:col>13</xdr:col>
      <xdr:colOff>47625</xdr:colOff>
      <xdr:row>433</xdr:row>
      <xdr:rowOff>47625</xdr:rowOff>
    </xdr:to>
    <xdr:pic>
      <xdr:nvPicPr>
        <xdr:cNvPr id="3552" name="Obraz 12" descr="https://ebs-trezor.mf.gov.pl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78900" y="993076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436</xdr:row>
      <xdr:rowOff>0</xdr:rowOff>
    </xdr:from>
    <xdr:to>
      <xdr:col>13</xdr:col>
      <xdr:colOff>47625</xdr:colOff>
      <xdr:row>436</xdr:row>
      <xdr:rowOff>47625</xdr:rowOff>
    </xdr:to>
    <xdr:pic>
      <xdr:nvPicPr>
        <xdr:cNvPr id="3553" name="Obraz 12" descr="https://ebs-trezor.mf.gov.pl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83475" y="9988867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13</xdr:col>
      <xdr:colOff>0</xdr:colOff>
      <xdr:row>431</xdr:row>
      <xdr:rowOff>0</xdr:rowOff>
    </xdr:from>
    <xdr:ext cx="47625" cy="47625"/>
    <xdr:pic>
      <xdr:nvPicPr>
        <xdr:cNvPr id="15" name="Picture 348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04623" y="99986404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19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1369486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432</xdr:row>
      <xdr:rowOff>0</xdr:rowOff>
    </xdr:from>
    <xdr:ext cx="47625" cy="47625"/>
    <xdr:pic>
      <xdr:nvPicPr>
        <xdr:cNvPr id="20" name="Picture 348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04623" y="101369486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432</xdr:row>
      <xdr:rowOff>0</xdr:rowOff>
    </xdr:from>
    <xdr:ext cx="47625" cy="47625"/>
    <xdr:pic>
      <xdr:nvPicPr>
        <xdr:cNvPr id="21" name="Obraz 11" descr="https://ebs-trezor.mf.gov.pl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31644" y="101369486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22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0195171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23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0195171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24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0195171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25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0195171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432</xdr:row>
      <xdr:rowOff>0</xdr:rowOff>
    </xdr:from>
    <xdr:to>
      <xdr:col>0</xdr:col>
      <xdr:colOff>47625</xdr:colOff>
      <xdr:row>432</xdr:row>
      <xdr:rowOff>47625</xdr:rowOff>
    </xdr:to>
    <xdr:pic>
      <xdr:nvPicPr>
        <xdr:cNvPr id="26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4312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432</xdr:row>
      <xdr:rowOff>0</xdr:rowOff>
    </xdr:from>
    <xdr:to>
      <xdr:col>13</xdr:col>
      <xdr:colOff>47625</xdr:colOff>
      <xdr:row>432</xdr:row>
      <xdr:rowOff>47625</xdr:rowOff>
    </xdr:to>
    <xdr:pic>
      <xdr:nvPicPr>
        <xdr:cNvPr id="27" name="Obraz 8" descr="https://ebs-trezor.mf.gov.pl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11050" y="9764077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28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4312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432</xdr:row>
      <xdr:rowOff>0</xdr:rowOff>
    </xdr:from>
    <xdr:ext cx="47625" cy="47625"/>
    <xdr:pic>
      <xdr:nvPicPr>
        <xdr:cNvPr id="29" name="Obraz 11" descr="https://ebs-trezor.mf.gov.pl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11050" y="974312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30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4312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31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4312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32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4312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33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4312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432</xdr:row>
      <xdr:rowOff>0</xdr:rowOff>
    </xdr:from>
    <xdr:to>
      <xdr:col>0</xdr:col>
      <xdr:colOff>47625</xdr:colOff>
      <xdr:row>432</xdr:row>
      <xdr:rowOff>47625</xdr:rowOff>
    </xdr:to>
    <xdr:pic>
      <xdr:nvPicPr>
        <xdr:cNvPr id="34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4312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35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4312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36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4312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37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4312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38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4312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39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4312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40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4312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41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4312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42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4312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43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4312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44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64077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45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64077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46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4312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47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4312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1</xdr:row>
      <xdr:rowOff>0</xdr:rowOff>
    </xdr:from>
    <xdr:to>
      <xdr:col>1</xdr:col>
      <xdr:colOff>476250</xdr:colOff>
      <xdr:row>7</xdr:row>
      <xdr:rowOff>85725</xdr:rowOff>
    </xdr:to>
    <xdr:pic>
      <xdr:nvPicPr>
        <xdr:cNvPr id="2" name="Picture 1" descr="mf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61925"/>
          <a:ext cx="1000125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10</xdr:col>
      <xdr:colOff>0</xdr:colOff>
      <xdr:row>22</xdr:row>
      <xdr:rowOff>152400</xdr:rowOff>
    </xdr:to>
    <xdr:graphicFrame macro="">
      <xdr:nvGraphicFramePr>
        <xdr:cNvPr id="2" name="Chart 1" descr="Realizacja miesięczna dochodów budżetu państwa.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19050</xdr:colOff>
      <xdr:row>1</xdr:row>
      <xdr:rowOff>28575</xdr:rowOff>
    </xdr:from>
    <xdr:to>
      <xdr:col>20</xdr:col>
      <xdr:colOff>9525</xdr:colOff>
      <xdr:row>23</xdr:row>
      <xdr:rowOff>28575</xdr:rowOff>
    </xdr:to>
    <xdr:graphicFrame macro="">
      <xdr:nvGraphicFramePr>
        <xdr:cNvPr id="3" name="Chart 6" descr="Realizacja miesięczna wydatków budżetu państwa.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0</xdr:colOff>
      <xdr:row>25</xdr:row>
      <xdr:rowOff>0</xdr:rowOff>
    </xdr:from>
    <xdr:to>
      <xdr:col>16</xdr:col>
      <xdr:colOff>9525</xdr:colOff>
      <xdr:row>46</xdr:row>
      <xdr:rowOff>152400</xdr:rowOff>
    </xdr:to>
    <xdr:graphicFrame macro="">
      <xdr:nvGraphicFramePr>
        <xdr:cNvPr id="4" name="Chart 7" descr="Deficyt (Nadwyżka) budżetu państwa w skali miesiąca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0.42655</cdr:x>
      <cdr:y>0.49173</cdr:y>
    </cdr:from>
    <cdr:to>
      <cdr:x>0.44448</cdr:x>
      <cdr:y>0.58224</cdr:y>
    </cdr:to>
    <cdr:sp macro="" textlink="">
      <cdr:nvSpPr>
        <cdr:cNvPr id="808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24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0.58224</cdr:y>
    </cdr:to>
    <cdr:sp macro="" textlink="">
      <cdr:nvSpPr>
        <cdr:cNvPr id="808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24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0.58224</cdr:y>
    </cdr:to>
    <cdr:sp macro="" textlink="">
      <cdr:nvSpPr>
        <cdr:cNvPr id="8089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24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0.58224</cdr:y>
    </cdr:to>
    <cdr:sp macro="" textlink="">
      <cdr:nvSpPr>
        <cdr:cNvPr id="80900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24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0.58224</cdr:y>
    </cdr:to>
    <cdr:sp macro="" textlink="">
      <cdr:nvSpPr>
        <cdr:cNvPr id="80901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24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0.58224</cdr:y>
    </cdr:to>
    <cdr:sp macro="" textlink="">
      <cdr:nvSpPr>
        <cdr:cNvPr id="80902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24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0.58224</cdr:y>
    </cdr:to>
    <cdr:sp macro="" textlink="">
      <cdr:nvSpPr>
        <cdr:cNvPr id="80903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24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0.58224</cdr:y>
    </cdr:to>
    <cdr:sp macro="" textlink="">
      <cdr:nvSpPr>
        <cdr:cNvPr id="80904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24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05" name="Text Box 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06" name="Text Box 1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07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08" name="Text Box 1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09" name="Text Box 1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10" name="Text Box 1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11" name="Text Box 1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12" name="Text Box 1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13" name="Text Box 1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14" name="Text Box 1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15" name="Text Box 1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16" name="Text Box 2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17" name="Text Box 2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18" name="Text Box 2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19" name="Text Box 2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20" name="Text Box 2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21" name="Text Box 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25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33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4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6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8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0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4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6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8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20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2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2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24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26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2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28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30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3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80896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8092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8092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80924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809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80926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8092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331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3314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331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3316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33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3318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331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600075</xdr:colOff>
      <xdr:row>2</xdr:row>
      <xdr:rowOff>9525</xdr:rowOff>
    </xdr:from>
    <xdr:to>
      <xdr:col>10</xdr:col>
      <xdr:colOff>57150</xdr:colOff>
      <xdr:row>25</xdr:row>
      <xdr:rowOff>9525</xdr:rowOff>
    </xdr:to>
    <xdr:graphicFrame macro="">
      <xdr:nvGraphicFramePr>
        <xdr:cNvPr id="2" name="Chart 1026" descr="Realizacja miesięczna wydatków i dochodów budżetu państwa.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9</xdr:col>
      <xdr:colOff>600075</xdr:colOff>
      <xdr:row>30</xdr:row>
      <xdr:rowOff>0</xdr:rowOff>
    </xdr:to>
    <xdr:graphicFrame macro="">
      <xdr:nvGraphicFramePr>
        <xdr:cNvPr id="2" name="Chart 1" descr="Realizacja dochodów budżetu państwa według wybranych kategorii.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1</xdr:row>
      <xdr:rowOff>0</xdr:rowOff>
    </xdr:from>
    <xdr:to>
      <xdr:col>19</xdr:col>
      <xdr:colOff>600075</xdr:colOff>
      <xdr:row>30</xdr:row>
      <xdr:rowOff>0</xdr:rowOff>
    </xdr:to>
    <xdr:graphicFrame macro="">
      <xdr:nvGraphicFramePr>
        <xdr:cNvPr id="3" name="Chart 4" descr="Realizacja wydatków budżetu państwa według wybranych kategorii.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0.26441</cdr:x>
      <cdr:y>0.43069</cdr:y>
    </cdr:from>
    <cdr:to>
      <cdr:x>0.37545</cdr:x>
      <cdr:y>0.48703</cdr:y>
    </cdr:to>
    <cdr:sp macro="" textlink="">
      <cdr:nvSpPr>
        <cdr:cNvPr id="31754" name="Text Box 103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53847" y="2080397"/>
          <a:ext cx="609200" cy="27891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0.26441</cdr:x>
      <cdr:y>0.43069</cdr:y>
    </cdr:from>
    <cdr:to>
      <cdr:x>0.37545</cdr:x>
      <cdr:y>0.48703</cdr:y>
    </cdr:to>
    <cdr:sp macro="" textlink="">
      <cdr:nvSpPr>
        <cdr:cNvPr id="31755" name="Text Box 103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53847" y="2080397"/>
          <a:ext cx="609200" cy="27891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0.26343</cdr:x>
      <cdr:y>0.42947</cdr:y>
    </cdr:from>
    <cdr:to>
      <cdr:x>0.37349</cdr:x>
      <cdr:y>0.48703</cdr:y>
    </cdr:to>
    <cdr:sp macro="" textlink="">
      <cdr:nvSpPr>
        <cdr:cNvPr id="31759" name="Text Box 103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0.26343</cdr:x>
      <cdr:y>0.42947</cdr:y>
    </cdr:from>
    <cdr:to>
      <cdr:x>0.37349</cdr:x>
      <cdr:y>0.48703</cdr:y>
    </cdr:to>
    <cdr:sp macro="" textlink="">
      <cdr:nvSpPr>
        <cdr:cNvPr id="31763" name="Text Box 104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0.26343</cdr:x>
      <cdr:y>0.42947</cdr:y>
    </cdr:from>
    <cdr:to>
      <cdr:x>0.37349</cdr:x>
      <cdr:y>0.48703</cdr:y>
    </cdr:to>
    <cdr:sp macro="" textlink="">
      <cdr:nvSpPr>
        <cdr:cNvPr id="31767" name="Text Box 104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0.26343</cdr:x>
      <cdr:y>0.42947</cdr:y>
    </cdr:from>
    <cdr:to>
      <cdr:x>0.37349</cdr:x>
      <cdr:y>0.48703</cdr:y>
    </cdr:to>
    <cdr:sp macro="" textlink="">
      <cdr:nvSpPr>
        <cdr:cNvPr id="31771" name="Text Box 105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0.26343</cdr:x>
      <cdr:y>0.42947</cdr:y>
    </cdr:from>
    <cdr:to>
      <cdr:x>0.37349</cdr:x>
      <cdr:y>0.48703</cdr:y>
    </cdr:to>
    <cdr:sp macro="" textlink="">
      <cdr:nvSpPr>
        <cdr:cNvPr id="31775" name="Text Box 105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0.26343</cdr:x>
      <cdr:y>0.42947</cdr:y>
    </cdr:from>
    <cdr:to>
      <cdr:x>0.37349</cdr:x>
      <cdr:y>0.48703</cdr:y>
    </cdr:to>
    <cdr:sp macro="" textlink="">
      <cdr:nvSpPr>
        <cdr:cNvPr id="31776" name="Text Box 105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0.26343</cdr:x>
      <cdr:y>0.42947</cdr:y>
    </cdr:from>
    <cdr:to>
      <cdr:x>0.37349</cdr:x>
      <cdr:y>0.48703</cdr:y>
    </cdr:to>
    <cdr:sp macro="" textlink="">
      <cdr:nvSpPr>
        <cdr:cNvPr id="31777" name="Text Box 105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0.26343</cdr:x>
      <cdr:y>0.42947</cdr:y>
    </cdr:from>
    <cdr:to>
      <cdr:x>0.37349</cdr:x>
      <cdr:y>0.48703</cdr:y>
    </cdr:to>
    <cdr:sp macro="" textlink="">
      <cdr:nvSpPr>
        <cdr:cNvPr id="31778" name="Text Box 105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0.26343</cdr:x>
      <cdr:y>0.42947</cdr:y>
    </cdr:from>
    <cdr:to>
      <cdr:x>0.37349</cdr:x>
      <cdr:y>0.48703</cdr:y>
    </cdr:to>
    <cdr:sp macro="" textlink="">
      <cdr:nvSpPr>
        <cdr:cNvPr id="31779" name="Text Box 105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0.26343</cdr:x>
      <cdr:y>0.42947</cdr:y>
    </cdr:from>
    <cdr:to>
      <cdr:x>0.37349</cdr:x>
      <cdr:y>0.48703</cdr:y>
    </cdr:to>
    <cdr:sp macro="" textlink="">
      <cdr:nvSpPr>
        <cdr:cNvPr id="31780" name="Text Box 106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0.26343</cdr:x>
      <cdr:y>0.42947</cdr:y>
    </cdr:from>
    <cdr:to>
      <cdr:x>0.37349</cdr:x>
      <cdr:y>0.48703</cdr:y>
    </cdr:to>
    <cdr:sp macro="" textlink="">
      <cdr:nvSpPr>
        <cdr:cNvPr id="31781" name="Text Box 106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82" name="Text Box 106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83" name="Text Box 106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84" name="Text Box 106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85" name="Text Box 106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86" name="Text Box 106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87" name="Text Box 106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88" name="Text Box 106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89" name="Text Box 106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90" name="Text Box 107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91" name="Text Box 107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92" name="Text Box 107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93" name="Text Box 107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94" name="Text Box 107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95" name="Text Box 107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96" name="Text Box 107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97" name="Text Box 107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98" name="Text Box 107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99" name="Text Box 107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00" name="Text Box 108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01" name="Text Box 108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02" name="Text Box 108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03" name="Text Box 108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04" name="Text Box 108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05" name="Text Box 108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06" name="Text Box 108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07" name="Text Box 108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08" name="Text Box 108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09" name="Text Box 108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10" name="Text Box 109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11" name="Text Box 109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12" name="Text Box 109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13" name="Text Box 109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14" name="Text Box 109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15" name="Text Box 109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16" name="Text Box 109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17" name="Text Box 109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18" name="Text Box 109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19" name="Text Box 109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20" name="Text Box 110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21" name="Text Box 110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22" name="Text Box 110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23" name="Text Box 110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24" name="Text Box 110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25" name="Text Box 110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26" name="Text Box 110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27" name="Text Box 110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28" name="Text Box 110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29" name="Text Box 110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30" name="Text Box 111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31" name="Text Box 11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32" name="Text Box 111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33" name="Text Box 111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34" name="Text Box 111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35" name="Text Box 111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36" name="Text Box 111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37" name="Text Box 111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38" name="Text Box 111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39" name="Text Box 111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40" name="Text Box 112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41" name="Text Box 112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42" name="Text Box 112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43" name="Text Box 112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44" name="Text Box 112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45" name="Text Box 11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46" name="Text Box 112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47" name="Text Box 112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48" name="Text Box 112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49" name="Text Box 11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50" name="Text Box 113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51" name="Text Box 113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52" name="Text Box 113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53" name="Text Box 113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54" name="Text Box 113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55" name="Text Box 113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56" name="Text Box 113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0.38485</cdr:y>
    </cdr:from>
    <cdr:to>
      <cdr:x>0.4127</cdr:x>
      <cdr:y>0.4179</cdr:y>
    </cdr:to>
    <cdr:sp macro="" textlink="">
      <cdr:nvSpPr>
        <cdr:cNvPr id="2457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4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6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8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10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1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1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14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1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16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18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1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20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2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2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24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26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2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28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30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3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0.33832</cdr:y>
    </cdr:from>
    <cdr:to>
      <cdr:x>0.4127</cdr:x>
      <cdr:y>0.37235</cdr:y>
    </cdr:to>
    <cdr:sp macro="" textlink="">
      <cdr:nvSpPr>
        <cdr:cNvPr id="3185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723080" y="1619865"/>
          <a:ext cx="537226" cy="16293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0.37015</cdr:y>
    </cdr:from>
    <cdr:to>
      <cdr:x>0.4127</cdr:x>
      <cdr:y>0.40418</cdr:y>
    </cdr:to>
    <cdr:sp macro="" textlink="">
      <cdr:nvSpPr>
        <cdr:cNvPr id="31858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723080" y="1772265"/>
          <a:ext cx="537226" cy="16293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0.31229</cdr:x>
      <cdr:y>0.36485</cdr:y>
    </cdr:from>
    <cdr:to>
      <cdr:x>0.41038</cdr:x>
      <cdr:y>0.39888</cdr:y>
    </cdr:to>
    <cdr:sp macro="" textlink="">
      <cdr:nvSpPr>
        <cdr:cNvPr id="3185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710380" y="1746865"/>
          <a:ext cx="537226" cy="16293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0.30533</cdr:x>
      <cdr:y>0.34628</cdr:y>
    </cdr:from>
    <cdr:to>
      <cdr:x>0.40342</cdr:x>
      <cdr:y>0.38031</cdr:y>
    </cdr:to>
    <cdr:sp macro="" textlink="">
      <cdr:nvSpPr>
        <cdr:cNvPr id="31860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672280" y="1657965"/>
          <a:ext cx="537226" cy="16293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0.31229</cdr:x>
      <cdr:y>0.3622</cdr:y>
    </cdr:from>
    <cdr:to>
      <cdr:x>0.41038</cdr:x>
      <cdr:y>0.39623</cdr:y>
    </cdr:to>
    <cdr:sp macro="" textlink="">
      <cdr:nvSpPr>
        <cdr:cNvPr id="3186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710380" y="1734165"/>
          <a:ext cx="537226" cy="16293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318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3186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31864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3186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31866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3186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31868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IN-WOT\Moje%20Dokumenty\EXCEL\Spr-2003\oper\operatywka%20V\T2-030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IN-WOT\Moje%20Dokumenty\EXCEL\Spr-2003\oper\operatywka%20VII\T2-030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IN-WOT\Moje%20Dokumenty\EXCEL\Spr-2003\oper\operatywka%20VII\T6a-030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ICA2 (2)"/>
    </sheetNames>
    <sheetDataSet>
      <sheetData sheetId="0" refreshError="1">
        <row r="1">
          <cell r="A1" t="str">
            <v xml:space="preserve">Tablica 2         </v>
          </cell>
          <cell r="B1" t="str">
            <v xml:space="preserve"> </v>
          </cell>
        </row>
        <row r="3">
          <cell r="A3" t="str">
            <v>ZESTAWIENIE  OGÓLNE - PORÓWNANIE  WYKONANIA  BUDŻETU  PAŃSTWA</v>
          </cell>
        </row>
        <row r="4">
          <cell r="A4" t="str">
            <v>W  LATACH  2002  -  2003</v>
          </cell>
        </row>
        <row r="6">
          <cell r="E6">
            <v>1.004</v>
          </cell>
          <cell r="J6" t="str">
            <v xml:space="preserve"> </v>
          </cell>
          <cell r="L6" t="str">
            <v>w tys. zł</v>
          </cell>
        </row>
        <row r="7">
          <cell r="B7" t="str">
            <v>R o k   2 0 0 2</v>
          </cell>
          <cell r="F7" t="str">
            <v>R o k     2 0 0 3</v>
          </cell>
          <cell r="H7" t="str">
            <v>Wskaźniki</v>
          </cell>
        </row>
        <row r="8">
          <cell r="A8" t="str">
            <v>Wyszczególnienie</v>
          </cell>
          <cell r="B8" t="str">
            <v>budżet</v>
          </cell>
          <cell r="C8" t="str">
            <v>wykonanie</v>
          </cell>
          <cell r="D8" t="str">
            <v>wykonanie</v>
          </cell>
          <cell r="E8" t="str">
            <v>wykonanie</v>
          </cell>
          <cell r="F8" t="str">
            <v>budżet</v>
          </cell>
          <cell r="G8" t="str">
            <v>wykonanie</v>
          </cell>
          <cell r="H8" t="str">
            <v xml:space="preserve"> </v>
          </cell>
          <cell r="J8" t="str">
            <v xml:space="preserve"> </v>
          </cell>
          <cell r="K8" t="str">
            <v>nominalnie</v>
          </cell>
          <cell r="L8" t="str">
            <v>realnie</v>
          </cell>
        </row>
        <row r="9">
          <cell r="B9" t="str">
            <v>po zmianach</v>
          </cell>
          <cell r="C9" t="str">
            <v xml:space="preserve">I - XII </v>
          </cell>
          <cell r="D9" t="str">
            <v>I - V</v>
          </cell>
          <cell r="E9" t="str">
            <v>I - V*/</v>
          </cell>
          <cell r="F9" t="str">
            <v>po zmianach</v>
          </cell>
          <cell r="G9" t="str">
            <v>I - V</v>
          </cell>
          <cell r="H9" t="str">
            <v>4:2</v>
          </cell>
          <cell r="I9" t="str">
            <v>4:3</v>
          </cell>
          <cell r="J9" t="str">
            <v>7:6</v>
          </cell>
          <cell r="K9" t="str">
            <v>7:4</v>
          </cell>
          <cell r="L9" t="str">
            <v>7:5</v>
          </cell>
        </row>
        <row r="10">
          <cell r="A10" t="str">
            <v>1</v>
          </cell>
          <cell r="B10" t="str">
            <v>2</v>
          </cell>
          <cell r="C10">
            <v>3</v>
          </cell>
          <cell r="D10">
            <v>4</v>
          </cell>
          <cell r="E10">
            <v>5</v>
          </cell>
          <cell r="F10">
            <v>6</v>
          </cell>
          <cell r="G10">
            <v>7</v>
          </cell>
          <cell r="H10">
            <v>8</v>
          </cell>
          <cell r="I10">
            <v>9</v>
          </cell>
          <cell r="J10">
            <v>10</v>
          </cell>
          <cell r="K10">
            <v>11</v>
          </cell>
          <cell r="L10">
            <v>12</v>
          </cell>
        </row>
        <row r="11">
          <cell r="A11" t="str">
            <v xml:space="preserve">  1.  Dochody</v>
          </cell>
          <cell r="B11">
            <v>145101632</v>
          </cell>
          <cell r="C11">
            <v>143519842.53200001</v>
          </cell>
          <cell r="D11">
            <v>53537938.031000003</v>
          </cell>
          <cell r="E11">
            <v>53752089.783124</v>
          </cell>
          <cell r="F11">
            <v>155697654</v>
          </cell>
          <cell r="G11">
            <v>56710336</v>
          </cell>
          <cell r="H11">
            <v>0.36896854475075785</v>
          </cell>
          <cell r="I11">
            <v>0.37303509313342825</v>
          </cell>
          <cell r="J11">
            <v>0.36423372185171138</v>
          </cell>
          <cell r="K11">
            <v>1.0592551391718352</v>
          </cell>
          <cell r="L11">
            <v>1.0550349991751349</v>
          </cell>
        </row>
        <row r="12">
          <cell r="A12" t="str">
            <v xml:space="preserve">  2.  Wydatki</v>
          </cell>
          <cell r="B12">
            <v>185101632</v>
          </cell>
          <cell r="C12">
            <v>182922448.42500001</v>
          </cell>
          <cell r="D12">
            <v>76522473.716999993</v>
          </cell>
          <cell r="E12">
            <v>76828563.611867994</v>
          </cell>
          <cell r="F12">
            <v>194431654</v>
          </cell>
          <cell r="G12">
            <v>79927895</v>
          </cell>
          <cell r="H12">
            <v>0.41340788394561534</v>
          </cell>
          <cell r="I12">
            <v>0.41833287732952273</v>
          </cell>
          <cell r="J12">
            <v>0.41108478663664511</v>
          </cell>
          <cell r="K12">
            <v>1.0445022372851425</v>
          </cell>
          <cell r="L12">
            <v>1.0403408737899824</v>
          </cell>
        </row>
        <row r="13">
          <cell r="A13" t="str">
            <v xml:space="preserve">  3.  Deficyt</v>
          </cell>
          <cell r="B13">
            <v>-40000000</v>
          </cell>
          <cell r="C13">
            <v>-39402605.893000007</v>
          </cell>
          <cell r="D13">
            <v>-22984535.68599999</v>
          </cell>
          <cell r="E13">
            <v>-23076473.828743991</v>
          </cell>
          <cell r="F13">
            <v>-38734000</v>
          </cell>
          <cell r="G13">
            <v>-23217559</v>
          </cell>
          <cell r="H13">
            <v>0.57461340000000005</v>
          </cell>
          <cell r="I13">
            <v>0.58332527549066171</v>
          </cell>
          <cell r="J13">
            <v>0.59941031135436562</v>
          </cell>
          <cell r="K13">
            <v>1.0101382650136346</v>
          </cell>
          <cell r="L13">
            <v>1.0061138097745363</v>
          </cell>
        </row>
        <row r="14">
          <cell r="A14" t="str">
            <v xml:space="preserve">  4.  Finansowanie</v>
          </cell>
          <cell r="B14">
            <v>40000000</v>
          </cell>
          <cell r="C14">
            <v>39402606</v>
          </cell>
          <cell r="D14">
            <v>22984536</v>
          </cell>
          <cell r="E14">
            <v>23076474.144000001</v>
          </cell>
          <cell r="F14">
            <v>38734000</v>
          </cell>
          <cell r="G14">
            <v>23217559</v>
          </cell>
          <cell r="H14">
            <v>0.57461340000000005</v>
          </cell>
          <cell r="I14">
            <v>0.58332527549066171</v>
          </cell>
          <cell r="J14">
            <v>0.59941031135436562</v>
          </cell>
          <cell r="K14">
            <v>1.0101382512137727</v>
          </cell>
          <cell r="L14">
            <v>1.006113796029654</v>
          </cell>
        </row>
        <row r="15">
          <cell r="A15" t="str">
            <v xml:space="preserve">  4. 1.  krajowe</v>
          </cell>
          <cell r="B15">
            <v>38820322</v>
          </cell>
          <cell r="C15">
            <v>35954621</v>
          </cell>
          <cell r="D15">
            <v>21216602</v>
          </cell>
          <cell r="E15">
            <v>21301468.408</v>
          </cell>
          <cell r="F15">
            <v>33632759</v>
          </cell>
          <cell r="G15">
            <v>21191635</v>
          </cell>
          <cell r="H15">
            <v>0.54653338527176565</v>
          </cell>
          <cell r="I15">
            <v>0.59009388528945972</v>
          </cell>
          <cell r="J15">
            <v>0.63008910449481714</v>
          </cell>
          <cell r="K15">
            <v>0.99882323286264219</v>
          </cell>
          <cell r="L15">
            <v>0.99484385743291059</v>
          </cell>
        </row>
        <row r="16">
          <cell r="A16" t="str">
            <v xml:space="preserve">  4. 2.  zagraniczne</v>
          </cell>
          <cell r="B16">
            <v>1179678</v>
          </cell>
          <cell r="C16">
            <v>3447985</v>
          </cell>
          <cell r="D16">
            <v>1767934</v>
          </cell>
          <cell r="E16">
            <v>1775005.736</v>
          </cell>
          <cell r="F16">
            <v>5101241</v>
          </cell>
          <cell r="G16">
            <v>2025924</v>
          </cell>
          <cell r="H16">
            <v>1.4986581083990715</v>
          </cell>
          <cell r="I16">
            <v>0.51274410996567565</v>
          </cell>
          <cell r="J16">
            <v>0.39714336178196641</v>
          </cell>
          <cell r="K16">
            <v>1.1459273932171676</v>
          </cell>
          <cell r="L16">
            <v>1.1413619454354258</v>
          </cell>
        </row>
        <row r="17">
          <cell r="F17" t="str">
            <v xml:space="preserve"> </v>
          </cell>
          <cell r="H17" t="str">
            <v xml:space="preserve"> </v>
          </cell>
          <cell r="J17" t="str">
            <v xml:space="preserve"> </v>
          </cell>
        </row>
        <row r="19">
          <cell r="A19" t="str">
            <v xml:space="preserve">  */ - dla zapewnienia porównywalności wykonania za 2003 i 2002 r. zastosowano  wskaźnik  wzrostu cen towarów i usług konsumpcyjnych  100,4% ( na podstawie danych GUS )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ICA2 "/>
    </sheetNames>
    <sheetDataSet>
      <sheetData sheetId="0">
        <row r="1">
          <cell r="A1" t="str">
            <v xml:space="preserve">Tablica 2         </v>
          </cell>
          <cell r="B1" t="str">
            <v xml:space="preserve"> </v>
          </cell>
        </row>
        <row r="3">
          <cell r="A3" t="str">
            <v>ZESTAWIENIE  OGÓLNE - PORÓWNANIE  WYKONANIA  BUDŻETU  PAŃSTWA</v>
          </cell>
        </row>
        <row r="4">
          <cell r="A4" t="str">
            <v>W  LATACH  2002  -  2003</v>
          </cell>
        </row>
        <row r="6">
          <cell r="E6">
            <v>1.004</v>
          </cell>
          <cell r="J6" t="str">
            <v xml:space="preserve"> </v>
          </cell>
          <cell r="L6" t="str">
            <v>w tys. zł</v>
          </cell>
        </row>
        <row r="7">
          <cell r="B7" t="str">
            <v>R o k   2 0 0 2</v>
          </cell>
          <cell r="F7" t="str">
            <v>R o k     2 0 0 3</v>
          </cell>
          <cell r="H7" t="str">
            <v>Wskaźniki</v>
          </cell>
        </row>
        <row r="8">
          <cell r="A8" t="str">
            <v>Wyszczególnienie</v>
          </cell>
          <cell r="B8" t="str">
            <v>budżet</v>
          </cell>
          <cell r="C8" t="str">
            <v>wykonanie</v>
          </cell>
          <cell r="D8" t="str">
            <v>wykonanie</v>
          </cell>
          <cell r="E8" t="str">
            <v>wykonanie</v>
          </cell>
          <cell r="F8" t="str">
            <v>budżet</v>
          </cell>
          <cell r="G8" t="str">
            <v>wykonanie</v>
          </cell>
          <cell r="H8" t="str">
            <v xml:space="preserve"> </v>
          </cell>
          <cell r="J8" t="str">
            <v xml:space="preserve"> </v>
          </cell>
          <cell r="K8" t="str">
            <v>nominalnie</v>
          </cell>
          <cell r="L8" t="str">
            <v>realnie</v>
          </cell>
        </row>
        <row r="9">
          <cell r="B9" t="str">
            <v>po zmianach</v>
          </cell>
          <cell r="C9" t="str">
            <v xml:space="preserve">I - XII </v>
          </cell>
          <cell r="D9" t="str">
            <v>I - V</v>
          </cell>
          <cell r="E9" t="str">
            <v>I - V*/</v>
          </cell>
          <cell r="F9" t="str">
            <v>po zmianach</v>
          </cell>
          <cell r="G9" t="str">
            <v>I - V</v>
          </cell>
          <cell r="H9" t="str">
            <v>4:2</v>
          </cell>
          <cell r="I9" t="str">
            <v>4:3</v>
          </cell>
          <cell r="J9" t="str">
            <v>7:6</v>
          </cell>
          <cell r="K9" t="str">
            <v>7:4</v>
          </cell>
          <cell r="L9" t="str">
            <v>7:5</v>
          </cell>
        </row>
        <row r="10">
          <cell r="A10" t="str">
            <v>1</v>
          </cell>
          <cell r="B10" t="str">
            <v>2</v>
          </cell>
          <cell r="C10">
            <v>3</v>
          </cell>
          <cell r="D10">
            <v>4</v>
          </cell>
          <cell r="E10">
            <v>5</v>
          </cell>
          <cell r="F10">
            <v>6</v>
          </cell>
          <cell r="G10">
            <v>7</v>
          </cell>
          <cell r="H10">
            <v>8</v>
          </cell>
          <cell r="I10">
            <v>9</v>
          </cell>
          <cell r="J10">
            <v>10</v>
          </cell>
          <cell r="K10">
            <v>11</v>
          </cell>
          <cell r="L10">
            <v>12</v>
          </cell>
        </row>
        <row r="11">
          <cell r="A11" t="str">
            <v xml:space="preserve">  1.  Dochody</v>
          </cell>
          <cell r="B11">
            <v>145101632</v>
          </cell>
          <cell r="C11">
            <v>143519842.53200001</v>
          </cell>
          <cell r="D11">
            <v>53537938.031000003</v>
          </cell>
          <cell r="E11">
            <v>53752089.783124</v>
          </cell>
          <cell r="F11">
            <v>155697654</v>
          </cell>
          <cell r="G11">
            <v>56710336</v>
          </cell>
          <cell r="H11">
            <v>0.36896854475075785</v>
          </cell>
          <cell r="I11">
            <v>0.37303509313342825</v>
          </cell>
          <cell r="J11">
            <v>0.36423372185171138</v>
          </cell>
          <cell r="K11">
            <v>1.0592551391718352</v>
          </cell>
          <cell r="L11">
            <v>1.0550349991751349</v>
          </cell>
        </row>
        <row r="12">
          <cell r="A12" t="str">
            <v xml:space="preserve">  2.  Wydatki</v>
          </cell>
          <cell r="B12">
            <v>185101632</v>
          </cell>
          <cell r="C12">
            <v>182922448.42500001</v>
          </cell>
          <cell r="D12">
            <v>76522473.716999993</v>
          </cell>
          <cell r="E12">
            <v>76828563.611867994</v>
          </cell>
          <cell r="F12">
            <v>194431654</v>
          </cell>
          <cell r="G12">
            <v>79927895</v>
          </cell>
          <cell r="H12">
            <v>0.41340788394561534</v>
          </cell>
          <cell r="I12">
            <v>0.41833287732952273</v>
          </cell>
          <cell r="J12">
            <v>0.41108478663664511</v>
          </cell>
          <cell r="K12">
            <v>1.0445022372851425</v>
          </cell>
          <cell r="L12">
            <v>1.0403408737899824</v>
          </cell>
        </row>
        <row r="13">
          <cell r="A13" t="str">
            <v xml:space="preserve">  3.  Deficyt</v>
          </cell>
          <cell r="B13">
            <v>-40000000</v>
          </cell>
          <cell r="C13">
            <v>-39402605.893000007</v>
          </cell>
          <cell r="D13">
            <v>-22984535.68599999</v>
          </cell>
          <cell r="E13">
            <v>-23076473.828743991</v>
          </cell>
          <cell r="F13">
            <v>-38734000</v>
          </cell>
          <cell r="G13">
            <v>-23217559</v>
          </cell>
          <cell r="H13">
            <v>0.57461340000000005</v>
          </cell>
          <cell r="I13">
            <v>0.58332527549066171</v>
          </cell>
          <cell r="J13">
            <v>0.59941031135436562</v>
          </cell>
          <cell r="K13">
            <v>1.0101382650136346</v>
          </cell>
          <cell r="L13">
            <v>1.0061138097745363</v>
          </cell>
        </row>
        <row r="14">
          <cell r="A14" t="str">
            <v xml:space="preserve">  4.  Finansowanie</v>
          </cell>
          <cell r="B14">
            <v>40000000</v>
          </cell>
          <cell r="C14">
            <v>39402606</v>
          </cell>
          <cell r="D14">
            <v>22984536</v>
          </cell>
          <cell r="E14">
            <v>23076474.144000001</v>
          </cell>
          <cell r="F14">
            <v>38734000</v>
          </cell>
          <cell r="G14">
            <v>23217559</v>
          </cell>
          <cell r="H14">
            <v>0.57461340000000005</v>
          </cell>
          <cell r="I14">
            <v>0.58332527549066171</v>
          </cell>
          <cell r="J14">
            <v>0.59941031135436562</v>
          </cell>
          <cell r="K14">
            <v>1.0101382512137727</v>
          </cell>
          <cell r="L14">
            <v>1.006113796029654</v>
          </cell>
        </row>
        <row r="15">
          <cell r="A15" t="str">
            <v xml:space="preserve">  4. 1.  krajowe</v>
          </cell>
          <cell r="B15">
            <v>38820322</v>
          </cell>
          <cell r="C15">
            <v>35954621</v>
          </cell>
          <cell r="D15">
            <v>21216602</v>
          </cell>
          <cell r="E15">
            <v>21301468.408</v>
          </cell>
          <cell r="F15">
            <v>33632759</v>
          </cell>
          <cell r="G15">
            <v>21191635</v>
          </cell>
          <cell r="H15">
            <v>0.54653338527176565</v>
          </cell>
          <cell r="I15">
            <v>0.59009388528945972</v>
          </cell>
          <cell r="J15">
            <v>0.63008910449481714</v>
          </cell>
          <cell r="K15">
            <v>0.99882323286264219</v>
          </cell>
          <cell r="L15">
            <v>0.99484385743291059</v>
          </cell>
        </row>
        <row r="16">
          <cell r="A16" t="str">
            <v xml:space="preserve">  4. 2.  zagraniczne</v>
          </cell>
          <cell r="B16">
            <v>1179678</v>
          </cell>
          <cell r="C16">
            <v>3447985</v>
          </cell>
          <cell r="D16">
            <v>1767934</v>
          </cell>
          <cell r="E16">
            <v>1775005.736</v>
          </cell>
          <cell r="F16">
            <v>5101241</v>
          </cell>
          <cell r="G16">
            <v>2025924</v>
          </cell>
          <cell r="H16">
            <v>1.4986581083990715</v>
          </cell>
          <cell r="I16">
            <v>0.51274410996567565</v>
          </cell>
          <cell r="J16">
            <v>0.39714336178196641</v>
          </cell>
          <cell r="K16">
            <v>1.1459273932171676</v>
          </cell>
          <cell r="L16">
            <v>1.1413619454354258</v>
          </cell>
        </row>
        <row r="17">
          <cell r="F17" t="str">
            <v xml:space="preserve"> </v>
          </cell>
          <cell r="H17" t="str">
            <v xml:space="preserve"> </v>
          </cell>
          <cell r="J17" t="str">
            <v xml:space="preserve"> </v>
          </cell>
        </row>
        <row r="19">
          <cell r="A19" t="str">
            <v xml:space="preserve">  */ - dla zapewnienia porównywalności wykonania za 2003 i 2002 r. zastosowano  wskaźnik  wzrostu cen towarów i usług konsumpcyjnych  100,4% ( na podstawie danych GUS )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ICA6a "/>
      <sheetName val="Ustawa"/>
    </sheetNames>
    <sheetDataSet>
      <sheetData sheetId="0">
        <row r="1">
          <cell r="A1" t="str">
            <v>Tablica 6a</v>
          </cell>
        </row>
        <row r="2">
          <cell r="A2" t="str">
            <v xml:space="preserve">WYDATKI   BUDŻETU   PAŃSTWA   -   WEDŁUG   DZIAŁÓW </v>
          </cell>
        </row>
        <row r="4">
          <cell r="K4" t="str">
            <v xml:space="preserve"> </v>
          </cell>
          <cell r="L4" t="str">
            <v>w tys. zł</v>
          </cell>
        </row>
        <row r="5">
          <cell r="A5" t="str">
            <v xml:space="preserve"> </v>
          </cell>
          <cell r="B5" t="str">
            <v xml:space="preserve"> </v>
          </cell>
          <cell r="C5" t="str">
            <v>Wyszczególnienie</v>
          </cell>
          <cell r="E5" t="str">
            <v xml:space="preserve"> </v>
          </cell>
          <cell r="G5" t="str">
            <v xml:space="preserve"> </v>
          </cell>
          <cell r="H5" t="str">
            <v xml:space="preserve"> </v>
          </cell>
          <cell r="I5" t="str">
            <v xml:space="preserve"> </v>
          </cell>
          <cell r="J5" t="str">
            <v xml:space="preserve"> </v>
          </cell>
          <cell r="K5" t="str">
            <v xml:space="preserve"> </v>
          </cell>
          <cell r="L5" t="str">
            <v xml:space="preserve"> </v>
          </cell>
        </row>
        <row r="6">
          <cell r="C6" t="str">
            <v xml:space="preserve">                                   a - Ustawa budżetowa   </v>
          </cell>
        </row>
        <row r="7">
          <cell r="A7" t="str">
            <v xml:space="preserve"> </v>
          </cell>
          <cell r="C7" t="str">
            <v xml:space="preserve">                                   b - Budżet po zmianach</v>
          </cell>
          <cell r="G7" t="str">
            <v>Dotacje</v>
          </cell>
          <cell r="H7" t="str">
            <v>Świadczenia</v>
          </cell>
          <cell r="I7" t="str">
            <v>Wydatki bieżące</v>
          </cell>
          <cell r="J7" t="str">
            <v xml:space="preserve">Wydatki </v>
          </cell>
          <cell r="K7" t="str">
            <v>Rozliczenia</v>
          </cell>
          <cell r="L7" t="str">
            <v>Obsługa</v>
          </cell>
        </row>
        <row r="8">
          <cell r="A8" t="str">
            <v xml:space="preserve"> </v>
          </cell>
          <cell r="C8" t="str">
            <v xml:space="preserve">                                   c - Wykonanie                </v>
          </cell>
          <cell r="E8" t="str">
            <v xml:space="preserve">OGÓŁEM </v>
          </cell>
          <cell r="G8" t="str">
            <v>i</v>
          </cell>
          <cell r="H8" t="str">
            <v>na rzecz</v>
          </cell>
          <cell r="I8" t="str">
            <v xml:space="preserve">jednostek </v>
          </cell>
          <cell r="J8" t="str">
            <v>majątkowe</v>
          </cell>
          <cell r="K8" t="str">
            <v>z bankami</v>
          </cell>
          <cell r="L8" t="str">
            <v>długu</v>
          </cell>
          <cell r="Q8" t="str">
            <v>brak dz.756- usunąć z bazy do operatywki</v>
          </cell>
        </row>
        <row r="9">
          <cell r="A9" t="str">
            <v xml:space="preserve"> </v>
          </cell>
          <cell r="C9" t="str">
            <v xml:space="preserve">                                   d - Wskaźnik c:a            </v>
          </cell>
          <cell r="E9" t="str">
            <v xml:space="preserve"> </v>
          </cell>
          <cell r="G9" t="str">
            <v>subwencje</v>
          </cell>
          <cell r="H9" t="str">
            <v>osób fizycznych</v>
          </cell>
          <cell r="I9" t="str">
            <v>budżetowych</v>
          </cell>
          <cell r="L9" t="str">
            <v>publicznego</v>
          </cell>
        </row>
        <row r="10">
          <cell r="C10" t="str">
            <v xml:space="preserve">                                   e - Wskaźnik c:b            </v>
          </cell>
        </row>
        <row r="11">
          <cell r="A11">
            <v>1</v>
          </cell>
          <cell r="E11" t="str">
            <v>2</v>
          </cell>
          <cell r="G11" t="str">
            <v>3</v>
          </cell>
          <cell r="H11" t="str">
            <v>4</v>
          </cell>
          <cell r="I11" t="str">
            <v>5</v>
          </cell>
          <cell r="J11" t="str">
            <v>6</v>
          </cell>
          <cell r="K11" t="str">
            <v>7</v>
          </cell>
          <cell r="L11" t="str">
            <v>8</v>
          </cell>
          <cell r="N11" t="str">
            <v>TU KOPIUJ   CAłY ZBIOR    TAB6-mc.DBF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N34"/>
  <sheetViews>
    <sheetView showGridLines="0" tabSelected="1" topLeftCell="A4" zoomScale="75" zoomScaleNormal="75" workbookViewId="0">
      <selection activeCell="AD16" sqref="AD16"/>
    </sheetView>
  </sheetViews>
  <sheetFormatPr defaultRowHeight="12.75"/>
  <cols>
    <col min="1" max="1" width="8.85546875" customWidth="1"/>
    <col min="257" max="257" width="8.85546875" customWidth="1"/>
    <col min="513" max="513" width="8.85546875" customWidth="1"/>
    <col min="769" max="769" width="8.85546875" customWidth="1"/>
    <col min="1025" max="1025" width="8.85546875" customWidth="1"/>
    <col min="1281" max="1281" width="8.85546875" customWidth="1"/>
    <col min="1537" max="1537" width="8.85546875" customWidth="1"/>
    <col min="1793" max="1793" width="8.85546875" customWidth="1"/>
    <col min="2049" max="2049" width="8.85546875" customWidth="1"/>
    <col min="2305" max="2305" width="8.85546875" customWidth="1"/>
    <col min="2561" max="2561" width="8.85546875" customWidth="1"/>
    <col min="2817" max="2817" width="8.85546875" customWidth="1"/>
    <col min="3073" max="3073" width="8.85546875" customWidth="1"/>
    <col min="3329" max="3329" width="8.85546875" customWidth="1"/>
    <col min="3585" max="3585" width="8.85546875" customWidth="1"/>
    <col min="3841" max="3841" width="8.85546875" customWidth="1"/>
    <col min="4097" max="4097" width="8.85546875" customWidth="1"/>
    <col min="4353" max="4353" width="8.85546875" customWidth="1"/>
    <col min="4609" max="4609" width="8.85546875" customWidth="1"/>
    <col min="4865" max="4865" width="8.85546875" customWidth="1"/>
    <col min="5121" max="5121" width="8.85546875" customWidth="1"/>
    <col min="5377" max="5377" width="8.85546875" customWidth="1"/>
    <col min="5633" max="5633" width="8.85546875" customWidth="1"/>
    <col min="5889" max="5889" width="8.85546875" customWidth="1"/>
    <col min="6145" max="6145" width="8.85546875" customWidth="1"/>
    <col min="6401" max="6401" width="8.85546875" customWidth="1"/>
    <col min="6657" max="6657" width="8.85546875" customWidth="1"/>
    <col min="6913" max="6913" width="8.85546875" customWidth="1"/>
    <col min="7169" max="7169" width="8.85546875" customWidth="1"/>
    <col min="7425" max="7425" width="8.85546875" customWidth="1"/>
    <col min="7681" max="7681" width="8.85546875" customWidth="1"/>
    <col min="7937" max="7937" width="8.85546875" customWidth="1"/>
    <col min="8193" max="8193" width="8.85546875" customWidth="1"/>
    <col min="8449" max="8449" width="8.85546875" customWidth="1"/>
    <col min="8705" max="8705" width="8.85546875" customWidth="1"/>
    <col min="8961" max="8961" width="8.85546875" customWidth="1"/>
    <col min="9217" max="9217" width="8.85546875" customWidth="1"/>
    <col min="9473" max="9473" width="8.85546875" customWidth="1"/>
    <col min="9729" max="9729" width="8.85546875" customWidth="1"/>
    <col min="9985" max="9985" width="8.85546875" customWidth="1"/>
    <col min="10241" max="10241" width="8.85546875" customWidth="1"/>
    <col min="10497" max="10497" width="8.85546875" customWidth="1"/>
    <col min="10753" max="10753" width="8.85546875" customWidth="1"/>
    <col min="11009" max="11009" width="8.85546875" customWidth="1"/>
    <col min="11265" max="11265" width="8.85546875" customWidth="1"/>
    <col min="11521" max="11521" width="8.85546875" customWidth="1"/>
    <col min="11777" max="11777" width="8.85546875" customWidth="1"/>
    <col min="12033" max="12033" width="8.85546875" customWidth="1"/>
    <col min="12289" max="12289" width="8.85546875" customWidth="1"/>
    <col min="12545" max="12545" width="8.85546875" customWidth="1"/>
    <col min="12801" max="12801" width="8.85546875" customWidth="1"/>
    <col min="13057" max="13057" width="8.85546875" customWidth="1"/>
    <col min="13313" max="13313" width="8.85546875" customWidth="1"/>
    <col min="13569" max="13569" width="8.85546875" customWidth="1"/>
    <col min="13825" max="13825" width="8.85546875" customWidth="1"/>
    <col min="14081" max="14081" width="8.85546875" customWidth="1"/>
    <col min="14337" max="14337" width="8.85546875" customWidth="1"/>
    <col min="14593" max="14593" width="8.85546875" customWidth="1"/>
    <col min="14849" max="14849" width="8.85546875" customWidth="1"/>
    <col min="15105" max="15105" width="8.85546875" customWidth="1"/>
    <col min="15361" max="15361" width="8.85546875" customWidth="1"/>
    <col min="15617" max="15617" width="8.85546875" customWidth="1"/>
    <col min="15873" max="15873" width="8.85546875" customWidth="1"/>
    <col min="16129" max="16129" width="8.85546875" customWidth="1"/>
  </cols>
  <sheetData>
    <row r="9" spans="1:13" ht="15">
      <c r="A9" s="332" t="s">
        <v>482</v>
      </c>
      <c r="B9" s="332"/>
      <c r="C9" s="332"/>
    </row>
    <row r="16" spans="1:13" ht="20.45" customHeight="1">
      <c r="B16" s="1559" t="s">
        <v>483</v>
      </c>
      <c r="C16" s="1559"/>
      <c r="D16" s="1559"/>
      <c r="E16" s="1559"/>
      <c r="F16" s="1559"/>
      <c r="G16" s="1559"/>
      <c r="H16" s="1559"/>
      <c r="I16" s="1559"/>
      <c r="J16" s="1559"/>
      <c r="K16" s="1559"/>
      <c r="L16" s="1559"/>
      <c r="M16" s="1559"/>
    </row>
    <row r="17" spans="2:13">
      <c r="B17" s="333"/>
      <c r="C17" s="333"/>
      <c r="D17" s="333"/>
      <c r="E17" s="333"/>
      <c r="F17" s="333"/>
      <c r="G17" s="333"/>
      <c r="H17" s="333"/>
      <c r="I17" s="333"/>
      <c r="J17" s="333"/>
      <c r="K17" s="333"/>
      <c r="L17" s="333"/>
      <c r="M17" s="333"/>
    </row>
    <row r="18" spans="2:13" ht="20.45" customHeight="1">
      <c r="B18" s="1560" t="s">
        <v>863</v>
      </c>
      <c r="C18" s="1560"/>
      <c r="D18" s="1560"/>
      <c r="E18" s="1560"/>
      <c r="F18" s="1560"/>
      <c r="G18" s="1560"/>
      <c r="H18" s="1560"/>
      <c r="I18" s="1560"/>
      <c r="J18" s="1560"/>
      <c r="K18" s="1560"/>
      <c r="L18" s="1560"/>
      <c r="M18" s="1560"/>
    </row>
    <row r="30" spans="2:13" ht="14.25">
      <c r="C30" s="825"/>
      <c r="D30" s="826"/>
      <c r="E30" s="826"/>
      <c r="F30" s="826"/>
      <c r="G30" s="826"/>
      <c r="H30" s="826"/>
    </row>
    <row r="34" spans="1:14" s="334" customFormat="1" ht="18">
      <c r="A34" s="1561" t="s">
        <v>890</v>
      </c>
      <c r="B34" s="1561"/>
      <c r="C34" s="1561"/>
      <c r="D34" s="1561"/>
      <c r="E34" s="1561"/>
      <c r="F34" s="1561"/>
      <c r="G34" s="1561"/>
      <c r="H34" s="1561"/>
      <c r="I34" s="1561"/>
      <c r="J34" s="1561"/>
      <c r="K34" s="1561"/>
      <c r="L34" s="1561"/>
      <c r="M34" s="1561"/>
      <c r="N34" s="1561"/>
    </row>
  </sheetData>
  <mergeCells count="3">
    <mergeCell ref="B16:M16"/>
    <mergeCell ref="B18:M18"/>
    <mergeCell ref="A34:N34"/>
  </mergeCells>
  <pageMargins left="0.75" right="0.75" top="1" bottom="1" header="0.5" footer="0.5"/>
  <pageSetup paperSize="9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 transitionEvaluation="1"/>
  <dimension ref="A1:L195"/>
  <sheetViews>
    <sheetView showGridLines="0" zoomScale="70" zoomScaleNormal="70" zoomScaleSheetLayoutView="55" workbookViewId="0">
      <selection activeCell="R49" sqref="R49"/>
    </sheetView>
  </sheetViews>
  <sheetFormatPr defaultColWidth="16.28515625" defaultRowHeight="15"/>
  <cols>
    <col min="1" max="1" width="5.42578125" style="33" customWidth="1"/>
    <col min="2" max="2" width="1.42578125" style="33" customWidth="1"/>
    <col min="3" max="3" width="42.5703125" style="33" bestFit="1" customWidth="1"/>
    <col min="4" max="4" width="3.7109375" style="33" customWidth="1"/>
    <col min="5" max="5" width="17.7109375" style="33" customWidth="1"/>
    <col min="6" max="6" width="14.7109375" style="33" customWidth="1"/>
    <col min="7" max="7" width="14.5703125" style="33" customWidth="1"/>
    <col min="8" max="9" width="14.7109375" style="33" customWidth="1"/>
    <col min="10" max="10" width="14.5703125" style="33" customWidth="1"/>
    <col min="11" max="11" width="14.7109375" style="33" customWidth="1"/>
    <col min="12" max="12" width="23" style="33" customWidth="1"/>
    <col min="13" max="16384" width="16.28515625" style="33"/>
  </cols>
  <sheetData>
    <row r="1" spans="1:12" ht="16.5" customHeight="1">
      <c r="A1" s="136" t="s">
        <v>359</v>
      </c>
      <c r="B1" s="136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12" ht="15" customHeight="1">
      <c r="A2" s="198" t="s">
        <v>360</v>
      </c>
      <c r="B2" s="198"/>
      <c r="C2" s="198"/>
      <c r="D2" s="198"/>
      <c r="E2" s="198"/>
      <c r="F2" s="198"/>
      <c r="G2" s="199"/>
      <c r="H2" s="199"/>
      <c r="I2" s="199"/>
      <c r="J2" s="199"/>
      <c r="K2" s="199"/>
      <c r="L2" s="199"/>
    </row>
    <row r="3" spans="1:12" ht="15" customHeight="1">
      <c r="A3" s="198"/>
      <c r="B3" s="198"/>
      <c r="C3" s="198"/>
      <c r="D3" s="198"/>
      <c r="E3" s="198"/>
      <c r="F3" s="198"/>
      <c r="G3" s="199"/>
      <c r="H3" s="199"/>
      <c r="I3" s="199"/>
      <c r="J3" s="199"/>
      <c r="K3" s="199"/>
      <c r="L3" s="199"/>
    </row>
    <row r="4" spans="1:12" ht="15.2" customHeight="1">
      <c r="A4" s="21"/>
      <c r="B4" s="200"/>
      <c r="C4" s="200"/>
      <c r="D4" s="21"/>
      <c r="E4" s="21"/>
      <c r="F4" s="21"/>
      <c r="G4" s="21"/>
      <c r="H4" s="21"/>
      <c r="I4" s="21"/>
      <c r="J4" s="136"/>
      <c r="K4" s="136"/>
      <c r="L4" s="201" t="s">
        <v>2</v>
      </c>
    </row>
    <row r="5" spans="1:12" ht="15.95" customHeight="1">
      <c r="A5" s="202" t="s">
        <v>4</v>
      </c>
      <c r="B5" s="203" t="s">
        <v>4</v>
      </c>
      <c r="C5" s="203" t="s">
        <v>3</v>
      </c>
      <c r="D5" s="204"/>
      <c r="E5" s="19" t="s">
        <v>4</v>
      </c>
      <c r="F5" s="147" t="s">
        <v>4</v>
      </c>
      <c r="G5" s="17" t="s">
        <v>4</v>
      </c>
      <c r="H5" s="18" t="s">
        <v>4</v>
      </c>
      <c r="I5" s="19" t="s">
        <v>4</v>
      </c>
      <c r="J5" s="18" t="s">
        <v>4</v>
      </c>
      <c r="K5" s="19" t="s">
        <v>4</v>
      </c>
      <c r="L5" s="19" t="s">
        <v>4</v>
      </c>
    </row>
    <row r="6" spans="1:12" ht="15.95" customHeight="1">
      <c r="A6" s="205"/>
      <c r="B6" s="206"/>
      <c r="C6" s="24" t="s">
        <v>438</v>
      </c>
      <c r="D6" s="206"/>
      <c r="E6" s="152"/>
      <c r="F6" s="153" t="s">
        <v>5</v>
      </c>
      <c r="G6" s="29" t="s">
        <v>6</v>
      </c>
      <c r="H6" s="30" t="s">
        <v>7</v>
      </c>
      <c r="I6" s="31" t="s">
        <v>7</v>
      </c>
      <c r="J6" s="30" t="s">
        <v>8</v>
      </c>
      <c r="K6" s="32" t="s">
        <v>9</v>
      </c>
      <c r="L6" s="31" t="s">
        <v>10</v>
      </c>
    </row>
    <row r="7" spans="1:12" ht="15.95" customHeight="1">
      <c r="A7" s="205" t="s">
        <v>4</v>
      </c>
      <c r="B7" s="206"/>
      <c r="C7" s="24" t="s">
        <v>11</v>
      </c>
      <c r="D7" s="21"/>
      <c r="E7" s="32" t="s">
        <v>12</v>
      </c>
      <c r="F7" s="153" t="s">
        <v>13</v>
      </c>
      <c r="G7" s="37" t="s">
        <v>14</v>
      </c>
      <c r="H7" s="30" t="s">
        <v>15</v>
      </c>
      <c r="I7" s="31" t="s">
        <v>16</v>
      </c>
      <c r="J7" s="30" t="s">
        <v>17</v>
      </c>
      <c r="K7" s="31" t="s">
        <v>18</v>
      </c>
      <c r="L7" s="38" t="s">
        <v>19</v>
      </c>
    </row>
    <row r="8" spans="1:12" ht="15.95" customHeight="1">
      <c r="A8" s="207" t="s">
        <v>4</v>
      </c>
      <c r="B8" s="208"/>
      <c r="C8" s="24" t="s">
        <v>730</v>
      </c>
      <c r="D8" s="21"/>
      <c r="E8" s="32" t="s">
        <v>4</v>
      </c>
      <c r="F8" s="153" t="s">
        <v>20</v>
      </c>
      <c r="G8" s="37" t="s">
        <v>21</v>
      </c>
      <c r="H8" s="30" t="s">
        <v>22</v>
      </c>
      <c r="I8" s="31" t="s">
        <v>4</v>
      </c>
      <c r="J8" s="30" t="s">
        <v>23</v>
      </c>
      <c r="K8" s="31" t="s">
        <v>24</v>
      </c>
      <c r="L8" s="31" t="s">
        <v>25</v>
      </c>
    </row>
    <row r="9" spans="1:12" ht="15.95" customHeight="1">
      <c r="A9" s="209" t="s">
        <v>4</v>
      </c>
      <c r="B9" s="210"/>
      <c r="C9" s="24" t="s">
        <v>26</v>
      </c>
      <c r="D9" s="21"/>
      <c r="E9" s="157" t="s">
        <v>4</v>
      </c>
      <c r="F9" s="153" t="s">
        <v>4</v>
      </c>
      <c r="G9" s="37" t="s">
        <v>4</v>
      </c>
      <c r="H9" s="30" t="s">
        <v>27</v>
      </c>
      <c r="I9" s="31"/>
      <c r="J9" s="30" t="s">
        <v>28</v>
      </c>
      <c r="K9" s="31" t="s">
        <v>4</v>
      </c>
      <c r="L9" s="31" t="s">
        <v>29</v>
      </c>
    </row>
    <row r="10" spans="1:12" ht="15.95" customHeight="1">
      <c r="A10" s="205"/>
      <c r="B10" s="206"/>
      <c r="C10" s="24" t="s">
        <v>30</v>
      </c>
      <c r="D10" s="211"/>
      <c r="E10" s="44"/>
      <c r="F10" s="212"/>
      <c r="G10" s="213"/>
      <c r="H10" s="203"/>
      <c r="I10" s="214"/>
      <c r="J10" s="215"/>
      <c r="K10" s="203"/>
      <c r="L10" s="214"/>
    </row>
    <row r="11" spans="1:12" s="224" customFormat="1" ht="9.9499999999999993" customHeight="1">
      <c r="A11" s="216">
        <v>1</v>
      </c>
      <c r="B11" s="217"/>
      <c r="C11" s="217"/>
      <c r="D11" s="217"/>
      <c r="E11" s="218" t="s">
        <v>32</v>
      </c>
      <c r="F11" s="218">
        <v>3</v>
      </c>
      <c r="G11" s="219" t="s">
        <v>34</v>
      </c>
      <c r="H11" s="220" t="s">
        <v>35</v>
      </c>
      <c r="I11" s="221" t="s">
        <v>36</v>
      </c>
      <c r="J11" s="222">
        <v>7</v>
      </c>
      <c r="K11" s="259">
        <v>8</v>
      </c>
      <c r="L11" s="223">
        <v>9</v>
      </c>
    </row>
    <row r="12" spans="1:12" ht="18.95" customHeight="1">
      <c r="A12" s="225"/>
      <c r="B12" s="226"/>
      <c r="C12" s="227" t="s">
        <v>40</v>
      </c>
      <c r="D12" s="228" t="s">
        <v>41</v>
      </c>
      <c r="E12" s="855">
        <v>416234520000</v>
      </c>
      <c r="F12" s="855">
        <v>222579619000</v>
      </c>
      <c r="G12" s="855">
        <v>28476092000</v>
      </c>
      <c r="H12" s="855">
        <v>81440065000</v>
      </c>
      <c r="I12" s="855">
        <v>21783880000</v>
      </c>
      <c r="J12" s="855">
        <v>29199900000</v>
      </c>
      <c r="K12" s="855">
        <v>22207223000</v>
      </c>
      <c r="L12" s="856">
        <v>10547741000</v>
      </c>
    </row>
    <row r="13" spans="1:12" ht="18.95" customHeight="1">
      <c r="A13" s="229"/>
      <c r="B13" s="230"/>
      <c r="C13" s="231"/>
      <c r="D13" s="212" t="s">
        <v>42</v>
      </c>
      <c r="E13" s="857">
        <v>416234520000</v>
      </c>
      <c r="F13" s="855">
        <v>222611850519.19</v>
      </c>
      <c r="G13" s="855">
        <v>28364114987.149998</v>
      </c>
      <c r="H13" s="855">
        <v>81642310088.889999</v>
      </c>
      <c r="I13" s="855">
        <v>21655135872.709999</v>
      </c>
      <c r="J13" s="855">
        <v>29199900000</v>
      </c>
      <c r="K13" s="855">
        <v>22207223000</v>
      </c>
      <c r="L13" s="858">
        <v>10553985532.059999</v>
      </c>
    </row>
    <row r="14" spans="1:12" ht="18.95" customHeight="1">
      <c r="A14" s="229"/>
      <c r="B14" s="230"/>
      <c r="C14" s="170" t="s">
        <v>4</v>
      </c>
      <c r="D14" s="212" t="s">
        <v>43</v>
      </c>
      <c r="E14" s="857">
        <v>130040803115.64998</v>
      </c>
      <c r="F14" s="855">
        <v>71661345629.849991</v>
      </c>
      <c r="G14" s="855">
        <v>9083468553.1399975</v>
      </c>
      <c r="H14" s="855">
        <v>24177706989.569992</v>
      </c>
      <c r="I14" s="855">
        <v>2397754198.4299998</v>
      </c>
      <c r="J14" s="855">
        <v>11303585165.119999</v>
      </c>
      <c r="K14" s="855">
        <v>9323327640.710001</v>
      </c>
      <c r="L14" s="858">
        <v>2093614938.8299994</v>
      </c>
    </row>
    <row r="15" spans="1:12" ht="18.95" customHeight="1">
      <c r="A15" s="229"/>
      <c r="B15" s="230"/>
      <c r="C15" s="231"/>
      <c r="D15" s="212" t="s">
        <v>44</v>
      </c>
      <c r="E15" s="363">
        <v>0.31242195653462373</v>
      </c>
      <c r="F15" s="364">
        <v>0.32195825454193983</v>
      </c>
      <c r="G15" s="364">
        <v>0.31898578474672712</v>
      </c>
      <c r="H15" s="364">
        <v>0.29687730467270612</v>
      </c>
      <c r="I15" s="364">
        <v>0.11007011599540577</v>
      </c>
      <c r="J15" s="364">
        <v>0.3871104067178312</v>
      </c>
      <c r="K15" s="364">
        <v>0.41983311649142269</v>
      </c>
      <c r="L15" s="365">
        <v>0.19848941482635946</v>
      </c>
    </row>
    <row r="16" spans="1:12" ht="18.95" customHeight="1">
      <c r="A16" s="232"/>
      <c r="B16" s="233"/>
      <c r="C16" s="234"/>
      <c r="D16" s="212" t="s">
        <v>45</v>
      </c>
      <c r="E16" s="366">
        <v>0.31242195653462373</v>
      </c>
      <c r="F16" s="367">
        <v>0.32191163885802432</v>
      </c>
      <c r="G16" s="367">
        <v>0.32024508986989891</v>
      </c>
      <c r="H16" s="367">
        <v>0.29614187745601445</v>
      </c>
      <c r="I16" s="367">
        <v>0.11072450491763812</v>
      </c>
      <c r="J16" s="367">
        <v>0.3871104067178312</v>
      </c>
      <c r="K16" s="367">
        <v>0.41983311649142269</v>
      </c>
      <c r="L16" s="368">
        <v>0.19837197355162123</v>
      </c>
    </row>
    <row r="17" spans="1:12" ht="18.95" customHeight="1">
      <c r="A17" s="235" t="s">
        <v>361</v>
      </c>
      <c r="B17" s="236" t="s">
        <v>47</v>
      </c>
      <c r="C17" s="237" t="s">
        <v>362</v>
      </c>
      <c r="D17" s="238" t="s">
        <v>41</v>
      </c>
      <c r="E17" s="859">
        <v>4895636000</v>
      </c>
      <c r="F17" s="860">
        <v>2356235000</v>
      </c>
      <c r="G17" s="860">
        <v>1857000</v>
      </c>
      <c r="H17" s="860">
        <v>1020101000</v>
      </c>
      <c r="I17" s="860">
        <v>137448000</v>
      </c>
      <c r="J17" s="861">
        <v>0</v>
      </c>
      <c r="K17" s="861">
        <v>0</v>
      </c>
      <c r="L17" s="872">
        <v>1379995000</v>
      </c>
    </row>
    <row r="18" spans="1:12" ht="18.95" customHeight="1">
      <c r="A18" s="239"/>
      <c r="B18" s="236"/>
      <c r="C18" s="237"/>
      <c r="D18" s="240" t="s">
        <v>42</v>
      </c>
      <c r="E18" s="862">
        <v>5646682067.4599991</v>
      </c>
      <c r="F18" s="854">
        <v>3006542222.2099991</v>
      </c>
      <c r="G18" s="854">
        <v>2033651</v>
      </c>
      <c r="H18" s="854">
        <v>1103711522.5299997</v>
      </c>
      <c r="I18" s="854">
        <v>139098077</v>
      </c>
      <c r="J18" s="854">
        <v>0</v>
      </c>
      <c r="K18" s="854">
        <v>0</v>
      </c>
      <c r="L18" s="863">
        <v>1395296594.72</v>
      </c>
    </row>
    <row r="19" spans="1:12" ht="18.95" customHeight="1">
      <c r="A19" s="239"/>
      <c r="B19" s="236"/>
      <c r="C19" s="237"/>
      <c r="D19" s="240" t="s">
        <v>43</v>
      </c>
      <c r="E19" s="862">
        <v>2557993415.9400005</v>
      </c>
      <c r="F19" s="854">
        <v>1303373998.3199999</v>
      </c>
      <c r="G19" s="854">
        <v>513559.78999999992</v>
      </c>
      <c r="H19" s="854">
        <v>363152518.17000049</v>
      </c>
      <c r="I19" s="854">
        <v>18219710.800000001</v>
      </c>
      <c r="J19" s="854">
        <v>0</v>
      </c>
      <c r="K19" s="854">
        <v>0</v>
      </c>
      <c r="L19" s="863">
        <v>872733628.8599999</v>
      </c>
    </row>
    <row r="20" spans="1:12" ht="18.95" customHeight="1">
      <c r="A20" s="239"/>
      <c r="B20" s="237"/>
      <c r="C20" s="237"/>
      <c r="D20" s="240" t="s">
        <v>44</v>
      </c>
      <c r="E20" s="369">
        <v>0.52250482183315927</v>
      </c>
      <c r="F20" s="196">
        <v>0.5531595949979522</v>
      </c>
      <c r="G20" s="196">
        <v>0.27655346795907371</v>
      </c>
      <c r="H20" s="196">
        <v>0.35599662991213665</v>
      </c>
      <c r="I20" s="196">
        <v>0.13255711832838601</v>
      </c>
      <c r="J20" s="196">
        <v>0</v>
      </c>
      <c r="K20" s="196">
        <v>0</v>
      </c>
      <c r="L20" s="370">
        <v>0.63241796445639287</v>
      </c>
    </row>
    <row r="21" spans="1:12" s="244" customFormat="1" ht="18.95" customHeight="1">
      <c r="A21" s="241"/>
      <c r="B21" s="242"/>
      <c r="C21" s="242"/>
      <c r="D21" s="243" t="s">
        <v>45</v>
      </c>
      <c r="E21" s="371">
        <v>0.45300822418901332</v>
      </c>
      <c r="F21" s="372">
        <v>0.43351262080794511</v>
      </c>
      <c r="G21" s="372">
        <v>0.25253093574069491</v>
      </c>
      <c r="H21" s="372">
        <v>0.32902847415922465</v>
      </c>
      <c r="I21" s="372">
        <v>0.13098463467615012</v>
      </c>
      <c r="J21" s="372">
        <v>0</v>
      </c>
      <c r="K21" s="372">
        <v>0</v>
      </c>
      <c r="L21" s="373">
        <v>0.62548251903039653</v>
      </c>
    </row>
    <row r="22" spans="1:12" ht="18.95" customHeight="1">
      <c r="A22" s="235" t="s">
        <v>363</v>
      </c>
      <c r="B22" s="236" t="s">
        <v>47</v>
      </c>
      <c r="C22" s="237" t="s">
        <v>364</v>
      </c>
      <c r="D22" s="240" t="s">
        <v>41</v>
      </c>
      <c r="E22" s="859">
        <v>9013000</v>
      </c>
      <c r="F22" s="860">
        <v>1490000</v>
      </c>
      <c r="G22" s="860">
        <v>8000</v>
      </c>
      <c r="H22" s="860">
        <v>1465000</v>
      </c>
      <c r="I22" s="860">
        <v>0</v>
      </c>
      <c r="J22" s="861">
        <v>0</v>
      </c>
      <c r="K22" s="861">
        <v>0</v>
      </c>
      <c r="L22" s="872">
        <v>6050000</v>
      </c>
    </row>
    <row r="23" spans="1:12" ht="18.95" customHeight="1">
      <c r="A23" s="235"/>
      <c r="B23" s="236"/>
      <c r="C23" s="237"/>
      <c r="D23" s="240" t="s">
        <v>42</v>
      </c>
      <c r="E23" s="862">
        <v>9584156</v>
      </c>
      <c r="F23" s="854">
        <v>1761156</v>
      </c>
      <c r="G23" s="854">
        <v>8000</v>
      </c>
      <c r="H23" s="854">
        <v>1765000.0000000002</v>
      </c>
      <c r="I23" s="854">
        <v>0</v>
      </c>
      <c r="J23" s="854">
        <v>0</v>
      </c>
      <c r="K23" s="854">
        <v>0</v>
      </c>
      <c r="L23" s="863">
        <v>6050000</v>
      </c>
    </row>
    <row r="24" spans="1:12" ht="18.95" customHeight="1">
      <c r="A24" s="235"/>
      <c r="B24" s="236"/>
      <c r="C24" s="237"/>
      <c r="D24" s="240" t="s">
        <v>43</v>
      </c>
      <c r="E24" s="862">
        <v>1488271.06</v>
      </c>
      <c r="F24" s="854">
        <v>402223.48</v>
      </c>
      <c r="G24" s="854">
        <v>4632.3900000000003</v>
      </c>
      <c r="H24" s="854">
        <v>769590.8</v>
      </c>
      <c r="I24" s="854">
        <v>0</v>
      </c>
      <c r="J24" s="854">
        <v>0</v>
      </c>
      <c r="K24" s="854">
        <v>0</v>
      </c>
      <c r="L24" s="863">
        <v>311824.39</v>
      </c>
    </row>
    <row r="25" spans="1:12" ht="18.95" customHeight="1">
      <c r="A25" s="235"/>
      <c r="B25" s="237"/>
      <c r="C25" s="237"/>
      <c r="D25" s="240" t="s">
        <v>44</v>
      </c>
      <c r="E25" s="369">
        <v>0.16512493731277045</v>
      </c>
      <c r="F25" s="196">
        <v>0.26994864429530202</v>
      </c>
      <c r="G25" s="196">
        <v>0.57904875</v>
      </c>
      <c r="H25" s="196">
        <v>0.52531795221843003</v>
      </c>
      <c r="I25" s="196">
        <v>0</v>
      </c>
      <c r="J25" s="196">
        <v>0</v>
      </c>
      <c r="K25" s="196">
        <v>0</v>
      </c>
      <c r="L25" s="370">
        <v>5.154122148760331E-2</v>
      </c>
    </row>
    <row r="26" spans="1:12" ht="18.95" customHeight="1">
      <c r="A26" s="241"/>
      <c r="B26" s="242"/>
      <c r="C26" s="242"/>
      <c r="D26" s="240" t="s">
        <v>45</v>
      </c>
      <c r="E26" s="371">
        <v>0.15528451957584999</v>
      </c>
      <c r="F26" s="372">
        <v>0.2283860600650936</v>
      </c>
      <c r="G26" s="372">
        <v>0.57904875</v>
      </c>
      <c r="H26" s="372">
        <v>0.43602878186968835</v>
      </c>
      <c r="I26" s="372">
        <v>0</v>
      </c>
      <c r="J26" s="372">
        <v>0</v>
      </c>
      <c r="K26" s="372">
        <v>0</v>
      </c>
      <c r="L26" s="373">
        <v>5.154122148760331E-2</v>
      </c>
    </row>
    <row r="27" spans="1:12" ht="18.95" customHeight="1">
      <c r="A27" s="235" t="s">
        <v>365</v>
      </c>
      <c r="B27" s="236" t="s">
        <v>47</v>
      </c>
      <c r="C27" s="237" t="s">
        <v>366</v>
      </c>
      <c r="D27" s="238" t="s">
        <v>41</v>
      </c>
      <c r="E27" s="859">
        <v>82741000</v>
      </c>
      <c r="F27" s="860">
        <v>5205000</v>
      </c>
      <c r="G27" s="860">
        <v>1123000</v>
      </c>
      <c r="H27" s="860">
        <v>35291000</v>
      </c>
      <c r="I27" s="860">
        <v>555000</v>
      </c>
      <c r="J27" s="861">
        <v>0</v>
      </c>
      <c r="K27" s="861">
        <v>0</v>
      </c>
      <c r="L27" s="872">
        <v>40567000</v>
      </c>
    </row>
    <row r="28" spans="1:12" ht="18.95" customHeight="1">
      <c r="A28" s="235"/>
      <c r="B28" s="236"/>
      <c r="C28" s="237"/>
      <c r="D28" s="240" t="s">
        <v>42</v>
      </c>
      <c r="E28" s="862">
        <v>96960865</v>
      </c>
      <c r="F28" s="854">
        <v>5205000</v>
      </c>
      <c r="G28" s="854">
        <v>1103000</v>
      </c>
      <c r="H28" s="854">
        <v>35351000</v>
      </c>
      <c r="I28" s="854">
        <v>612000</v>
      </c>
      <c r="J28" s="854">
        <v>0</v>
      </c>
      <c r="K28" s="854">
        <v>0</v>
      </c>
      <c r="L28" s="863">
        <v>54689865</v>
      </c>
    </row>
    <row r="29" spans="1:12" ht="18.95" customHeight="1">
      <c r="A29" s="235"/>
      <c r="B29" s="236"/>
      <c r="C29" s="237"/>
      <c r="D29" s="240" t="s">
        <v>43</v>
      </c>
      <c r="E29" s="862">
        <v>43296290.419999994</v>
      </c>
      <c r="F29" s="854">
        <v>116100</v>
      </c>
      <c r="G29" s="854">
        <v>256308.47000000003</v>
      </c>
      <c r="H29" s="854">
        <v>10867977.749999993</v>
      </c>
      <c r="I29" s="854">
        <v>198866.55</v>
      </c>
      <c r="J29" s="854">
        <v>0</v>
      </c>
      <c r="K29" s="854">
        <v>0</v>
      </c>
      <c r="L29" s="863">
        <v>31857037.649999999</v>
      </c>
    </row>
    <row r="30" spans="1:12" ht="18.95" customHeight="1">
      <c r="A30" s="239"/>
      <c r="B30" s="237"/>
      <c r="C30" s="237"/>
      <c r="D30" s="240" t="s">
        <v>44</v>
      </c>
      <c r="E30" s="369">
        <v>0.52327492319406332</v>
      </c>
      <c r="F30" s="196">
        <v>2.2305475504322766E-2</v>
      </c>
      <c r="G30" s="196">
        <v>0.22823550311665186</v>
      </c>
      <c r="H30" s="196">
        <v>0.30795323878609254</v>
      </c>
      <c r="I30" s="196">
        <v>0.3583181081081081</v>
      </c>
      <c r="J30" s="196">
        <v>0</v>
      </c>
      <c r="K30" s="196">
        <v>0</v>
      </c>
      <c r="L30" s="370">
        <v>0.78529439322602113</v>
      </c>
    </row>
    <row r="31" spans="1:12" ht="18.95" customHeight="1">
      <c r="A31" s="241"/>
      <c r="B31" s="242"/>
      <c r="C31" s="242"/>
      <c r="D31" s="245" t="s">
        <v>45</v>
      </c>
      <c r="E31" s="371">
        <v>0.44653366510292575</v>
      </c>
      <c r="F31" s="372">
        <v>2.2305475504322766E-2</v>
      </c>
      <c r="G31" s="372">
        <v>0.23237395285584772</v>
      </c>
      <c r="H31" s="372">
        <v>0.30743056066306446</v>
      </c>
      <c r="I31" s="372">
        <v>0.32494534313725487</v>
      </c>
      <c r="J31" s="372">
        <v>0</v>
      </c>
      <c r="K31" s="372">
        <v>0</v>
      </c>
      <c r="L31" s="373">
        <v>0.5825034976773118</v>
      </c>
    </row>
    <row r="32" spans="1:12" ht="18.95" customHeight="1">
      <c r="A32" s="235" t="s">
        <v>367</v>
      </c>
      <c r="B32" s="236" t="s">
        <v>47</v>
      </c>
      <c r="C32" s="237" t="s">
        <v>368</v>
      </c>
      <c r="D32" s="240" t="s">
        <v>41</v>
      </c>
      <c r="E32" s="859">
        <v>575364000</v>
      </c>
      <c r="F32" s="860">
        <v>575364000</v>
      </c>
      <c r="G32" s="860">
        <v>0</v>
      </c>
      <c r="H32" s="860">
        <v>0</v>
      </c>
      <c r="I32" s="860">
        <v>0</v>
      </c>
      <c r="J32" s="861">
        <v>0</v>
      </c>
      <c r="K32" s="861">
        <v>0</v>
      </c>
      <c r="L32" s="872">
        <v>0</v>
      </c>
    </row>
    <row r="33" spans="1:12" ht="18.95" customHeight="1">
      <c r="A33" s="235"/>
      <c r="B33" s="236"/>
      <c r="C33" s="237"/>
      <c r="D33" s="240" t="s">
        <v>42</v>
      </c>
      <c r="E33" s="862">
        <v>575364000</v>
      </c>
      <c r="F33" s="854">
        <v>575364000</v>
      </c>
      <c r="G33" s="854">
        <v>0</v>
      </c>
      <c r="H33" s="854">
        <v>0</v>
      </c>
      <c r="I33" s="854">
        <v>0</v>
      </c>
      <c r="J33" s="854">
        <v>0</v>
      </c>
      <c r="K33" s="854">
        <v>0</v>
      </c>
      <c r="L33" s="863">
        <v>0</v>
      </c>
    </row>
    <row r="34" spans="1:12" ht="18.95" customHeight="1">
      <c r="A34" s="235"/>
      <c r="B34" s="236"/>
      <c r="C34" s="237"/>
      <c r="D34" s="240" t="s">
        <v>43</v>
      </c>
      <c r="E34" s="862">
        <v>161529357.93000001</v>
      </c>
      <c r="F34" s="854">
        <v>161529357.93000001</v>
      </c>
      <c r="G34" s="854">
        <v>0</v>
      </c>
      <c r="H34" s="854">
        <v>0</v>
      </c>
      <c r="I34" s="854">
        <v>0</v>
      </c>
      <c r="J34" s="854">
        <v>0</v>
      </c>
      <c r="K34" s="854">
        <v>0</v>
      </c>
      <c r="L34" s="863">
        <v>0</v>
      </c>
    </row>
    <row r="35" spans="1:12" ht="18.95" customHeight="1">
      <c r="A35" s="239"/>
      <c r="B35" s="237"/>
      <c r="C35" s="237"/>
      <c r="D35" s="240" t="s">
        <v>44</v>
      </c>
      <c r="E35" s="369">
        <v>0.28074290002502766</v>
      </c>
      <c r="F35" s="196">
        <v>0.28074290002502766</v>
      </c>
      <c r="G35" s="196">
        <v>0</v>
      </c>
      <c r="H35" s="196">
        <v>0</v>
      </c>
      <c r="I35" s="196">
        <v>0</v>
      </c>
      <c r="J35" s="196">
        <v>0</v>
      </c>
      <c r="K35" s="196">
        <v>0</v>
      </c>
      <c r="L35" s="370">
        <v>0</v>
      </c>
    </row>
    <row r="36" spans="1:12" ht="18.95" customHeight="1">
      <c r="A36" s="241"/>
      <c r="B36" s="242"/>
      <c r="C36" s="242"/>
      <c r="D36" s="240" t="s">
        <v>45</v>
      </c>
      <c r="E36" s="371">
        <v>0.28074290002502766</v>
      </c>
      <c r="F36" s="372">
        <v>0.28074290002502766</v>
      </c>
      <c r="G36" s="372">
        <v>0</v>
      </c>
      <c r="H36" s="372">
        <v>0</v>
      </c>
      <c r="I36" s="372">
        <v>0</v>
      </c>
      <c r="J36" s="372">
        <v>0</v>
      </c>
      <c r="K36" s="372">
        <v>0</v>
      </c>
      <c r="L36" s="373">
        <v>0</v>
      </c>
    </row>
    <row r="37" spans="1:12" ht="18.95" customHeight="1">
      <c r="A37" s="235" t="s">
        <v>369</v>
      </c>
      <c r="B37" s="236" t="s">
        <v>47</v>
      </c>
      <c r="C37" s="237" t="s">
        <v>370</v>
      </c>
      <c r="D37" s="238" t="s">
        <v>41</v>
      </c>
      <c r="E37" s="859">
        <v>833206000</v>
      </c>
      <c r="F37" s="860">
        <v>166282000</v>
      </c>
      <c r="G37" s="860">
        <v>165000</v>
      </c>
      <c r="H37" s="860">
        <v>441689000</v>
      </c>
      <c r="I37" s="860">
        <v>134780000</v>
      </c>
      <c r="J37" s="861">
        <v>0</v>
      </c>
      <c r="K37" s="861">
        <v>0</v>
      </c>
      <c r="L37" s="872">
        <v>90290000</v>
      </c>
    </row>
    <row r="38" spans="1:12" ht="18.95" customHeight="1">
      <c r="A38" s="235"/>
      <c r="B38" s="236"/>
      <c r="C38" s="237"/>
      <c r="D38" s="240" t="s">
        <v>42</v>
      </c>
      <c r="E38" s="862">
        <v>846974511</v>
      </c>
      <c r="F38" s="854">
        <v>143148368</v>
      </c>
      <c r="G38" s="854">
        <v>165000</v>
      </c>
      <c r="H38" s="854">
        <v>457971863</v>
      </c>
      <c r="I38" s="854">
        <v>155399280</v>
      </c>
      <c r="J38" s="854">
        <v>0</v>
      </c>
      <c r="K38" s="854">
        <v>0</v>
      </c>
      <c r="L38" s="863">
        <v>90290000</v>
      </c>
    </row>
    <row r="39" spans="1:12" ht="18.95" customHeight="1">
      <c r="A39" s="235"/>
      <c r="B39" s="236"/>
      <c r="C39" s="237"/>
      <c r="D39" s="240" t="s">
        <v>43</v>
      </c>
      <c r="E39" s="862">
        <v>278287962.72000003</v>
      </c>
      <c r="F39" s="854">
        <v>30807715.199999999</v>
      </c>
      <c r="G39" s="854">
        <v>10476.24</v>
      </c>
      <c r="H39" s="854">
        <v>186584007.18000001</v>
      </c>
      <c r="I39" s="854">
        <v>24587048</v>
      </c>
      <c r="J39" s="854">
        <v>0</v>
      </c>
      <c r="K39" s="854">
        <v>0</v>
      </c>
      <c r="L39" s="863">
        <v>36298716.099999994</v>
      </c>
    </row>
    <row r="40" spans="1:12" ht="18.95" customHeight="1">
      <c r="A40" s="239"/>
      <c r="B40" s="237"/>
      <c r="C40" s="237"/>
      <c r="D40" s="240" t="s">
        <v>44</v>
      </c>
      <c r="E40" s="369">
        <v>0.33399658994294329</v>
      </c>
      <c r="F40" s="196">
        <v>0.18527390336897559</v>
      </c>
      <c r="G40" s="196">
        <v>6.3492363636363638E-2</v>
      </c>
      <c r="H40" s="196">
        <v>0.42243299511647336</v>
      </c>
      <c r="I40" s="196">
        <v>0.18242356432705148</v>
      </c>
      <c r="J40" s="196">
        <v>0</v>
      </c>
      <c r="K40" s="196">
        <v>0</v>
      </c>
      <c r="L40" s="370">
        <v>0.40202365821242658</v>
      </c>
    </row>
    <row r="41" spans="1:12" ht="18.95" customHeight="1">
      <c r="A41" s="241"/>
      <c r="B41" s="242"/>
      <c r="C41" s="242"/>
      <c r="D41" s="246" t="s">
        <v>45</v>
      </c>
      <c r="E41" s="371">
        <v>0.32856710456544075</v>
      </c>
      <c r="F41" s="372">
        <v>0.21521527370818505</v>
      </c>
      <c r="G41" s="372">
        <v>6.3492363636363638E-2</v>
      </c>
      <c r="H41" s="372">
        <v>0.40741369122058924</v>
      </c>
      <c r="I41" s="372">
        <v>0.15821854515670858</v>
      </c>
      <c r="J41" s="372">
        <v>0</v>
      </c>
      <c r="K41" s="372">
        <v>0</v>
      </c>
      <c r="L41" s="373">
        <v>0.40202365821242658</v>
      </c>
    </row>
    <row r="42" spans="1:12" ht="18.75" hidden="1" customHeight="1">
      <c r="A42" s="247" t="s">
        <v>371</v>
      </c>
      <c r="B42" s="248" t="s">
        <v>47</v>
      </c>
      <c r="C42" s="249" t="s">
        <v>372</v>
      </c>
      <c r="D42" s="250" t="s">
        <v>41</v>
      </c>
      <c r="E42" s="859">
        <v>0</v>
      </c>
      <c r="F42" s="860">
        <v>0</v>
      </c>
      <c r="G42" s="860">
        <v>0</v>
      </c>
      <c r="H42" s="860">
        <v>0</v>
      </c>
      <c r="I42" s="860">
        <v>0</v>
      </c>
      <c r="J42" s="861">
        <v>0</v>
      </c>
      <c r="K42" s="861">
        <v>0</v>
      </c>
      <c r="L42" s="872">
        <v>0</v>
      </c>
    </row>
    <row r="43" spans="1:12" ht="18.95" hidden="1" customHeight="1">
      <c r="A43" s="239"/>
      <c r="B43" s="237"/>
      <c r="C43" s="237" t="s">
        <v>373</v>
      </c>
      <c r="D43" s="240" t="s">
        <v>42</v>
      </c>
      <c r="E43" s="862">
        <v>0</v>
      </c>
      <c r="F43" s="854">
        <v>0</v>
      </c>
      <c r="G43" s="854">
        <v>0</v>
      </c>
      <c r="H43" s="854">
        <v>0</v>
      </c>
      <c r="I43" s="854">
        <v>0</v>
      </c>
      <c r="J43" s="854">
        <v>0</v>
      </c>
      <c r="K43" s="854">
        <v>0</v>
      </c>
      <c r="L43" s="863">
        <v>0</v>
      </c>
    </row>
    <row r="44" spans="1:12" ht="18.95" hidden="1" customHeight="1">
      <c r="A44" s="239"/>
      <c r="B44" s="237"/>
      <c r="C44" s="237"/>
      <c r="D44" s="240" t="s">
        <v>43</v>
      </c>
      <c r="E44" s="862">
        <v>0</v>
      </c>
      <c r="F44" s="854">
        <v>0</v>
      </c>
      <c r="G44" s="854">
        <v>0</v>
      </c>
      <c r="H44" s="854">
        <v>0</v>
      </c>
      <c r="I44" s="854">
        <v>0</v>
      </c>
      <c r="J44" s="854">
        <v>0</v>
      </c>
      <c r="K44" s="854">
        <v>0</v>
      </c>
      <c r="L44" s="863">
        <v>0</v>
      </c>
    </row>
    <row r="45" spans="1:12" ht="18.95" hidden="1" customHeight="1">
      <c r="A45" s="239"/>
      <c r="B45" s="237"/>
      <c r="C45" s="237"/>
      <c r="D45" s="240" t="s">
        <v>44</v>
      </c>
      <c r="E45" s="369">
        <v>0</v>
      </c>
      <c r="F45" s="196">
        <v>0</v>
      </c>
      <c r="G45" s="196">
        <v>0</v>
      </c>
      <c r="H45" s="196">
        <v>0</v>
      </c>
      <c r="I45" s="196">
        <v>0</v>
      </c>
      <c r="J45" s="196">
        <v>0</v>
      </c>
      <c r="K45" s="196">
        <v>0</v>
      </c>
      <c r="L45" s="370">
        <v>0</v>
      </c>
    </row>
    <row r="46" spans="1:12" ht="18.95" hidden="1" customHeight="1">
      <c r="A46" s="241"/>
      <c r="B46" s="242"/>
      <c r="C46" s="242"/>
      <c r="D46" s="243" t="s">
        <v>45</v>
      </c>
      <c r="E46" s="371">
        <v>0</v>
      </c>
      <c r="F46" s="372">
        <v>0</v>
      </c>
      <c r="G46" s="372">
        <v>0</v>
      </c>
      <c r="H46" s="372">
        <v>0</v>
      </c>
      <c r="I46" s="372">
        <v>0</v>
      </c>
      <c r="J46" s="372">
        <v>0</v>
      </c>
      <c r="K46" s="372">
        <v>0</v>
      </c>
      <c r="L46" s="373">
        <v>0</v>
      </c>
    </row>
    <row r="47" spans="1:12" ht="18.95" customHeight="1">
      <c r="A47" s="235" t="s">
        <v>374</v>
      </c>
      <c r="B47" s="236" t="s">
        <v>47</v>
      </c>
      <c r="C47" s="237" t="s">
        <v>375</v>
      </c>
      <c r="D47" s="251" t="s">
        <v>41</v>
      </c>
      <c r="E47" s="859">
        <v>427089000</v>
      </c>
      <c r="F47" s="860">
        <v>334732000</v>
      </c>
      <c r="G47" s="860">
        <v>246000</v>
      </c>
      <c r="H47" s="860">
        <v>89497000</v>
      </c>
      <c r="I47" s="860">
        <v>886000</v>
      </c>
      <c r="J47" s="861">
        <v>0</v>
      </c>
      <c r="K47" s="861">
        <v>0</v>
      </c>
      <c r="L47" s="872">
        <v>1728000</v>
      </c>
    </row>
    <row r="48" spans="1:12" ht="18.95" customHeight="1">
      <c r="A48" s="235"/>
      <c r="B48" s="236"/>
      <c r="C48" s="237"/>
      <c r="D48" s="240" t="s">
        <v>42</v>
      </c>
      <c r="E48" s="862">
        <v>427269544</v>
      </c>
      <c r="F48" s="854">
        <v>334732000</v>
      </c>
      <c r="G48" s="854">
        <v>246000</v>
      </c>
      <c r="H48" s="854">
        <v>89664544</v>
      </c>
      <c r="I48" s="854">
        <v>899000</v>
      </c>
      <c r="J48" s="854">
        <v>0</v>
      </c>
      <c r="K48" s="854">
        <v>0</v>
      </c>
      <c r="L48" s="863">
        <v>1728000</v>
      </c>
    </row>
    <row r="49" spans="1:12" ht="18.95" customHeight="1">
      <c r="A49" s="235"/>
      <c r="B49" s="236"/>
      <c r="C49" s="237"/>
      <c r="D49" s="240" t="s">
        <v>43</v>
      </c>
      <c r="E49" s="862">
        <v>149355083.80999997</v>
      </c>
      <c r="F49" s="854">
        <v>118481000</v>
      </c>
      <c r="G49" s="854">
        <v>43097.77</v>
      </c>
      <c r="H49" s="854">
        <v>29198282.779999997</v>
      </c>
      <c r="I49" s="854">
        <v>389512</v>
      </c>
      <c r="J49" s="854">
        <v>0</v>
      </c>
      <c r="K49" s="854">
        <v>0</v>
      </c>
      <c r="L49" s="863">
        <v>1243191.26</v>
      </c>
    </row>
    <row r="50" spans="1:12" ht="18.95" customHeight="1">
      <c r="A50" s="235"/>
      <c r="B50" s="237"/>
      <c r="C50" s="237"/>
      <c r="D50" s="240" t="s">
        <v>44</v>
      </c>
      <c r="E50" s="369">
        <v>0.34970482454476698</v>
      </c>
      <c r="F50" s="196">
        <v>0.35395779310015174</v>
      </c>
      <c r="G50" s="196">
        <v>0.17519418699186989</v>
      </c>
      <c r="H50" s="196">
        <v>0.3262487321362727</v>
      </c>
      <c r="I50" s="196">
        <v>0.43962979683972914</v>
      </c>
      <c r="J50" s="196">
        <v>0</v>
      </c>
      <c r="K50" s="196">
        <v>0</v>
      </c>
      <c r="L50" s="370">
        <v>0.71943938657407402</v>
      </c>
    </row>
    <row r="51" spans="1:12" ht="18.95" customHeight="1">
      <c r="A51" s="241"/>
      <c r="B51" s="242"/>
      <c r="C51" s="242"/>
      <c r="D51" s="245" t="s">
        <v>45</v>
      </c>
      <c r="E51" s="371">
        <v>0.34955705574465185</v>
      </c>
      <c r="F51" s="372">
        <v>0.35395779310015174</v>
      </c>
      <c r="G51" s="372">
        <v>0.17519418699186989</v>
      </c>
      <c r="H51" s="372">
        <v>0.32563911527838696</v>
      </c>
      <c r="I51" s="372">
        <v>0.43327252502780866</v>
      </c>
      <c r="J51" s="372">
        <v>0</v>
      </c>
      <c r="K51" s="372">
        <v>0</v>
      </c>
      <c r="L51" s="373">
        <v>0.71943938657407402</v>
      </c>
    </row>
    <row r="52" spans="1:12" ht="18.95" customHeight="1">
      <c r="A52" s="235" t="s">
        <v>376</v>
      </c>
      <c r="B52" s="236" t="s">
        <v>47</v>
      </c>
      <c r="C52" s="237" t="s">
        <v>377</v>
      </c>
      <c r="D52" s="238" t="s">
        <v>41</v>
      </c>
      <c r="E52" s="859">
        <v>19500000</v>
      </c>
      <c r="F52" s="860">
        <v>19500000</v>
      </c>
      <c r="G52" s="860">
        <v>0</v>
      </c>
      <c r="H52" s="860">
        <v>0</v>
      </c>
      <c r="I52" s="860">
        <v>0</v>
      </c>
      <c r="J52" s="861">
        <v>0</v>
      </c>
      <c r="K52" s="861">
        <v>0</v>
      </c>
      <c r="L52" s="872">
        <v>0</v>
      </c>
    </row>
    <row r="53" spans="1:12" ht="18.95" customHeight="1">
      <c r="A53" s="235"/>
      <c r="B53" s="236"/>
      <c r="C53" s="237"/>
      <c r="D53" s="240" t="s">
        <v>42</v>
      </c>
      <c r="E53" s="862">
        <v>19500000</v>
      </c>
      <c r="F53" s="854">
        <v>19500000</v>
      </c>
      <c r="G53" s="854">
        <v>0</v>
      </c>
      <c r="H53" s="854">
        <v>0</v>
      </c>
      <c r="I53" s="854">
        <v>0</v>
      </c>
      <c r="J53" s="854">
        <v>0</v>
      </c>
      <c r="K53" s="854">
        <v>0</v>
      </c>
      <c r="L53" s="863">
        <v>0</v>
      </c>
    </row>
    <row r="54" spans="1:12" ht="18.95" customHeight="1">
      <c r="A54" s="235"/>
      <c r="B54" s="236"/>
      <c r="C54" s="237"/>
      <c r="D54" s="240" t="s">
        <v>43</v>
      </c>
      <c r="E54" s="862">
        <v>4831018.08</v>
      </c>
      <c r="F54" s="854">
        <v>4831018.08</v>
      </c>
      <c r="G54" s="854">
        <v>0</v>
      </c>
      <c r="H54" s="854">
        <v>0</v>
      </c>
      <c r="I54" s="854">
        <v>0</v>
      </c>
      <c r="J54" s="854">
        <v>0</v>
      </c>
      <c r="K54" s="854">
        <v>0</v>
      </c>
      <c r="L54" s="863">
        <v>0</v>
      </c>
    </row>
    <row r="55" spans="1:12" ht="18.95" customHeight="1">
      <c r="A55" s="239"/>
      <c r="B55" s="237"/>
      <c r="C55" s="237"/>
      <c r="D55" s="240" t="s">
        <v>44</v>
      </c>
      <c r="E55" s="369">
        <v>0.24774451692307692</v>
      </c>
      <c r="F55" s="196">
        <v>0.24774451692307692</v>
      </c>
      <c r="G55" s="196">
        <v>0</v>
      </c>
      <c r="H55" s="196">
        <v>0</v>
      </c>
      <c r="I55" s="196">
        <v>0</v>
      </c>
      <c r="J55" s="196">
        <v>0</v>
      </c>
      <c r="K55" s="196">
        <v>0</v>
      </c>
      <c r="L55" s="370">
        <v>0</v>
      </c>
    </row>
    <row r="56" spans="1:12" ht="18.95" customHeight="1">
      <c r="A56" s="241"/>
      <c r="B56" s="242"/>
      <c r="C56" s="242"/>
      <c r="D56" s="245" t="s">
        <v>45</v>
      </c>
      <c r="E56" s="371">
        <v>0.24774451692307692</v>
      </c>
      <c r="F56" s="372">
        <v>0.24774451692307692</v>
      </c>
      <c r="G56" s="372">
        <v>0</v>
      </c>
      <c r="H56" s="372">
        <v>0</v>
      </c>
      <c r="I56" s="372">
        <v>0</v>
      </c>
      <c r="J56" s="372">
        <v>0</v>
      </c>
      <c r="K56" s="372">
        <v>0</v>
      </c>
      <c r="L56" s="373">
        <v>0</v>
      </c>
    </row>
    <row r="57" spans="1:12" ht="18.95" customHeight="1">
      <c r="A57" s="235" t="s">
        <v>378</v>
      </c>
      <c r="B57" s="236" t="s">
        <v>47</v>
      </c>
      <c r="C57" s="237" t="s">
        <v>379</v>
      </c>
      <c r="D57" s="240" t="s">
        <v>41</v>
      </c>
      <c r="E57" s="859">
        <v>11510767000</v>
      </c>
      <c r="F57" s="860">
        <v>5432565000</v>
      </c>
      <c r="G57" s="860">
        <v>13736000</v>
      </c>
      <c r="H57" s="860">
        <v>3461945000</v>
      </c>
      <c r="I57" s="860">
        <v>1778339000</v>
      </c>
      <c r="J57" s="861">
        <v>0</v>
      </c>
      <c r="K57" s="861">
        <v>0</v>
      </c>
      <c r="L57" s="872">
        <v>824182000</v>
      </c>
    </row>
    <row r="58" spans="1:12" ht="18.95" customHeight="1">
      <c r="A58" s="235"/>
      <c r="B58" s="236"/>
      <c r="C58" s="237"/>
      <c r="D58" s="240" t="s">
        <v>42</v>
      </c>
      <c r="E58" s="862">
        <v>11838910892</v>
      </c>
      <c r="F58" s="854">
        <v>5631352695</v>
      </c>
      <c r="G58" s="854">
        <v>13927350</v>
      </c>
      <c r="H58" s="854">
        <v>3462352903.0000005</v>
      </c>
      <c r="I58" s="854">
        <v>1838167622</v>
      </c>
      <c r="J58" s="854">
        <v>0</v>
      </c>
      <c r="K58" s="854">
        <v>0</v>
      </c>
      <c r="L58" s="863">
        <v>893110322</v>
      </c>
    </row>
    <row r="59" spans="1:12" ht="18.95" customHeight="1">
      <c r="A59" s="235"/>
      <c r="B59" s="236"/>
      <c r="C59" s="237"/>
      <c r="D59" s="240" t="s">
        <v>43</v>
      </c>
      <c r="E59" s="862">
        <v>2379292510.9100008</v>
      </c>
      <c r="F59" s="854">
        <v>1163662250.7800004</v>
      </c>
      <c r="G59" s="854">
        <v>3548810.1999999997</v>
      </c>
      <c r="H59" s="854">
        <v>820724113.91000056</v>
      </c>
      <c r="I59" s="854">
        <v>181148267.21000001</v>
      </c>
      <c r="J59" s="854">
        <v>0</v>
      </c>
      <c r="K59" s="854">
        <v>0</v>
      </c>
      <c r="L59" s="863">
        <v>210209068.81000003</v>
      </c>
    </row>
    <row r="60" spans="1:12" ht="18.95" customHeight="1">
      <c r="A60" s="239"/>
      <c r="B60" s="237"/>
      <c r="C60" s="237"/>
      <c r="D60" s="240" t="s">
        <v>44</v>
      </c>
      <c r="E60" s="369">
        <v>0.20670147444649004</v>
      </c>
      <c r="F60" s="196">
        <v>0.2142012568243547</v>
      </c>
      <c r="G60" s="196">
        <v>0.25835834304018634</v>
      </c>
      <c r="H60" s="196">
        <v>0.23707023476976108</v>
      </c>
      <c r="I60" s="196">
        <v>0.10186374319519508</v>
      </c>
      <c r="J60" s="196">
        <v>0</v>
      </c>
      <c r="K60" s="196">
        <v>0</v>
      </c>
      <c r="L60" s="370">
        <v>0.25505175896828619</v>
      </c>
    </row>
    <row r="61" spans="1:12" ht="18.95" customHeight="1">
      <c r="A61" s="241"/>
      <c r="B61" s="242"/>
      <c r="C61" s="242"/>
      <c r="D61" s="240" t="s">
        <v>45</v>
      </c>
      <c r="E61" s="371">
        <v>0.20097224589449175</v>
      </c>
      <c r="F61" s="372">
        <v>0.20663991651831717</v>
      </c>
      <c r="G61" s="372">
        <v>0.25480871809784345</v>
      </c>
      <c r="H61" s="372">
        <v>0.23704230530598816</v>
      </c>
      <c r="I61" s="372">
        <v>9.8548285282548623E-2</v>
      </c>
      <c r="J61" s="372">
        <v>0</v>
      </c>
      <c r="K61" s="372">
        <v>0</v>
      </c>
      <c r="L61" s="373">
        <v>0.23536741613204648</v>
      </c>
    </row>
    <row r="62" spans="1:12" ht="18.95" customHeight="1">
      <c r="A62" s="235" t="s">
        <v>380</v>
      </c>
      <c r="B62" s="236" t="s">
        <v>47</v>
      </c>
      <c r="C62" s="237" t="s">
        <v>134</v>
      </c>
      <c r="D62" s="238" t="s">
        <v>41</v>
      </c>
      <c r="E62" s="859">
        <v>58251000</v>
      </c>
      <c r="F62" s="860">
        <v>54757000</v>
      </c>
      <c r="G62" s="860">
        <v>10000</v>
      </c>
      <c r="H62" s="860">
        <v>3484000</v>
      </c>
      <c r="I62" s="860">
        <v>0</v>
      </c>
      <c r="J62" s="861">
        <v>0</v>
      </c>
      <c r="K62" s="861">
        <v>0</v>
      </c>
      <c r="L62" s="872">
        <v>0</v>
      </c>
    </row>
    <row r="63" spans="1:12" ht="18.95" customHeight="1">
      <c r="A63" s="235"/>
      <c r="B63" s="236"/>
      <c r="C63" s="237"/>
      <c r="D63" s="240" t="s">
        <v>42</v>
      </c>
      <c r="E63" s="862">
        <v>58251000</v>
      </c>
      <c r="F63" s="854">
        <v>54757000</v>
      </c>
      <c r="G63" s="854">
        <v>10000</v>
      </c>
      <c r="H63" s="854">
        <v>3484000</v>
      </c>
      <c r="I63" s="854">
        <v>0</v>
      </c>
      <c r="J63" s="854">
        <v>0</v>
      </c>
      <c r="K63" s="854">
        <v>0</v>
      </c>
      <c r="L63" s="863">
        <v>0</v>
      </c>
    </row>
    <row r="64" spans="1:12" ht="18.95" customHeight="1">
      <c r="A64" s="235"/>
      <c r="B64" s="236"/>
      <c r="C64" s="237"/>
      <c r="D64" s="240" t="s">
        <v>43</v>
      </c>
      <c r="E64" s="862">
        <v>22703594.059999999</v>
      </c>
      <c r="F64" s="854">
        <v>21380959</v>
      </c>
      <c r="G64" s="854">
        <v>1001.95</v>
      </c>
      <c r="H64" s="854">
        <v>1321633.1099999999</v>
      </c>
      <c r="I64" s="854">
        <v>0</v>
      </c>
      <c r="J64" s="854">
        <v>0</v>
      </c>
      <c r="K64" s="854">
        <v>0</v>
      </c>
      <c r="L64" s="863">
        <v>0</v>
      </c>
    </row>
    <row r="65" spans="1:12" ht="18.95" customHeight="1">
      <c r="A65" s="239"/>
      <c r="B65" s="237"/>
      <c r="C65" s="237"/>
      <c r="D65" s="240" t="s">
        <v>44</v>
      </c>
      <c r="E65" s="369">
        <v>0.38975458035055188</v>
      </c>
      <c r="F65" s="196">
        <v>0.39046987599758937</v>
      </c>
      <c r="G65" s="196">
        <v>0.10019500000000001</v>
      </c>
      <c r="H65" s="196">
        <v>0.37934360218140067</v>
      </c>
      <c r="I65" s="196">
        <v>0</v>
      </c>
      <c r="J65" s="196">
        <v>0</v>
      </c>
      <c r="K65" s="196">
        <v>0</v>
      </c>
      <c r="L65" s="370">
        <v>0</v>
      </c>
    </row>
    <row r="66" spans="1:12" ht="18.95" customHeight="1">
      <c r="A66" s="241"/>
      <c r="B66" s="242"/>
      <c r="C66" s="242"/>
      <c r="D66" s="245" t="s">
        <v>45</v>
      </c>
      <c r="E66" s="371">
        <v>0.38975458035055188</v>
      </c>
      <c r="F66" s="372">
        <v>0.39046987599758937</v>
      </c>
      <c r="G66" s="372">
        <v>0.10019500000000001</v>
      </c>
      <c r="H66" s="372">
        <v>0.37934360218140067</v>
      </c>
      <c r="I66" s="372">
        <v>0</v>
      </c>
      <c r="J66" s="372">
        <v>0</v>
      </c>
      <c r="K66" s="372">
        <v>0</v>
      </c>
      <c r="L66" s="373">
        <v>0</v>
      </c>
    </row>
    <row r="67" spans="1:12" ht="18.95" customHeight="1">
      <c r="A67" s="235" t="s">
        <v>381</v>
      </c>
      <c r="B67" s="236" t="s">
        <v>47</v>
      </c>
      <c r="C67" s="237" t="s">
        <v>382</v>
      </c>
      <c r="D67" s="238" t="s">
        <v>41</v>
      </c>
      <c r="E67" s="859">
        <v>747970000</v>
      </c>
      <c r="F67" s="860">
        <v>737186000</v>
      </c>
      <c r="G67" s="860">
        <v>361000</v>
      </c>
      <c r="H67" s="860">
        <v>10088000</v>
      </c>
      <c r="I67" s="860">
        <v>335000</v>
      </c>
      <c r="J67" s="861">
        <v>0</v>
      </c>
      <c r="K67" s="861">
        <v>0</v>
      </c>
      <c r="L67" s="872">
        <v>0</v>
      </c>
    </row>
    <row r="68" spans="1:12" ht="18.95" customHeight="1">
      <c r="A68" s="235"/>
      <c r="B68" s="236"/>
      <c r="C68" s="237"/>
      <c r="D68" s="240" t="s">
        <v>42</v>
      </c>
      <c r="E68" s="862">
        <v>789003899.63999999</v>
      </c>
      <c r="F68" s="854">
        <v>753600940.88</v>
      </c>
      <c r="G68" s="854">
        <v>361000</v>
      </c>
      <c r="H68" s="854">
        <v>32565536.760000002</v>
      </c>
      <c r="I68" s="854">
        <v>2476422</v>
      </c>
      <c r="J68" s="854">
        <v>0</v>
      </c>
      <c r="K68" s="854">
        <v>0</v>
      </c>
      <c r="L68" s="863">
        <v>0</v>
      </c>
    </row>
    <row r="69" spans="1:12" ht="18.95" customHeight="1">
      <c r="A69" s="235"/>
      <c r="B69" s="236"/>
      <c r="C69" s="237"/>
      <c r="D69" s="240" t="s">
        <v>43</v>
      </c>
      <c r="E69" s="862">
        <v>160179009.69</v>
      </c>
      <c r="F69" s="854">
        <v>131382327.34</v>
      </c>
      <c r="G69" s="854">
        <v>39572.85</v>
      </c>
      <c r="H69" s="854">
        <v>28723897.5</v>
      </c>
      <c r="I69" s="854">
        <v>33212</v>
      </c>
      <c r="J69" s="854">
        <v>0</v>
      </c>
      <c r="K69" s="854">
        <v>0</v>
      </c>
      <c r="L69" s="863">
        <v>0</v>
      </c>
    </row>
    <row r="70" spans="1:12" ht="18.95" customHeight="1">
      <c r="A70" s="239"/>
      <c r="B70" s="237"/>
      <c r="C70" s="237"/>
      <c r="D70" s="240" t="s">
        <v>44</v>
      </c>
      <c r="E70" s="369">
        <v>0.21415165005280959</v>
      </c>
      <c r="F70" s="196">
        <v>0.17822140862685945</v>
      </c>
      <c r="G70" s="196">
        <v>0.10962008310249308</v>
      </c>
      <c r="H70" s="196">
        <v>2.8473332176843775</v>
      </c>
      <c r="I70" s="196">
        <v>9.9140298507462685E-2</v>
      </c>
      <c r="J70" s="196">
        <v>0</v>
      </c>
      <c r="K70" s="196">
        <v>0</v>
      </c>
      <c r="L70" s="370">
        <v>0</v>
      </c>
    </row>
    <row r="71" spans="1:12" ht="18.95" customHeight="1">
      <c r="A71" s="241"/>
      <c r="B71" s="242"/>
      <c r="C71" s="242"/>
      <c r="D71" s="243" t="s">
        <v>45</v>
      </c>
      <c r="E71" s="371">
        <v>0.20301421800714181</v>
      </c>
      <c r="F71" s="372">
        <v>0.17433938867775475</v>
      </c>
      <c r="G71" s="372">
        <v>0.10962008310249308</v>
      </c>
      <c r="H71" s="372">
        <v>0.88203359618138832</v>
      </c>
      <c r="I71" s="372">
        <v>1.341128450643711E-2</v>
      </c>
      <c r="J71" s="372">
        <v>0</v>
      </c>
      <c r="K71" s="372">
        <v>0</v>
      </c>
      <c r="L71" s="373">
        <v>0</v>
      </c>
    </row>
    <row r="72" spans="1:12" ht="18.95" customHeight="1">
      <c r="A72" s="252" t="s">
        <v>383</v>
      </c>
      <c r="B72" s="248" t="s">
        <v>47</v>
      </c>
      <c r="C72" s="253" t="s">
        <v>384</v>
      </c>
      <c r="D72" s="250" t="s">
        <v>41</v>
      </c>
      <c r="E72" s="859">
        <v>467012000</v>
      </c>
      <c r="F72" s="860">
        <v>308162000</v>
      </c>
      <c r="G72" s="860">
        <v>212000</v>
      </c>
      <c r="H72" s="860">
        <v>131772000</v>
      </c>
      <c r="I72" s="860">
        <v>3872000</v>
      </c>
      <c r="J72" s="861">
        <v>0</v>
      </c>
      <c r="K72" s="861">
        <v>0</v>
      </c>
      <c r="L72" s="872">
        <v>22994000</v>
      </c>
    </row>
    <row r="73" spans="1:12" ht="18.95" customHeight="1">
      <c r="A73" s="235"/>
      <c r="B73" s="236"/>
      <c r="C73" s="237"/>
      <c r="D73" s="240" t="s">
        <v>42</v>
      </c>
      <c r="E73" s="862">
        <v>467125308.36000001</v>
      </c>
      <c r="F73" s="854">
        <v>307800207.56</v>
      </c>
      <c r="G73" s="854">
        <v>215900</v>
      </c>
      <c r="H73" s="854">
        <v>131321181.8</v>
      </c>
      <c r="I73" s="854">
        <v>4004863</v>
      </c>
      <c r="J73" s="854">
        <v>0</v>
      </c>
      <c r="K73" s="854">
        <v>0</v>
      </c>
      <c r="L73" s="863">
        <v>23783156</v>
      </c>
    </row>
    <row r="74" spans="1:12" ht="18.95" customHeight="1">
      <c r="A74" s="235"/>
      <c r="B74" s="236"/>
      <c r="C74" s="237"/>
      <c r="D74" s="240" t="s">
        <v>43</v>
      </c>
      <c r="E74" s="862">
        <v>132763592.72999999</v>
      </c>
      <c r="F74" s="854">
        <v>98501727.200000003</v>
      </c>
      <c r="G74" s="854">
        <v>52415.92</v>
      </c>
      <c r="H74" s="854">
        <v>30599782.079999991</v>
      </c>
      <c r="I74" s="854">
        <v>1053368.1499999999</v>
      </c>
      <c r="J74" s="854">
        <v>0</v>
      </c>
      <c r="K74" s="854">
        <v>0</v>
      </c>
      <c r="L74" s="863">
        <v>2556299.38</v>
      </c>
    </row>
    <row r="75" spans="1:12" ht="18.95" customHeight="1">
      <c r="A75" s="239"/>
      <c r="B75" s="237"/>
      <c r="C75" s="237" t="s">
        <v>4</v>
      </c>
      <c r="D75" s="240" t="s">
        <v>44</v>
      </c>
      <c r="E75" s="369">
        <v>0.28428304354063705</v>
      </c>
      <c r="F75" s="196">
        <v>0.31964267885073439</v>
      </c>
      <c r="G75" s="196">
        <v>0.24724490566037735</v>
      </c>
      <c r="H75" s="196">
        <v>0.23221763409525537</v>
      </c>
      <c r="I75" s="196">
        <v>0.27204755940082642</v>
      </c>
      <c r="J75" s="196">
        <v>0</v>
      </c>
      <c r="K75" s="196">
        <v>0</v>
      </c>
      <c r="L75" s="370">
        <v>0.11117245281377751</v>
      </c>
    </row>
    <row r="76" spans="1:12" ht="18.95" customHeight="1">
      <c r="A76" s="241"/>
      <c r="B76" s="242"/>
      <c r="C76" s="242"/>
      <c r="D76" s="246" t="s">
        <v>45</v>
      </c>
      <c r="E76" s="371">
        <v>0.28421408635749384</v>
      </c>
      <c r="F76" s="372">
        <v>0.32001839108831304</v>
      </c>
      <c r="G76" s="372">
        <v>0.2427786938397406</v>
      </c>
      <c r="H76" s="372">
        <v>0.23301482411727725</v>
      </c>
      <c r="I76" s="372">
        <v>0.26302226817746321</v>
      </c>
      <c r="J76" s="372">
        <v>0</v>
      </c>
      <c r="K76" s="372">
        <v>0</v>
      </c>
      <c r="L76" s="373">
        <v>0.10748360646501245</v>
      </c>
    </row>
    <row r="77" spans="1:12" ht="18.95" customHeight="1">
      <c r="A77" s="235" t="s">
        <v>385</v>
      </c>
      <c r="B77" s="236" t="s">
        <v>47</v>
      </c>
      <c r="C77" s="237" t="s">
        <v>386</v>
      </c>
      <c r="D77" s="251" t="s">
        <v>41</v>
      </c>
      <c r="E77" s="859">
        <v>25265000</v>
      </c>
      <c r="F77" s="860">
        <v>0</v>
      </c>
      <c r="G77" s="860">
        <v>36000</v>
      </c>
      <c r="H77" s="860">
        <v>23205000</v>
      </c>
      <c r="I77" s="860">
        <v>900000</v>
      </c>
      <c r="J77" s="861">
        <v>0</v>
      </c>
      <c r="K77" s="861">
        <v>0</v>
      </c>
      <c r="L77" s="872">
        <v>1124000</v>
      </c>
    </row>
    <row r="78" spans="1:12" ht="18.95" customHeight="1">
      <c r="A78" s="235"/>
      <c r="B78" s="236"/>
      <c r="C78" s="237"/>
      <c r="D78" s="240" t="s">
        <v>42</v>
      </c>
      <c r="E78" s="862">
        <v>25265000</v>
      </c>
      <c r="F78" s="854">
        <v>0</v>
      </c>
      <c r="G78" s="854">
        <v>36000</v>
      </c>
      <c r="H78" s="854">
        <v>23205000</v>
      </c>
      <c r="I78" s="854">
        <v>900000</v>
      </c>
      <c r="J78" s="854">
        <v>0</v>
      </c>
      <c r="K78" s="854">
        <v>0</v>
      </c>
      <c r="L78" s="863">
        <v>1124000</v>
      </c>
    </row>
    <row r="79" spans="1:12" ht="18.95" customHeight="1">
      <c r="A79" s="235"/>
      <c r="B79" s="236"/>
      <c r="C79" s="237"/>
      <c r="D79" s="240" t="s">
        <v>43</v>
      </c>
      <c r="E79" s="862">
        <v>7351474.4300000006</v>
      </c>
      <c r="F79" s="854">
        <v>0</v>
      </c>
      <c r="G79" s="854">
        <v>13892.25</v>
      </c>
      <c r="H79" s="854">
        <v>7188076.8500000006</v>
      </c>
      <c r="I79" s="854">
        <v>0</v>
      </c>
      <c r="J79" s="854">
        <v>0</v>
      </c>
      <c r="K79" s="854">
        <v>0</v>
      </c>
      <c r="L79" s="863">
        <v>149505.32999999999</v>
      </c>
    </row>
    <row r="80" spans="1:12" ht="18.95" customHeight="1">
      <c r="A80" s="239"/>
      <c r="B80" s="237"/>
      <c r="C80" s="237"/>
      <c r="D80" s="240" t="s">
        <v>44</v>
      </c>
      <c r="E80" s="369">
        <v>0.29097464595289929</v>
      </c>
      <c r="F80" s="196">
        <v>0</v>
      </c>
      <c r="G80" s="196">
        <v>0.38589583333333333</v>
      </c>
      <c r="H80" s="196">
        <v>0.3097641391941392</v>
      </c>
      <c r="I80" s="196">
        <v>0</v>
      </c>
      <c r="J80" s="196">
        <v>0</v>
      </c>
      <c r="K80" s="196">
        <v>0</v>
      </c>
      <c r="L80" s="370">
        <v>0.13301185943060498</v>
      </c>
    </row>
    <row r="81" spans="1:12" ht="18.95" customHeight="1">
      <c r="A81" s="241"/>
      <c r="B81" s="242"/>
      <c r="C81" s="242"/>
      <c r="D81" s="240" t="s">
        <v>45</v>
      </c>
      <c r="E81" s="371">
        <v>0.29097464595289929</v>
      </c>
      <c r="F81" s="372">
        <v>0</v>
      </c>
      <c r="G81" s="372">
        <v>0.38589583333333333</v>
      </c>
      <c r="H81" s="372">
        <v>0.3097641391941392</v>
      </c>
      <c r="I81" s="372">
        <v>0</v>
      </c>
      <c r="J81" s="372">
        <v>0</v>
      </c>
      <c r="K81" s="372">
        <v>0</v>
      </c>
      <c r="L81" s="373">
        <v>0.13301185943060498</v>
      </c>
    </row>
    <row r="82" spans="1:12" ht="18.95" customHeight="1">
      <c r="A82" s="235" t="s">
        <v>387</v>
      </c>
      <c r="B82" s="236" t="s">
        <v>47</v>
      </c>
      <c r="C82" s="237" t="s">
        <v>743</v>
      </c>
      <c r="D82" s="238" t="s">
        <v>41</v>
      </c>
      <c r="E82" s="859">
        <v>23202541000</v>
      </c>
      <c r="F82" s="860">
        <v>21405984000</v>
      </c>
      <c r="G82" s="860">
        <v>70689000</v>
      </c>
      <c r="H82" s="860">
        <v>753708000</v>
      </c>
      <c r="I82" s="860">
        <v>740083000</v>
      </c>
      <c r="J82" s="861">
        <v>0</v>
      </c>
      <c r="K82" s="861">
        <v>0</v>
      </c>
      <c r="L82" s="872">
        <v>232077000</v>
      </c>
    </row>
    <row r="83" spans="1:12" ht="18.95" customHeight="1">
      <c r="A83" s="235"/>
      <c r="B83" s="236"/>
      <c r="C83" s="237"/>
      <c r="D83" s="240" t="s">
        <v>42</v>
      </c>
      <c r="E83" s="862">
        <v>24119689633</v>
      </c>
      <c r="F83" s="854">
        <v>22177715350</v>
      </c>
      <c r="G83" s="854">
        <v>69702750</v>
      </c>
      <c r="H83" s="854">
        <v>902240000</v>
      </c>
      <c r="I83" s="854">
        <v>740083000</v>
      </c>
      <c r="J83" s="854">
        <v>0</v>
      </c>
      <c r="K83" s="854">
        <v>0</v>
      </c>
      <c r="L83" s="863">
        <v>229948533</v>
      </c>
    </row>
    <row r="84" spans="1:12" ht="18.95" customHeight="1">
      <c r="A84" s="235"/>
      <c r="B84" s="236"/>
      <c r="C84" s="237"/>
      <c r="D84" s="240" t="s">
        <v>43</v>
      </c>
      <c r="E84" s="862">
        <v>7735509054.3600006</v>
      </c>
      <c r="F84" s="854">
        <v>7236185289.3599997</v>
      </c>
      <c r="G84" s="854">
        <v>18744408.960000001</v>
      </c>
      <c r="H84" s="854">
        <v>313743112.0200001</v>
      </c>
      <c r="I84" s="854">
        <v>100548412.70999999</v>
      </c>
      <c r="J84" s="854">
        <v>0</v>
      </c>
      <c r="K84" s="854">
        <v>0</v>
      </c>
      <c r="L84" s="863">
        <v>66287831.310000002</v>
      </c>
    </row>
    <row r="85" spans="1:12" ht="18.95" customHeight="1">
      <c r="A85" s="239"/>
      <c r="B85" s="237"/>
      <c r="C85" s="237"/>
      <c r="D85" s="240" t="s">
        <v>44</v>
      </c>
      <c r="E85" s="369">
        <v>0.33339059951925093</v>
      </c>
      <c r="F85" s="196">
        <v>0.33804497328223732</v>
      </c>
      <c r="G85" s="196">
        <v>0.2651672673258923</v>
      </c>
      <c r="H85" s="196">
        <v>0.41626612961518267</v>
      </c>
      <c r="I85" s="196">
        <v>0.13586099492894715</v>
      </c>
      <c r="J85" s="196">
        <v>0</v>
      </c>
      <c r="K85" s="196">
        <v>0</v>
      </c>
      <c r="L85" s="370">
        <v>0.28562861166767928</v>
      </c>
    </row>
    <row r="86" spans="1:12" ht="18.95" customHeight="1">
      <c r="A86" s="241"/>
      <c r="B86" s="242"/>
      <c r="C86" s="242"/>
      <c r="D86" s="245" t="s">
        <v>45</v>
      </c>
      <c r="E86" s="371">
        <v>0.3207134574309139</v>
      </c>
      <c r="F86" s="372">
        <v>0.3262818182649278</v>
      </c>
      <c r="G86" s="372">
        <v>0.26891921710405975</v>
      </c>
      <c r="H86" s="372">
        <v>0.34773797661376143</v>
      </c>
      <c r="I86" s="372">
        <v>0.13586099492894715</v>
      </c>
      <c r="J86" s="372">
        <v>0</v>
      </c>
      <c r="K86" s="372">
        <v>0</v>
      </c>
      <c r="L86" s="373">
        <v>0.28827246882240387</v>
      </c>
    </row>
    <row r="87" spans="1:12" ht="18.95" customHeight="1">
      <c r="A87" s="235" t="s">
        <v>388</v>
      </c>
      <c r="B87" s="236" t="s">
        <v>47</v>
      </c>
      <c r="C87" s="237" t="s">
        <v>83</v>
      </c>
      <c r="D87" s="240" t="s">
        <v>41</v>
      </c>
      <c r="E87" s="859">
        <v>14511767000</v>
      </c>
      <c r="F87" s="860">
        <v>566988000</v>
      </c>
      <c r="G87" s="860">
        <v>407021000</v>
      </c>
      <c r="H87" s="860">
        <v>12244196000</v>
      </c>
      <c r="I87" s="860">
        <v>497441000</v>
      </c>
      <c r="J87" s="861">
        <v>0</v>
      </c>
      <c r="K87" s="861">
        <v>0</v>
      </c>
      <c r="L87" s="872">
        <v>796121000</v>
      </c>
    </row>
    <row r="88" spans="1:12" ht="18.95" customHeight="1">
      <c r="A88" s="235"/>
      <c r="B88" s="236"/>
      <c r="C88" s="237"/>
      <c r="D88" s="240" t="s">
        <v>42</v>
      </c>
      <c r="E88" s="862">
        <v>15301671693.589998</v>
      </c>
      <c r="F88" s="854">
        <v>774583711.51999998</v>
      </c>
      <c r="G88" s="854">
        <v>411353474.81999999</v>
      </c>
      <c r="H88" s="854">
        <v>12771164980.959999</v>
      </c>
      <c r="I88" s="854">
        <v>523479882.57999998</v>
      </c>
      <c r="J88" s="854">
        <v>0</v>
      </c>
      <c r="K88" s="854">
        <v>0</v>
      </c>
      <c r="L88" s="863">
        <v>821089643.7099998</v>
      </c>
    </row>
    <row r="89" spans="1:12" ht="18.95" customHeight="1">
      <c r="A89" s="235"/>
      <c r="B89" s="236"/>
      <c r="C89" s="237"/>
      <c r="D89" s="240" t="s">
        <v>43</v>
      </c>
      <c r="E89" s="862">
        <v>4939543997.0099983</v>
      </c>
      <c r="F89" s="854">
        <v>370457043.42000008</v>
      </c>
      <c r="G89" s="854">
        <v>95204890.100000024</v>
      </c>
      <c r="H89" s="854">
        <v>4208723147.0399985</v>
      </c>
      <c r="I89" s="854">
        <v>46046579.75999999</v>
      </c>
      <c r="J89" s="854">
        <v>0</v>
      </c>
      <c r="K89" s="854">
        <v>0</v>
      </c>
      <c r="L89" s="863">
        <v>219112336.68999994</v>
      </c>
    </row>
    <row r="90" spans="1:12" ht="18.95" customHeight="1">
      <c r="A90" s="235"/>
      <c r="B90" s="237"/>
      <c r="C90" s="237"/>
      <c r="D90" s="240" t="s">
        <v>44</v>
      </c>
      <c r="E90" s="369">
        <v>0.34038198084423477</v>
      </c>
      <c r="F90" s="196">
        <v>0.65337722036445234</v>
      </c>
      <c r="G90" s="196">
        <v>0.23390658000447156</v>
      </c>
      <c r="H90" s="196">
        <v>0.34373209535685306</v>
      </c>
      <c r="I90" s="196">
        <v>9.2566917001212182E-2</v>
      </c>
      <c r="J90" s="196">
        <v>0</v>
      </c>
      <c r="K90" s="196">
        <v>0</v>
      </c>
      <c r="L90" s="370">
        <v>0.27522491768211105</v>
      </c>
    </row>
    <row r="91" spans="1:12" ht="18.95" customHeight="1">
      <c r="A91" s="241"/>
      <c r="B91" s="242"/>
      <c r="C91" s="242"/>
      <c r="D91" s="243" t="s">
        <v>45</v>
      </c>
      <c r="E91" s="371">
        <v>0.32281074224584339</v>
      </c>
      <c r="F91" s="372">
        <v>0.47826598714945318</v>
      </c>
      <c r="G91" s="372">
        <v>0.23144301902800204</v>
      </c>
      <c r="H91" s="372">
        <v>0.32954888244843833</v>
      </c>
      <c r="I91" s="372">
        <v>8.7962462918454165E-2</v>
      </c>
      <c r="J91" s="372">
        <v>0</v>
      </c>
      <c r="K91" s="372">
        <v>0</v>
      </c>
      <c r="L91" s="373">
        <v>0.26685556000921634</v>
      </c>
    </row>
    <row r="92" spans="1:12" ht="18.95" customHeight="1">
      <c r="A92" s="235" t="s">
        <v>389</v>
      </c>
      <c r="B92" s="236" t="s">
        <v>47</v>
      </c>
      <c r="C92" s="237" t="s">
        <v>390</v>
      </c>
      <c r="D92" s="238" t="s">
        <v>41</v>
      </c>
      <c r="E92" s="859">
        <v>2750003000</v>
      </c>
      <c r="F92" s="860">
        <v>108450000</v>
      </c>
      <c r="G92" s="860">
        <v>135714000</v>
      </c>
      <c r="H92" s="860">
        <v>2349167000</v>
      </c>
      <c r="I92" s="860">
        <v>156657000</v>
      </c>
      <c r="J92" s="861">
        <v>0</v>
      </c>
      <c r="K92" s="861">
        <v>0</v>
      </c>
      <c r="L92" s="872">
        <v>15000</v>
      </c>
    </row>
    <row r="93" spans="1:12" ht="18.95" customHeight="1">
      <c r="A93" s="235"/>
      <c r="B93" s="236"/>
      <c r="C93" s="237" t="s">
        <v>391</v>
      </c>
      <c r="D93" s="240" t="s">
        <v>42</v>
      </c>
      <c r="E93" s="862">
        <v>2958100306</v>
      </c>
      <c r="F93" s="854">
        <v>255698212</v>
      </c>
      <c r="G93" s="854">
        <v>136078700</v>
      </c>
      <c r="H93" s="854">
        <v>2407166752</v>
      </c>
      <c r="I93" s="854">
        <v>159141642</v>
      </c>
      <c r="J93" s="854">
        <v>0</v>
      </c>
      <c r="K93" s="854">
        <v>0</v>
      </c>
      <c r="L93" s="863">
        <v>15000</v>
      </c>
    </row>
    <row r="94" spans="1:12" ht="18.95" customHeight="1">
      <c r="A94" s="235"/>
      <c r="B94" s="236"/>
      <c r="C94" s="237" t="s">
        <v>392</v>
      </c>
      <c r="D94" s="240" t="s">
        <v>43</v>
      </c>
      <c r="E94" s="862">
        <v>858563262.72000003</v>
      </c>
      <c r="F94" s="854">
        <v>104789130.93000001</v>
      </c>
      <c r="G94" s="854">
        <v>50693179.470000014</v>
      </c>
      <c r="H94" s="854">
        <v>695818599.79999995</v>
      </c>
      <c r="I94" s="854">
        <v>7262352.5199999996</v>
      </c>
      <c r="J94" s="854">
        <v>0</v>
      </c>
      <c r="K94" s="854">
        <v>0</v>
      </c>
      <c r="L94" s="863">
        <v>0</v>
      </c>
    </row>
    <row r="95" spans="1:12" ht="18.95" customHeight="1">
      <c r="A95" s="239"/>
      <c r="B95" s="237"/>
      <c r="C95" s="237" t="s">
        <v>393</v>
      </c>
      <c r="D95" s="240" t="s">
        <v>44</v>
      </c>
      <c r="E95" s="369">
        <v>0.31220448222056485</v>
      </c>
      <c r="F95" s="196">
        <v>0.96624371535269715</v>
      </c>
      <c r="G95" s="196">
        <v>0.37352947720942581</v>
      </c>
      <c r="H95" s="196">
        <v>0.29619801393430095</v>
      </c>
      <c r="I95" s="196">
        <v>4.635830202289077E-2</v>
      </c>
      <c r="J95" s="196">
        <v>0</v>
      </c>
      <c r="K95" s="196">
        <v>0</v>
      </c>
      <c r="L95" s="370">
        <v>0</v>
      </c>
    </row>
    <row r="96" spans="1:12" ht="18.95" customHeight="1">
      <c r="A96" s="241"/>
      <c r="B96" s="242"/>
      <c r="C96" s="242"/>
      <c r="D96" s="245" t="s">
        <v>45</v>
      </c>
      <c r="E96" s="371">
        <v>0.29024142994020569</v>
      </c>
      <c r="F96" s="372">
        <v>0.40981565772544398</v>
      </c>
      <c r="G96" s="372">
        <v>0.37252839327536208</v>
      </c>
      <c r="H96" s="372">
        <v>0.28906123733300881</v>
      </c>
      <c r="I96" s="372">
        <v>4.5634520473277505E-2</v>
      </c>
      <c r="J96" s="372">
        <v>0</v>
      </c>
      <c r="K96" s="372">
        <v>0</v>
      </c>
      <c r="L96" s="373">
        <v>0</v>
      </c>
    </row>
    <row r="97" spans="1:12" ht="18.95" customHeight="1">
      <c r="A97" s="235" t="s">
        <v>394</v>
      </c>
      <c r="B97" s="236" t="s">
        <v>47</v>
      </c>
      <c r="C97" s="237" t="s">
        <v>113</v>
      </c>
      <c r="D97" s="240" t="s">
        <v>41</v>
      </c>
      <c r="E97" s="859">
        <v>36452900000</v>
      </c>
      <c r="F97" s="860">
        <v>1450433000</v>
      </c>
      <c r="G97" s="860">
        <v>1234758000</v>
      </c>
      <c r="H97" s="860">
        <v>21691759000</v>
      </c>
      <c r="I97" s="860">
        <v>12075950000</v>
      </c>
      <c r="J97" s="861">
        <v>0</v>
      </c>
      <c r="K97" s="861">
        <v>0</v>
      </c>
      <c r="L97" s="872">
        <v>0</v>
      </c>
    </row>
    <row r="98" spans="1:12" ht="18.95" customHeight="1">
      <c r="A98" s="235"/>
      <c r="B98" s="236"/>
      <c r="C98" s="237"/>
      <c r="D98" s="240" t="s">
        <v>42</v>
      </c>
      <c r="E98" s="862">
        <v>36453300000</v>
      </c>
      <c r="F98" s="854">
        <v>1470300400</v>
      </c>
      <c r="G98" s="854">
        <v>1112011599.7900002</v>
      </c>
      <c r="H98" s="854">
        <v>21993107235.210003</v>
      </c>
      <c r="I98" s="854">
        <v>11877880765</v>
      </c>
      <c r="J98" s="854">
        <v>0</v>
      </c>
      <c r="K98" s="854">
        <v>0</v>
      </c>
      <c r="L98" s="863">
        <v>0</v>
      </c>
    </row>
    <row r="99" spans="1:12" ht="18.95" customHeight="1">
      <c r="A99" s="235"/>
      <c r="B99" s="236"/>
      <c r="C99" s="237"/>
      <c r="D99" s="240" t="s">
        <v>43</v>
      </c>
      <c r="E99" s="862">
        <v>8295447765.8299932</v>
      </c>
      <c r="F99" s="854">
        <v>389946765.56</v>
      </c>
      <c r="G99" s="854">
        <v>314172904.04999989</v>
      </c>
      <c r="H99" s="854">
        <v>6073946237.8099937</v>
      </c>
      <c r="I99" s="854">
        <v>1517381858.4100001</v>
      </c>
      <c r="J99" s="854">
        <v>0</v>
      </c>
      <c r="K99" s="854">
        <v>0</v>
      </c>
      <c r="L99" s="863">
        <v>0</v>
      </c>
    </row>
    <row r="100" spans="1:12" ht="18.95" customHeight="1">
      <c r="A100" s="239"/>
      <c r="B100" s="237"/>
      <c r="C100" s="237"/>
      <c r="D100" s="240" t="s">
        <v>44</v>
      </c>
      <c r="E100" s="369">
        <v>0.22756619544206341</v>
      </c>
      <c r="F100" s="196">
        <v>0.26884852010399651</v>
      </c>
      <c r="G100" s="196">
        <v>0.25444087347480226</v>
      </c>
      <c r="H100" s="196">
        <v>0.28001169650695429</v>
      </c>
      <c r="I100" s="196">
        <v>0.12565320810453837</v>
      </c>
      <c r="J100" s="196">
        <v>0</v>
      </c>
      <c r="K100" s="196">
        <v>0</v>
      </c>
      <c r="L100" s="370">
        <v>0</v>
      </c>
    </row>
    <row r="101" spans="1:12" ht="18.95" customHeight="1">
      <c r="A101" s="241"/>
      <c r="B101" s="242"/>
      <c r="C101" s="242"/>
      <c r="D101" s="243" t="s">
        <v>45</v>
      </c>
      <c r="E101" s="371">
        <v>0.22756369837106635</v>
      </c>
      <c r="F101" s="372">
        <v>0.26521571072142808</v>
      </c>
      <c r="G101" s="372">
        <v>0.2825266428060017</v>
      </c>
      <c r="H101" s="372">
        <v>0.27617499304899817</v>
      </c>
      <c r="I101" s="372">
        <v>0.12774853430766867</v>
      </c>
      <c r="J101" s="372">
        <v>0</v>
      </c>
      <c r="K101" s="372">
        <v>0</v>
      </c>
      <c r="L101" s="373">
        <v>0</v>
      </c>
    </row>
    <row r="102" spans="1:12" ht="18.95" customHeight="1">
      <c r="A102" s="252" t="s">
        <v>395</v>
      </c>
      <c r="B102" s="248" t="s">
        <v>47</v>
      </c>
      <c r="C102" s="253" t="s">
        <v>396</v>
      </c>
      <c r="D102" s="250" t="s">
        <v>41</v>
      </c>
      <c r="E102" s="859">
        <v>88819232000</v>
      </c>
      <c r="F102" s="860">
        <v>67611095000</v>
      </c>
      <c r="G102" s="860">
        <v>21087135000</v>
      </c>
      <c r="H102" s="860">
        <v>118902000</v>
      </c>
      <c r="I102" s="860">
        <v>2100000</v>
      </c>
      <c r="J102" s="861">
        <v>0</v>
      </c>
      <c r="K102" s="861">
        <v>0</v>
      </c>
      <c r="L102" s="872">
        <v>0</v>
      </c>
    </row>
    <row r="103" spans="1:12" ht="18.95" customHeight="1">
      <c r="A103" s="235"/>
      <c r="B103" s="236"/>
      <c r="C103" s="237" t="s">
        <v>397</v>
      </c>
      <c r="D103" s="240" t="s">
        <v>42</v>
      </c>
      <c r="E103" s="862">
        <v>88819232000</v>
      </c>
      <c r="F103" s="854">
        <v>67611095000</v>
      </c>
      <c r="G103" s="854">
        <v>21084598577</v>
      </c>
      <c r="H103" s="854">
        <v>121438423</v>
      </c>
      <c r="I103" s="854">
        <v>2100000</v>
      </c>
      <c r="J103" s="854">
        <v>0</v>
      </c>
      <c r="K103" s="854">
        <v>0</v>
      </c>
      <c r="L103" s="863">
        <v>0</v>
      </c>
    </row>
    <row r="104" spans="1:12" ht="18.95" customHeight="1">
      <c r="A104" s="235"/>
      <c r="B104" s="236"/>
      <c r="C104" s="237"/>
      <c r="D104" s="240" t="s">
        <v>43</v>
      </c>
      <c r="E104" s="862">
        <v>24251336870.440002</v>
      </c>
      <c r="F104" s="854">
        <v>17122372148.710001</v>
      </c>
      <c r="G104" s="854">
        <v>7098481689.3000002</v>
      </c>
      <c r="H104" s="854">
        <v>30406173.090000004</v>
      </c>
      <c r="I104" s="854">
        <v>76859.34</v>
      </c>
      <c r="J104" s="854">
        <v>0</v>
      </c>
      <c r="K104" s="854">
        <v>0</v>
      </c>
      <c r="L104" s="863">
        <v>0</v>
      </c>
    </row>
    <row r="105" spans="1:12" ht="18.95" customHeight="1">
      <c r="A105" s="239"/>
      <c r="B105" s="237"/>
      <c r="C105" s="237"/>
      <c r="D105" s="240" t="s">
        <v>44</v>
      </c>
      <c r="E105" s="369">
        <v>0.27304150603824184</v>
      </c>
      <c r="F105" s="196">
        <v>0.2532479639430481</v>
      </c>
      <c r="G105" s="196">
        <v>0.33662617938852291</v>
      </c>
      <c r="H105" s="196">
        <v>0.25572465635565428</v>
      </c>
      <c r="I105" s="196">
        <v>3.6599685714285714E-2</v>
      </c>
      <c r="J105" s="196">
        <v>0</v>
      </c>
      <c r="K105" s="196">
        <v>0</v>
      </c>
      <c r="L105" s="370">
        <v>0</v>
      </c>
    </row>
    <row r="106" spans="1:12" ht="18.95" customHeight="1">
      <c r="A106" s="241"/>
      <c r="B106" s="242"/>
      <c r="C106" s="242"/>
      <c r="D106" s="246" t="s">
        <v>45</v>
      </c>
      <c r="E106" s="371">
        <v>0.27304150603824184</v>
      </c>
      <c r="F106" s="372">
        <v>0.2532479639430481</v>
      </c>
      <c r="G106" s="372">
        <v>0.3366666746524325</v>
      </c>
      <c r="H106" s="372">
        <v>0.25038346463046546</v>
      </c>
      <c r="I106" s="372">
        <v>3.6599685714285714E-2</v>
      </c>
      <c r="J106" s="372">
        <v>0</v>
      </c>
      <c r="K106" s="372">
        <v>0</v>
      </c>
      <c r="L106" s="373">
        <v>0</v>
      </c>
    </row>
    <row r="107" spans="1:12" ht="18.95" customHeight="1">
      <c r="A107" s="235" t="s">
        <v>398</v>
      </c>
      <c r="B107" s="236" t="s">
        <v>47</v>
      </c>
      <c r="C107" s="237" t="s">
        <v>399</v>
      </c>
      <c r="D107" s="251" t="s">
        <v>41</v>
      </c>
      <c r="E107" s="859">
        <v>15905755000</v>
      </c>
      <c r="F107" s="860">
        <v>2461185000</v>
      </c>
      <c r="G107" s="860">
        <v>253907000</v>
      </c>
      <c r="H107" s="860">
        <v>12541097000</v>
      </c>
      <c r="I107" s="860">
        <v>586459000</v>
      </c>
      <c r="J107" s="861">
        <v>0</v>
      </c>
      <c r="K107" s="861">
        <v>0</v>
      </c>
      <c r="L107" s="872">
        <v>63107000</v>
      </c>
    </row>
    <row r="108" spans="1:12" ht="18.95" customHeight="1">
      <c r="A108" s="235"/>
      <c r="B108" s="236"/>
      <c r="C108" s="237" t="s">
        <v>400</v>
      </c>
      <c r="D108" s="240" t="s">
        <v>42</v>
      </c>
      <c r="E108" s="862">
        <v>16782612456.120001</v>
      </c>
      <c r="F108" s="854">
        <v>2591111787.5300002</v>
      </c>
      <c r="G108" s="854">
        <v>258580745</v>
      </c>
      <c r="H108" s="854">
        <v>13166210234</v>
      </c>
      <c r="I108" s="854">
        <v>674951082</v>
      </c>
      <c r="J108" s="854">
        <v>0</v>
      </c>
      <c r="K108" s="854">
        <v>0</v>
      </c>
      <c r="L108" s="863">
        <v>91758607.590000004</v>
      </c>
    </row>
    <row r="109" spans="1:12" ht="18.95" customHeight="1">
      <c r="A109" s="235"/>
      <c r="B109" s="236"/>
      <c r="C109" s="237"/>
      <c r="D109" s="240" t="s">
        <v>43</v>
      </c>
      <c r="E109" s="862">
        <v>6083116190.1299982</v>
      </c>
      <c r="F109" s="854">
        <v>1144785077.02</v>
      </c>
      <c r="G109" s="854">
        <v>104637380.40000001</v>
      </c>
      <c r="H109" s="854">
        <v>4719761314.0999985</v>
      </c>
      <c r="I109" s="854">
        <v>87715237.170000002</v>
      </c>
      <c r="J109" s="854">
        <v>0</v>
      </c>
      <c r="K109" s="854">
        <v>0</v>
      </c>
      <c r="L109" s="863">
        <v>26217181.439999998</v>
      </c>
    </row>
    <row r="110" spans="1:12" ht="18.95" customHeight="1">
      <c r="A110" s="235"/>
      <c r="B110" s="237"/>
      <c r="C110" s="237"/>
      <c r="D110" s="240" t="s">
        <v>44</v>
      </c>
      <c r="E110" s="369">
        <v>0.3824474971562179</v>
      </c>
      <c r="F110" s="196">
        <v>0.46513572812283516</v>
      </c>
      <c r="G110" s="196">
        <v>0.41210908088394571</v>
      </c>
      <c r="H110" s="196">
        <v>0.37634357776676142</v>
      </c>
      <c r="I110" s="196">
        <v>0.14956755232676111</v>
      </c>
      <c r="J110" s="196">
        <v>0</v>
      </c>
      <c r="K110" s="196">
        <v>0</v>
      </c>
      <c r="L110" s="370">
        <v>0.41544014831952075</v>
      </c>
    </row>
    <row r="111" spans="1:12" ht="18.95" customHeight="1">
      <c r="A111" s="241"/>
      <c r="B111" s="242"/>
      <c r="C111" s="242"/>
      <c r="D111" s="240" t="s">
        <v>45</v>
      </c>
      <c r="E111" s="371">
        <v>0.36246539125150984</v>
      </c>
      <c r="F111" s="372">
        <v>0.44181230718388892</v>
      </c>
      <c r="G111" s="372">
        <v>0.40466037175351166</v>
      </c>
      <c r="H111" s="372">
        <v>0.35847531143865818</v>
      </c>
      <c r="I111" s="372">
        <v>0.12995791770580495</v>
      </c>
      <c r="J111" s="372">
        <v>0</v>
      </c>
      <c r="K111" s="372">
        <v>0</v>
      </c>
      <c r="L111" s="373">
        <v>0.28571904182706004</v>
      </c>
    </row>
    <row r="112" spans="1:12" ht="18.95" customHeight="1">
      <c r="A112" s="235" t="s">
        <v>401</v>
      </c>
      <c r="B112" s="236" t="s">
        <v>47</v>
      </c>
      <c r="C112" s="237" t="s">
        <v>402</v>
      </c>
      <c r="D112" s="238" t="s">
        <v>41</v>
      </c>
      <c r="E112" s="859">
        <v>13396411000</v>
      </c>
      <c r="F112" s="860">
        <v>178258000</v>
      </c>
      <c r="G112" s="860">
        <v>315122000</v>
      </c>
      <c r="H112" s="860">
        <v>12403797000</v>
      </c>
      <c r="I112" s="860">
        <v>483635000</v>
      </c>
      <c r="J112" s="861">
        <v>0</v>
      </c>
      <c r="K112" s="861">
        <v>0</v>
      </c>
      <c r="L112" s="872">
        <v>15599000</v>
      </c>
    </row>
    <row r="113" spans="1:12" ht="18.95" customHeight="1">
      <c r="A113" s="235"/>
      <c r="B113" s="236"/>
      <c r="C113" s="237"/>
      <c r="D113" s="240" t="s">
        <v>42</v>
      </c>
      <c r="E113" s="862">
        <v>13498625362</v>
      </c>
      <c r="F113" s="854">
        <v>178258000</v>
      </c>
      <c r="G113" s="854">
        <v>309280752.77999997</v>
      </c>
      <c r="H113" s="854">
        <v>12436309247.219999</v>
      </c>
      <c r="I113" s="854">
        <v>558837000</v>
      </c>
      <c r="J113" s="854">
        <v>0</v>
      </c>
      <c r="K113" s="854">
        <v>0</v>
      </c>
      <c r="L113" s="863">
        <v>15940362</v>
      </c>
    </row>
    <row r="114" spans="1:12" ht="18.95" customHeight="1">
      <c r="A114" s="235"/>
      <c r="B114" s="236"/>
      <c r="C114" s="237"/>
      <c r="D114" s="240" t="s">
        <v>43</v>
      </c>
      <c r="E114" s="862">
        <v>4357836546.8699999</v>
      </c>
      <c r="F114" s="854">
        <v>51972361.590000004</v>
      </c>
      <c r="G114" s="854">
        <v>118486924.44999999</v>
      </c>
      <c r="H114" s="854">
        <v>4124417223.71</v>
      </c>
      <c r="I114" s="854">
        <v>61133748.790000007</v>
      </c>
      <c r="J114" s="854">
        <v>0</v>
      </c>
      <c r="K114" s="854">
        <v>0</v>
      </c>
      <c r="L114" s="863">
        <v>1826288.33</v>
      </c>
    </row>
    <row r="115" spans="1:12" ht="18.95" customHeight="1">
      <c r="A115" s="239"/>
      <c r="B115" s="237"/>
      <c r="C115" s="237"/>
      <c r="D115" s="240" t="s">
        <v>44</v>
      </c>
      <c r="E115" s="369">
        <v>0.32529880927585753</v>
      </c>
      <c r="F115" s="196">
        <v>0.29155696569017941</v>
      </c>
      <c r="G115" s="196">
        <v>0.37600333981759443</v>
      </c>
      <c r="H115" s="196">
        <v>0.33251247369736864</v>
      </c>
      <c r="I115" s="196">
        <v>0.12640472420316975</v>
      </c>
      <c r="J115" s="196">
        <v>0</v>
      </c>
      <c r="K115" s="196">
        <v>0</v>
      </c>
      <c r="L115" s="370">
        <v>0.11707726969677544</v>
      </c>
    </row>
    <row r="116" spans="1:12" ht="18.95" customHeight="1">
      <c r="A116" s="241"/>
      <c r="B116" s="242"/>
      <c r="C116" s="242"/>
      <c r="D116" s="245" t="s">
        <v>45</v>
      </c>
      <c r="E116" s="371">
        <v>0.32283557992043782</v>
      </c>
      <c r="F116" s="372">
        <v>0.29155696569017941</v>
      </c>
      <c r="G116" s="372">
        <v>0.38310474669040606</v>
      </c>
      <c r="H116" s="372">
        <v>0.33164318623163608</v>
      </c>
      <c r="I116" s="372">
        <v>0.10939459769127671</v>
      </c>
      <c r="J116" s="372">
        <v>0</v>
      </c>
      <c r="K116" s="372">
        <v>0</v>
      </c>
      <c r="L116" s="373">
        <v>0.11457006622559764</v>
      </c>
    </row>
    <row r="117" spans="1:12" ht="18.95" hidden="1" customHeight="1">
      <c r="A117" s="235" t="s">
        <v>403</v>
      </c>
      <c r="B117" s="236" t="s">
        <v>47</v>
      </c>
      <c r="C117" s="237" t="s">
        <v>404</v>
      </c>
      <c r="D117" s="238" t="s">
        <v>41</v>
      </c>
      <c r="E117" s="859">
        <v>0</v>
      </c>
      <c r="F117" s="860">
        <v>0</v>
      </c>
      <c r="G117" s="860">
        <v>0</v>
      </c>
      <c r="H117" s="860">
        <v>0</v>
      </c>
      <c r="I117" s="860">
        <v>0</v>
      </c>
      <c r="J117" s="861">
        <v>0</v>
      </c>
      <c r="K117" s="861">
        <v>0</v>
      </c>
      <c r="L117" s="872">
        <v>0</v>
      </c>
    </row>
    <row r="118" spans="1:12" ht="18.95" hidden="1" customHeight="1">
      <c r="A118" s="235"/>
      <c r="B118" s="236"/>
      <c r="C118" s="237" t="s">
        <v>405</v>
      </c>
      <c r="D118" s="240" t="s">
        <v>42</v>
      </c>
      <c r="E118" s="862">
        <v>0</v>
      </c>
      <c r="F118" s="854">
        <v>0</v>
      </c>
      <c r="G118" s="854">
        <v>0</v>
      </c>
      <c r="H118" s="854">
        <v>0</v>
      </c>
      <c r="I118" s="854">
        <v>0</v>
      </c>
      <c r="J118" s="854">
        <v>0</v>
      </c>
      <c r="K118" s="854">
        <v>0</v>
      </c>
      <c r="L118" s="863">
        <v>0</v>
      </c>
    </row>
    <row r="119" spans="1:12" ht="18.95" hidden="1" customHeight="1">
      <c r="A119" s="235"/>
      <c r="B119" s="236"/>
      <c r="C119" s="237" t="s">
        <v>406</v>
      </c>
      <c r="D119" s="240" t="s">
        <v>43</v>
      </c>
      <c r="E119" s="862">
        <v>0</v>
      </c>
      <c r="F119" s="854">
        <v>0</v>
      </c>
      <c r="G119" s="854">
        <v>0</v>
      </c>
      <c r="H119" s="854">
        <v>0</v>
      </c>
      <c r="I119" s="854">
        <v>0</v>
      </c>
      <c r="J119" s="854">
        <v>0</v>
      </c>
      <c r="K119" s="854">
        <v>0</v>
      </c>
      <c r="L119" s="863">
        <v>0</v>
      </c>
    </row>
    <row r="120" spans="1:12" ht="18.95" hidden="1" customHeight="1">
      <c r="A120" s="239"/>
      <c r="B120" s="237"/>
      <c r="C120" s="237" t="s">
        <v>407</v>
      </c>
      <c r="D120" s="240" t="s">
        <v>44</v>
      </c>
      <c r="E120" s="369">
        <v>0</v>
      </c>
      <c r="F120" s="196">
        <v>0</v>
      </c>
      <c r="G120" s="196">
        <v>0</v>
      </c>
      <c r="H120" s="196">
        <v>0</v>
      </c>
      <c r="I120" s="196">
        <v>0</v>
      </c>
      <c r="J120" s="196">
        <v>0</v>
      </c>
      <c r="K120" s="196">
        <v>0</v>
      </c>
      <c r="L120" s="370">
        <v>0</v>
      </c>
    </row>
    <row r="121" spans="1:12" ht="18.95" hidden="1" customHeight="1">
      <c r="A121" s="241"/>
      <c r="B121" s="242"/>
      <c r="C121" s="242" t="s">
        <v>408</v>
      </c>
      <c r="D121" s="245" t="s">
        <v>45</v>
      </c>
      <c r="E121" s="371">
        <v>0</v>
      </c>
      <c r="F121" s="372">
        <v>0</v>
      </c>
      <c r="G121" s="372">
        <v>0</v>
      </c>
      <c r="H121" s="372">
        <v>0</v>
      </c>
      <c r="I121" s="372">
        <v>0</v>
      </c>
      <c r="J121" s="372">
        <v>0</v>
      </c>
      <c r="K121" s="372">
        <v>0</v>
      </c>
      <c r="L121" s="373">
        <v>0</v>
      </c>
    </row>
    <row r="122" spans="1:12" ht="18.95" customHeight="1">
      <c r="A122" s="235" t="s">
        <v>409</v>
      </c>
      <c r="B122" s="236" t="s">
        <v>47</v>
      </c>
      <c r="C122" s="237" t="s">
        <v>410</v>
      </c>
      <c r="D122" s="238" t="s">
        <v>41</v>
      </c>
      <c r="E122" s="859">
        <v>29200000000</v>
      </c>
      <c r="F122" s="860">
        <v>0</v>
      </c>
      <c r="G122" s="860">
        <v>0</v>
      </c>
      <c r="H122" s="860">
        <v>100000</v>
      </c>
      <c r="I122" s="860">
        <v>0</v>
      </c>
      <c r="J122" s="861">
        <v>29199900000</v>
      </c>
      <c r="K122" s="861">
        <v>0</v>
      </c>
      <c r="L122" s="872">
        <v>0</v>
      </c>
    </row>
    <row r="123" spans="1:12" ht="18.95" customHeight="1">
      <c r="A123" s="235"/>
      <c r="B123" s="236"/>
      <c r="C123" s="237"/>
      <c r="D123" s="240" t="s">
        <v>42</v>
      </c>
      <c r="E123" s="862">
        <v>29200000000</v>
      </c>
      <c r="F123" s="854">
        <v>0</v>
      </c>
      <c r="G123" s="854">
        <v>0</v>
      </c>
      <c r="H123" s="854">
        <v>100000</v>
      </c>
      <c r="I123" s="854">
        <v>0</v>
      </c>
      <c r="J123" s="854">
        <v>29199900000</v>
      </c>
      <c r="K123" s="854">
        <v>0</v>
      </c>
      <c r="L123" s="863">
        <v>0</v>
      </c>
    </row>
    <row r="124" spans="1:12" ht="18.95" customHeight="1">
      <c r="A124" s="235"/>
      <c r="B124" s="236"/>
      <c r="C124" s="237"/>
      <c r="D124" s="240" t="s">
        <v>43</v>
      </c>
      <c r="E124" s="862">
        <v>11303585165.119999</v>
      </c>
      <c r="F124" s="854">
        <v>0</v>
      </c>
      <c r="G124" s="854">
        <v>0</v>
      </c>
      <c r="H124" s="854">
        <v>0</v>
      </c>
      <c r="I124" s="854">
        <v>0</v>
      </c>
      <c r="J124" s="854">
        <v>11303585165.119999</v>
      </c>
      <c r="K124" s="854">
        <v>0</v>
      </c>
      <c r="L124" s="863">
        <v>0</v>
      </c>
    </row>
    <row r="125" spans="1:12" ht="18.95" customHeight="1">
      <c r="A125" s="239"/>
      <c r="B125" s="237"/>
      <c r="C125" s="237"/>
      <c r="D125" s="240" t="s">
        <v>44</v>
      </c>
      <c r="E125" s="369">
        <v>0.38710908099726021</v>
      </c>
      <c r="F125" s="196">
        <v>0</v>
      </c>
      <c r="G125" s="196">
        <v>0</v>
      </c>
      <c r="H125" s="196">
        <v>0</v>
      </c>
      <c r="I125" s="196">
        <v>0</v>
      </c>
      <c r="J125" s="196">
        <v>0.3871104067178312</v>
      </c>
      <c r="K125" s="196">
        <v>0</v>
      </c>
      <c r="L125" s="370">
        <v>0</v>
      </c>
    </row>
    <row r="126" spans="1:12" ht="18.95" customHeight="1">
      <c r="A126" s="241"/>
      <c r="B126" s="242"/>
      <c r="C126" s="242"/>
      <c r="D126" s="245" t="s">
        <v>45</v>
      </c>
      <c r="E126" s="371">
        <v>0.38710908099726021</v>
      </c>
      <c r="F126" s="372">
        <v>0</v>
      </c>
      <c r="G126" s="372">
        <v>0</v>
      </c>
      <c r="H126" s="372">
        <v>0</v>
      </c>
      <c r="I126" s="372">
        <v>0</v>
      </c>
      <c r="J126" s="372">
        <v>0.3871104067178312</v>
      </c>
      <c r="K126" s="372">
        <v>0</v>
      </c>
      <c r="L126" s="373">
        <v>0</v>
      </c>
    </row>
    <row r="127" spans="1:12" ht="18.95" customHeight="1">
      <c r="A127" s="235" t="s">
        <v>411</v>
      </c>
      <c r="B127" s="236" t="s">
        <v>47</v>
      </c>
      <c r="C127" s="237" t="s">
        <v>412</v>
      </c>
      <c r="D127" s="238" t="s">
        <v>41</v>
      </c>
      <c r="E127" s="859">
        <v>110806380000</v>
      </c>
      <c r="F127" s="860">
        <v>72654657000</v>
      </c>
      <c r="G127" s="860">
        <v>1192933000</v>
      </c>
      <c r="H127" s="860">
        <v>4786249000</v>
      </c>
      <c r="I127" s="860">
        <v>3362972000</v>
      </c>
      <c r="J127" s="861">
        <v>0</v>
      </c>
      <c r="K127" s="861">
        <v>22207223000</v>
      </c>
      <c r="L127" s="872">
        <v>6602346000</v>
      </c>
    </row>
    <row r="128" spans="1:12" ht="18.95" customHeight="1">
      <c r="A128" s="239"/>
      <c r="B128" s="237"/>
      <c r="C128" s="237"/>
      <c r="D128" s="240" t="s">
        <v>42</v>
      </c>
      <c r="E128" s="862">
        <v>104558995860.81</v>
      </c>
      <c r="F128" s="854">
        <v>68689947177.070007</v>
      </c>
      <c r="G128" s="854">
        <v>1146775472</v>
      </c>
      <c r="H128" s="854">
        <v>3043481698.4300003</v>
      </c>
      <c r="I128" s="854">
        <v>3027517930.3299999</v>
      </c>
      <c r="J128" s="854">
        <v>0</v>
      </c>
      <c r="K128" s="854">
        <v>22207223000</v>
      </c>
      <c r="L128" s="863">
        <v>6444050582.9799995</v>
      </c>
    </row>
    <row r="129" spans="1:12" ht="18.95" customHeight="1">
      <c r="A129" s="239"/>
      <c r="B129" s="237"/>
      <c r="C129" s="237"/>
      <c r="D129" s="240" t="s">
        <v>43</v>
      </c>
      <c r="E129" s="862">
        <v>35760064942.480003</v>
      </c>
      <c r="F129" s="854">
        <v>25904995339.860001</v>
      </c>
      <c r="G129" s="854">
        <v>0</v>
      </c>
      <c r="H129" s="854">
        <v>587289.2699999999</v>
      </c>
      <c r="I129" s="854">
        <v>0</v>
      </c>
      <c r="J129" s="854">
        <v>0</v>
      </c>
      <c r="K129" s="854">
        <v>9323327640.710001</v>
      </c>
      <c r="L129" s="863">
        <v>531154672.63999999</v>
      </c>
    </row>
    <row r="130" spans="1:12" ht="18.95" customHeight="1">
      <c r="A130" s="239"/>
      <c r="B130" s="237"/>
      <c r="C130" s="237"/>
      <c r="D130" s="240" t="s">
        <v>44</v>
      </c>
      <c r="E130" s="369">
        <v>0.32272568549283898</v>
      </c>
      <c r="F130" s="196">
        <v>0.3565496887537436</v>
      </c>
      <c r="G130" s="196">
        <v>0</v>
      </c>
      <c r="H130" s="196">
        <v>1.2270345107410832E-4</v>
      </c>
      <c r="I130" s="196">
        <v>0</v>
      </c>
      <c r="J130" s="196">
        <v>0</v>
      </c>
      <c r="K130" s="196">
        <v>0.41983311649142269</v>
      </c>
      <c r="L130" s="370">
        <v>8.0449384603593938E-2</v>
      </c>
    </row>
    <row r="131" spans="1:12" ht="18.95" customHeight="1">
      <c r="A131" s="241"/>
      <c r="B131" s="242"/>
      <c r="C131" s="242"/>
      <c r="D131" s="243" t="s">
        <v>45</v>
      </c>
      <c r="E131" s="371">
        <v>0.34200849623770457</v>
      </c>
      <c r="F131" s="372">
        <v>0.37712935304902334</v>
      </c>
      <c r="G131" s="372">
        <v>0</v>
      </c>
      <c r="H131" s="372">
        <v>1.9296625647624458E-4</v>
      </c>
      <c r="I131" s="372">
        <v>0</v>
      </c>
      <c r="J131" s="372">
        <v>0</v>
      </c>
      <c r="K131" s="372">
        <v>0.41983311649142269</v>
      </c>
      <c r="L131" s="373">
        <v>8.2425590209189784E-2</v>
      </c>
    </row>
    <row r="132" spans="1:12" ht="18.95" customHeight="1">
      <c r="A132" s="252" t="s">
        <v>413</v>
      </c>
      <c r="B132" s="248" t="s">
        <v>47</v>
      </c>
      <c r="C132" s="253" t="s">
        <v>115</v>
      </c>
      <c r="D132" s="250" t="s">
        <v>41</v>
      </c>
      <c r="E132" s="859">
        <v>2085616000</v>
      </c>
      <c r="F132" s="860">
        <v>148184000</v>
      </c>
      <c r="G132" s="860">
        <v>30173000</v>
      </c>
      <c r="H132" s="860">
        <v>1764693000</v>
      </c>
      <c r="I132" s="860">
        <v>90312000</v>
      </c>
      <c r="J132" s="861">
        <v>0</v>
      </c>
      <c r="K132" s="861">
        <v>0</v>
      </c>
      <c r="L132" s="872">
        <v>52254000</v>
      </c>
    </row>
    <row r="133" spans="1:12" ht="18.95" customHeight="1">
      <c r="A133" s="235"/>
      <c r="B133" s="237"/>
      <c r="C133" s="237"/>
      <c r="D133" s="240" t="s">
        <v>42</v>
      </c>
      <c r="E133" s="862">
        <v>3589979606</v>
      </c>
      <c r="F133" s="854">
        <v>1632563260</v>
      </c>
      <c r="G133" s="854">
        <v>30786975</v>
      </c>
      <c r="H133" s="854">
        <v>1774647316</v>
      </c>
      <c r="I133" s="854">
        <v>97861587</v>
      </c>
      <c r="J133" s="854">
        <v>0</v>
      </c>
      <c r="K133" s="854">
        <v>0</v>
      </c>
      <c r="L133" s="863">
        <v>54120468</v>
      </c>
    </row>
    <row r="134" spans="1:12" ht="18.95" customHeight="1">
      <c r="A134" s="235"/>
      <c r="B134" s="237"/>
      <c r="C134" s="237"/>
      <c r="D134" s="240" t="s">
        <v>43</v>
      </c>
      <c r="E134" s="862">
        <v>1042904064.4199998</v>
      </c>
      <c r="F134" s="854">
        <v>462893035.51999998</v>
      </c>
      <c r="G134" s="854">
        <v>5788566.379999998</v>
      </c>
      <c r="H134" s="854">
        <v>548615220.44999981</v>
      </c>
      <c r="I134" s="854">
        <v>11844557.57</v>
      </c>
      <c r="J134" s="854">
        <v>0</v>
      </c>
      <c r="K134" s="854">
        <v>0</v>
      </c>
      <c r="L134" s="863">
        <v>13762684.499999998</v>
      </c>
    </row>
    <row r="135" spans="1:12" ht="18.95" customHeight="1">
      <c r="A135" s="235"/>
      <c r="B135" s="237"/>
      <c r="C135" s="237"/>
      <c r="D135" s="240" t="s">
        <v>44</v>
      </c>
      <c r="E135" s="369">
        <v>0.50004606045408162</v>
      </c>
      <c r="F135" s="196">
        <v>3.1237720369270634</v>
      </c>
      <c r="G135" s="196">
        <v>0.19184590130248891</v>
      </c>
      <c r="H135" s="196">
        <v>0.31088422770986218</v>
      </c>
      <c r="I135" s="196">
        <v>0.13115153656214015</v>
      </c>
      <c r="J135" s="196">
        <v>0</v>
      </c>
      <c r="K135" s="196">
        <v>0</v>
      </c>
      <c r="L135" s="370">
        <v>0.26338049718681822</v>
      </c>
    </row>
    <row r="136" spans="1:12" ht="18.95" customHeight="1">
      <c r="A136" s="254"/>
      <c r="B136" s="242"/>
      <c r="C136" s="242"/>
      <c r="D136" s="243" t="s">
        <v>45</v>
      </c>
      <c r="E136" s="371">
        <v>0.29050417519837013</v>
      </c>
      <c r="F136" s="372">
        <v>0.28353757974438304</v>
      </c>
      <c r="G136" s="372">
        <v>0.18801997857860339</v>
      </c>
      <c r="H136" s="372">
        <v>0.30914042215811166</v>
      </c>
      <c r="I136" s="372">
        <v>0.12103377773753046</v>
      </c>
      <c r="J136" s="372">
        <v>0</v>
      </c>
      <c r="K136" s="372">
        <v>0</v>
      </c>
      <c r="L136" s="373">
        <v>0.25429721893757457</v>
      </c>
    </row>
    <row r="137" spans="1:12" ht="18.95" hidden="1" customHeight="1">
      <c r="A137" s="235" t="s">
        <v>414</v>
      </c>
      <c r="B137" s="236" t="s">
        <v>47</v>
      </c>
      <c r="C137" s="237" t="s">
        <v>845</v>
      </c>
      <c r="D137" s="238" t="s">
        <v>41</v>
      </c>
      <c r="E137" s="859">
        <v>0</v>
      </c>
      <c r="F137" s="860">
        <v>0</v>
      </c>
      <c r="G137" s="860">
        <v>0</v>
      </c>
      <c r="H137" s="860">
        <v>0</v>
      </c>
      <c r="I137" s="860">
        <v>0</v>
      </c>
      <c r="J137" s="861">
        <v>0</v>
      </c>
      <c r="K137" s="861">
        <v>0</v>
      </c>
      <c r="L137" s="872">
        <v>0</v>
      </c>
    </row>
    <row r="138" spans="1:12" ht="18.95" hidden="1" customHeight="1">
      <c r="A138" s="235"/>
      <c r="B138" s="236"/>
      <c r="C138" s="237"/>
      <c r="D138" s="240" t="s">
        <v>42</v>
      </c>
      <c r="E138" s="862">
        <v>0</v>
      </c>
      <c r="F138" s="854">
        <v>0</v>
      </c>
      <c r="G138" s="854">
        <v>0</v>
      </c>
      <c r="H138" s="854">
        <v>0</v>
      </c>
      <c r="I138" s="854">
        <v>0</v>
      </c>
      <c r="J138" s="854">
        <v>0</v>
      </c>
      <c r="K138" s="854">
        <v>0</v>
      </c>
      <c r="L138" s="863">
        <v>0</v>
      </c>
    </row>
    <row r="139" spans="1:12" ht="18.95" hidden="1" customHeight="1">
      <c r="A139" s="235"/>
      <c r="B139" s="236"/>
      <c r="C139" s="237"/>
      <c r="D139" s="240" t="s">
        <v>43</v>
      </c>
      <c r="E139" s="862"/>
      <c r="F139" s="854"/>
      <c r="G139" s="854"/>
      <c r="H139" s="854">
        <v>0</v>
      </c>
      <c r="I139" s="854">
        <v>0</v>
      </c>
      <c r="J139" s="854">
        <v>0</v>
      </c>
      <c r="K139" s="854">
        <v>0</v>
      </c>
      <c r="L139" s="863"/>
    </row>
    <row r="140" spans="1:12" ht="18.95" hidden="1" customHeight="1">
      <c r="A140" s="239"/>
      <c r="B140" s="237"/>
      <c r="C140" s="237"/>
      <c r="D140" s="240" t="s">
        <v>44</v>
      </c>
      <c r="E140" s="369">
        <v>0</v>
      </c>
      <c r="F140" s="196">
        <v>0</v>
      </c>
      <c r="G140" s="196">
        <v>0</v>
      </c>
      <c r="H140" s="196">
        <v>0</v>
      </c>
      <c r="I140" s="196">
        <v>0</v>
      </c>
      <c r="J140" s="196">
        <v>0</v>
      </c>
      <c r="K140" s="196">
        <v>0</v>
      </c>
      <c r="L140" s="370">
        <v>0</v>
      </c>
    </row>
    <row r="141" spans="1:12" ht="18.95" hidden="1" customHeight="1">
      <c r="A141" s="241"/>
      <c r="B141" s="242"/>
      <c r="C141" s="242"/>
      <c r="D141" s="246" t="s">
        <v>45</v>
      </c>
      <c r="E141" s="371">
        <v>0</v>
      </c>
      <c r="F141" s="372">
        <v>0</v>
      </c>
      <c r="G141" s="372">
        <v>0</v>
      </c>
      <c r="H141" s="372">
        <v>0</v>
      </c>
      <c r="I141" s="372">
        <v>0</v>
      </c>
      <c r="J141" s="372">
        <v>0</v>
      </c>
      <c r="K141" s="372">
        <v>0</v>
      </c>
      <c r="L141" s="373">
        <v>0</v>
      </c>
    </row>
    <row r="142" spans="1:12" ht="18.95" customHeight="1">
      <c r="A142" s="235" t="s">
        <v>415</v>
      </c>
      <c r="B142" s="236" t="s">
        <v>47</v>
      </c>
      <c r="C142" s="237" t="s">
        <v>416</v>
      </c>
      <c r="D142" s="251" t="s">
        <v>41</v>
      </c>
      <c r="E142" s="859">
        <v>8248570000</v>
      </c>
      <c r="F142" s="860">
        <v>4326004000</v>
      </c>
      <c r="G142" s="860">
        <v>11516000</v>
      </c>
      <c r="H142" s="860">
        <v>2791181000</v>
      </c>
      <c r="I142" s="860">
        <v>1034187000</v>
      </c>
      <c r="J142" s="861">
        <v>0</v>
      </c>
      <c r="K142" s="861">
        <v>0</v>
      </c>
      <c r="L142" s="872">
        <v>85682000</v>
      </c>
    </row>
    <row r="143" spans="1:12" ht="18.95" customHeight="1">
      <c r="A143" s="235"/>
      <c r="B143" s="236"/>
      <c r="C143" s="237"/>
      <c r="D143" s="240" t="s">
        <v>42</v>
      </c>
      <c r="E143" s="862">
        <v>8289567883.7799997</v>
      </c>
      <c r="F143" s="854">
        <v>4359625313.0600004</v>
      </c>
      <c r="G143" s="854">
        <v>11757532.76</v>
      </c>
      <c r="H143" s="854">
        <v>2770092049.4199996</v>
      </c>
      <c r="I143" s="854">
        <v>1060406637.54</v>
      </c>
      <c r="J143" s="854">
        <v>0</v>
      </c>
      <c r="K143" s="854">
        <v>0</v>
      </c>
      <c r="L143" s="863">
        <v>87686351</v>
      </c>
    </row>
    <row r="144" spans="1:12" ht="18.95" customHeight="1">
      <c r="A144" s="235"/>
      <c r="B144" s="236"/>
      <c r="C144" s="237"/>
      <c r="D144" s="240" t="s">
        <v>43</v>
      </c>
      <c r="E144" s="862">
        <v>1835754180.0599995</v>
      </c>
      <c r="F144" s="854">
        <v>1027907596.77</v>
      </c>
      <c r="G144" s="854">
        <v>3823714.6399999997</v>
      </c>
      <c r="H144" s="854">
        <v>547997789.73999965</v>
      </c>
      <c r="I144" s="854">
        <v>231035526.34999999</v>
      </c>
      <c r="J144" s="854">
        <v>0</v>
      </c>
      <c r="K144" s="854">
        <v>0</v>
      </c>
      <c r="L144" s="863">
        <v>24989552.560000002</v>
      </c>
    </row>
    <row r="145" spans="1:12" ht="18.95" customHeight="1">
      <c r="A145" s="235"/>
      <c r="B145" s="237"/>
      <c r="C145" s="237"/>
      <c r="D145" s="240" t="s">
        <v>44</v>
      </c>
      <c r="E145" s="369">
        <v>0.22255423425636195</v>
      </c>
      <c r="F145" s="196">
        <v>0.23761133756926714</v>
      </c>
      <c r="G145" s="196">
        <v>0.33203496352900308</v>
      </c>
      <c r="H145" s="196">
        <v>0.1963318716127688</v>
      </c>
      <c r="I145" s="196">
        <v>0.22339821168705465</v>
      </c>
      <c r="J145" s="196">
        <v>0</v>
      </c>
      <c r="K145" s="196">
        <v>0</v>
      </c>
      <c r="L145" s="370">
        <v>0.29165463644639483</v>
      </c>
    </row>
    <row r="146" spans="1:12" ht="18.95" customHeight="1">
      <c r="A146" s="241"/>
      <c r="B146" s="242"/>
      <c r="C146" s="242"/>
      <c r="D146" s="243" t="s">
        <v>45</v>
      </c>
      <c r="E146" s="371">
        <v>0.22145354327237926</v>
      </c>
      <c r="F146" s="372">
        <v>0.23577888533005981</v>
      </c>
      <c r="G146" s="372">
        <v>0.32521403240385272</v>
      </c>
      <c r="H146" s="372">
        <v>0.19782656314787053</v>
      </c>
      <c r="I146" s="372">
        <v>0.21787446265516705</v>
      </c>
      <c r="J146" s="372">
        <v>0</v>
      </c>
      <c r="K146" s="372">
        <v>0</v>
      </c>
      <c r="L146" s="373">
        <v>0.28498794025537683</v>
      </c>
    </row>
    <row r="147" spans="1:12" ht="18.95" customHeight="1">
      <c r="A147" s="235" t="s">
        <v>417</v>
      </c>
      <c r="B147" s="236" t="s">
        <v>47</v>
      </c>
      <c r="C147" s="237" t="s">
        <v>418</v>
      </c>
      <c r="D147" s="250" t="s">
        <v>41</v>
      </c>
      <c r="E147" s="859">
        <v>3903045000</v>
      </c>
      <c r="F147" s="860">
        <v>3825830000</v>
      </c>
      <c r="G147" s="860">
        <v>17010000</v>
      </c>
      <c r="H147" s="860">
        <v>59100000</v>
      </c>
      <c r="I147" s="860">
        <v>793000</v>
      </c>
      <c r="J147" s="861">
        <v>0</v>
      </c>
      <c r="K147" s="861">
        <v>0</v>
      </c>
      <c r="L147" s="872">
        <v>312000</v>
      </c>
    </row>
    <row r="148" spans="1:12" ht="18.95" customHeight="1">
      <c r="A148" s="235"/>
      <c r="B148" s="236"/>
      <c r="C148" s="237"/>
      <c r="D148" s="240" t="s">
        <v>42</v>
      </c>
      <c r="E148" s="862">
        <v>4041779713.8399997</v>
      </c>
      <c r="F148" s="854">
        <v>3929548137.8399997</v>
      </c>
      <c r="G148" s="854">
        <v>16854000</v>
      </c>
      <c r="H148" s="854">
        <v>63783664</v>
      </c>
      <c r="I148" s="854">
        <v>28401947</v>
      </c>
      <c r="J148" s="854">
        <v>0</v>
      </c>
      <c r="K148" s="854">
        <v>0</v>
      </c>
      <c r="L148" s="863">
        <v>3191965</v>
      </c>
    </row>
    <row r="149" spans="1:12" ht="18.95" customHeight="1">
      <c r="A149" s="235"/>
      <c r="B149" s="236"/>
      <c r="C149" s="237"/>
      <c r="D149" s="240" t="s">
        <v>43</v>
      </c>
      <c r="E149" s="862">
        <v>1488560624.6600001</v>
      </c>
      <c r="F149" s="854">
        <v>1467137732.1100004</v>
      </c>
      <c r="G149" s="854">
        <v>4509012.62</v>
      </c>
      <c r="H149" s="854">
        <v>16201552.580000002</v>
      </c>
      <c r="I149" s="854">
        <v>36900</v>
      </c>
      <c r="J149" s="854">
        <v>0</v>
      </c>
      <c r="K149" s="854">
        <v>0</v>
      </c>
      <c r="L149" s="863">
        <v>675427.35</v>
      </c>
    </row>
    <row r="150" spans="1:12" ht="18.95" customHeight="1">
      <c r="A150" s="235"/>
      <c r="B150" s="237"/>
      <c r="C150" s="237"/>
      <c r="D150" s="240" t="s">
        <v>44</v>
      </c>
      <c r="E150" s="369">
        <v>0.38138443821682816</v>
      </c>
      <c r="F150" s="196">
        <v>0.383482207026972</v>
      </c>
      <c r="G150" s="196">
        <v>0.2650801069958848</v>
      </c>
      <c r="H150" s="196">
        <v>0.27413794551607451</v>
      </c>
      <c r="I150" s="196">
        <v>4.6532156368221944E-2</v>
      </c>
      <c r="J150" s="196">
        <v>0</v>
      </c>
      <c r="K150" s="196">
        <v>0</v>
      </c>
      <c r="L150" s="853">
        <v>2.1648312499999998</v>
      </c>
    </row>
    <row r="151" spans="1:12" ht="18.95" customHeight="1">
      <c r="A151" s="241"/>
      <c r="B151" s="242"/>
      <c r="C151" s="242"/>
      <c r="D151" s="240" t="s">
        <v>45</v>
      </c>
      <c r="E151" s="371">
        <v>0.36829335838438204</v>
      </c>
      <c r="F151" s="372">
        <v>0.37336041718945806</v>
      </c>
      <c r="G151" s="372">
        <v>0.26753367865195204</v>
      </c>
      <c r="H151" s="372">
        <v>0.25400786916223567</v>
      </c>
      <c r="I151" s="372">
        <v>1.2992067057937965E-3</v>
      </c>
      <c r="J151" s="372">
        <v>0</v>
      </c>
      <c r="K151" s="372">
        <v>0</v>
      </c>
      <c r="L151" s="373">
        <v>0.21160236719387587</v>
      </c>
    </row>
    <row r="152" spans="1:12" ht="18.75" customHeight="1">
      <c r="A152" s="235" t="s">
        <v>419</v>
      </c>
      <c r="B152" s="236" t="s">
        <v>47</v>
      </c>
      <c r="C152" s="237" t="s">
        <v>420</v>
      </c>
      <c r="D152" s="238" t="s">
        <v>41</v>
      </c>
      <c r="E152" s="859">
        <v>5003094000</v>
      </c>
      <c r="F152" s="860">
        <v>963696000</v>
      </c>
      <c r="G152" s="860">
        <v>3663871000</v>
      </c>
      <c r="H152" s="860">
        <v>267534000</v>
      </c>
      <c r="I152" s="860">
        <v>4387000</v>
      </c>
      <c r="J152" s="861">
        <v>0</v>
      </c>
      <c r="K152" s="861">
        <v>0</v>
      </c>
      <c r="L152" s="872">
        <v>103606000</v>
      </c>
    </row>
    <row r="153" spans="1:12" ht="18.95" customHeight="1">
      <c r="A153" s="235"/>
      <c r="B153" s="236"/>
      <c r="C153" s="237" t="s">
        <v>421</v>
      </c>
      <c r="D153" s="240" t="s">
        <v>42</v>
      </c>
      <c r="E153" s="862">
        <v>5125028161.1599998</v>
      </c>
      <c r="F153" s="854">
        <v>1026246644.1599998</v>
      </c>
      <c r="G153" s="854">
        <v>3713395434</v>
      </c>
      <c r="H153" s="854">
        <v>277886246</v>
      </c>
      <c r="I153" s="854">
        <v>4809528</v>
      </c>
      <c r="J153" s="854">
        <v>0</v>
      </c>
      <c r="K153" s="854">
        <v>0</v>
      </c>
      <c r="L153" s="863">
        <v>102690309</v>
      </c>
    </row>
    <row r="154" spans="1:12" ht="18.95" customHeight="1">
      <c r="A154" s="235"/>
      <c r="B154" s="236"/>
      <c r="C154" s="237"/>
      <c r="D154" s="240" t="s">
        <v>43</v>
      </c>
      <c r="E154" s="862">
        <v>1715457700.04</v>
      </c>
      <c r="F154" s="854">
        <v>331294619.96000004</v>
      </c>
      <c r="G154" s="854">
        <v>1248999982.1800001</v>
      </c>
      <c r="H154" s="854">
        <v>90826497.309999943</v>
      </c>
      <c r="I154" s="854">
        <v>2603836.5</v>
      </c>
      <c r="J154" s="854">
        <v>0</v>
      </c>
      <c r="K154" s="854">
        <v>0</v>
      </c>
      <c r="L154" s="863">
        <v>41732764.090000004</v>
      </c>
    </row>
    <row r="155" spans="1:12" ht="18.95" customHeight="1">
      <c r="A155" s="235"/>
      <c r="B155" s="237"/>
      <c r="C155" s="237"/>
      <c r="D155" s="240" t="s">
        <v>44</v>
      </c>
      <c r="E155" s="369">
        <v>0.34287936625616067</v>
      </c>
      <c r="F155" s="196">
        <v>0.34377502859823017</v>
      </c>
      <c r="G155" s="196">
        <v>0.34089627669205602</v>
      </c>
      <c r="H155" s="196">
        <v>0.33949515691463494</v>
      </c>
      <c r="I155" s="196">
        <v>0.59353464782311371</v>
      </c>
      <c r="J155" s="196">
        <v>0</v>
      </c>
      <c r="K155" s="196">
        <v>0</v>
      </c>
      <c r="L155" s="370">
        <v>0.40280257986989176</v>
      </c>
    </row>
    <row r="156" spans="1:12" ht="18.95" customHeight="1">
      <c r="A156" s="241"/>
      <c r="B156" s="242"/>
      <c r="C156" s="242"/>
      <c r="D156" s="245" t="s">
        <v>45</v>
      </c>
      <c r="E156" s="371">
        <v>0.33472161441776799</v>
      </c>
      <c r="F156" s="372">
        <v>0.32282163536931247</v>
      </c>
      <c r="G156" s="372">
        <v>0.3363498459507181</v>
      </c>
      <c r="H156" s="372">
        <v>0.32684776097194801</v>
      </c>
      <c r="I156" s="372">
        <v>0.54139127581750224</v>
      </c>
      <c r="J156" s="372">
        <v>0</v>
      </c>
      <c r="K156" s="372">
        <v>0</v>
      </c>
      <c r="L156" s="373">
        <v>0.40639437641579212</v>
      </c>
    </row>
    <row r="157" spans="1:12" ht="18.95" customHeight="1">
      <c r="A157" s="235" t="s">
        <v>422</v>
      </c>
      <c r="B157" s="236" t="s">
        <v>47</v>
      </c>
      <c r="C157" s="237" t="s">
        <v>423</v>
      </c>
      <c r="D157" s="238" t="s">
        <v>41</v>
      </c>
      <c r="E157" s="859">
        <v>125019000</v>
      </c>
      <c r="F157" s="860">
        <v>19220000</v>
      </c>
      <c r="G157" s="860">
        <v>3383000</v>
      </c>
      <c r="H157" s="860">
        <v>96095000</v>
      </c>
      <c r="I157" s="860">
        <v>6321000</v>
      </c>
      <c r="J157" s="861">
        <v>0</v>
      </c>
      <c r="K157" s="861">
        <v>0</v>
      </c>
      <c r="L157" s="872">
        <v>0</v>
      </c>
    </row>
    <row r="158" spans="1:12" ht="18.95" customHeight="1">
      <c r="A158" s="235"/>
      <c r="B158" s="236"/>
      <c r="C158" s="237" t="s">
        <v>424</v>
      </c>
      <c r="D158" s="240" t="s">
        <v>42</v>
      </c>
      <c r="E158" s="862">
        <v>301649236</v>
      </c>
      <c r="F158" s="854">
        <v>190870708</v>
      </c>
      <c r="G158" s="854">
        <v>9262928</v>
      </c>
      <c r="H158" s="854">
        <v>95194600.000000015</v>
      </c>
      <c r="I158" s="854">
        <v>6321000</v>
      </c>
      <c r="J158" s="854">
        <v>0</v>
      </c>
      <c r="K158" s="854">
        <v>0</v>
      </c>
      <c r="L158" s="863">
        <v>0</v>
      </c>
    </row>
    <row r="159" spans="1:12" ht="18.95" customHeight="1">
      <c r="A159" s="235"/>
      <c r="B159" s="236"/>
      <c r="C159" s="237"/>
      <c r="D159" s="240" t="s">
        <v>43</v>
      </c>
      <c r="E159" s="862">
        <v>133680392.91</v>
      </c>
      <c r="F159" s="854">
        <v>100875463.75999999</v>
      </c>
      <c r="G159" s="854">
        <v>6150112.2999999998</v>
      </c>
      <c r="H159" s="854">
        <v>26627602.850000001</v>
      </c>
      <c r="I159" s="854">
        <v>27214</v>
      </c>
      <c r="J159" s="854">
        <v>0</v>
      </c>
      <c r="K159" s="854">
        <v>0</v>
      </c>
      <c r="L159" s="863">
        <v>0</v>
      </c>
    </row>
    <row r="160" spans="1:12" ht="18.95" customHeight="1">
      <c r="A160" s="235"/>
      <c r="B160" s="237"/>
      <c r="C160" s="237"/>
      <c r="D160" s="240" t="s">
        <v>44</v>
      </c>
      <c r="E160" s="369">
        <v>1.0692806126268808</v>
      </c>
      <c r="F160" s="196">
        <v>5.2484632549427674</v>
      </c>
      <c r="G160" s="196">
        <v>1.817946290274904</v>
      </c>
      <c r="H160" s="196">
        <v>0.27709665279150841</v>
      </c>
      <c r="I160" s="196">
        <v>4.3053314348995416E-3</v>
      </c>
      <c r="J160" s="196">
        <v>0</v>
      </c>
      <c r="K160" s="196">
        <v>0</v>
      </c>
      <c r="L160" s="370">
        <v>0</v>
      </c>
    </row>
    <row r="161" spans="1:12" ht="18.95" customHeight="1">
      <c r="A161" s="241"/>
      <c r="B161" s="242"/>
      <c r="C161" s="242"/>
      <c r="D161" s="245" t="s">
        <v>45</v>
      </c>
      <c r="E161" s="371">
        <v>0.44316503062517287</v>
      </c>
      <c r="F161" s="372">
        <v>0.52850154335886879</v>
      </c>
      <c r="G161" s="372">
        <v>0.6639490558492952</v>
      </c>
      <c r="H161" s="372">
        <v>0.27971757694238958</v>
      </c>
      <c r="I161" s="372">
        <v>4.3053314348995416E-3</v>
      </c>
      <c r="J161" s="372">
        <v>0</v>
      </c>
      <c r="K161" s="372">
        <v>0</v>
      </c>
      <c r="L161" s="373">
        <v>0</v>
      </c>
    </row>
    <row r="162" spans="1:12" ht="18.95" customHeight="1">
      <c r="A162" s="235" t="s">
        <v>441</v>
      </c>
      <c r="B162" s="236" t="s">
        <v>47</v>
      </c>
      <c r="C162" s="237" t="s">
        <v>180</v>
      </c>
      <c r="D162" s="240" t="s">
        <v>41</v>
      </c>
      <c r="E162" s="859">
        <v>37794820000</v>
      </c>
      <c r="F162" s="860">
        <v>34080768000</v>
      </c>
      <c r="G162" s="860">
        <v>24000</v>
      </c>
      <c r="H162" s="860">
        <v>3714028000</v>
      </c>
      <c r="I162" s="860">
        <v>0</v>
      </c>
      <c r="J162" s="861">
        <v>0</v>
      </c>
      <c r="K162" s="861">
        <v>0</v>
      </c>
      <c r="L162" s="872">
        <v>0</v>
      </c>
    </row>
    <row r="163" spans="1:12" ht="18.95" customHeight="1">
      <c r="A163" s="235"/>
      <c r="B163" s="236"/>
      <c r="C163" s="237"/>
      <c r="D163" s="240" t="s">
        <v>42</v>
      </c>
      <c r="E163" s="862">
        <v>37805361000</v>
      </c>
      <c r="F163" s="854">
        <v>34083677437.360001</v>
      </c>
      <c r="G163" s="854">
        <v>19500</v>
      </c>
      <c r="H163" s="854">
        <v>3720893948</v>
      </c>
      <c r="I163" s="854">
        <v>748114.64</v>
      </c>
      <c r="J163" s="854">
        <v>0</v>
      </c>
      <c r="K163" s="854">
        <v>0</v>
      </c>
      <c r="L163" s="863">
        <v>22000</v>
      </c>
    </row>
    <row r="164" spans="1:12" ht="18.95" customHeight="1">
      <c r="A164" s="235"/>
      <c r="B164" s="236"/>
      <c r="C164" s="237"/>
      <c r="D164" s="240" t="s">
        <v>43</v>
      </c>
      <c r="E164" s="862">
        <v>13166229753.580002</v>
      </c>
      <c r="F164" s="854">
        <v>12070321799.66</v>
      </c>
      <c r="G164" s="854">
        <v>2795.02</v>
      </c>
      <c r="H164" s="854">
        <v>1095896358.9000006</v>
      </c>
      <c r="I164" s="854">
        <v>0</v>
      </c>
      <c r="J164" s="854">
        <v>0</v>
      </c>
      <c r="K164" s="854">
        <v>0</v>
      </c>
      <c r="L164" s="863">
        <v>8800</v>
      </c>
    </row>
    <row r="165" spans="1:12" ht="18.95" customHeight="1">
      <c r="A165" s="239"/>
      <c r="B165" s="237"/>
      <c r="C165" s="237"/>
      <c r="D165" s="240" t="s">
        <v>44</v>
      </c>
      <c r="E165" s="369">
        <v>0.34836069476134562</v>
      </c>
      <c r="F165" s="196">
        <v>0.35416812789136676</v>
      </c>
      <c r="G165" s="196">
        <v>0.11645916666666667</v>
      </c>
      <c r="H165" s="196">
        <v>0.29506949298712898</v>
      </c>
      <c r="I165" s="196">
        <v>0</v>
      </c>
      <c r="J165" s="196">
        <v>0</v>
      </c>
      <c r="K165" s="196">
        <v>0</v>
      </c>
      <c r="L165" s="370">
        <v>0</v>
      </c>
    </row>
    <row r="166" spans="1:12" ht="18.75" customHeight="1">
      <c r="A166" s="241"/>
      <c r="B166" s="242"/>
      <c r="C166" s="242"/>
      <c r="D166" s="246" t="s">
        <v>45</v>
      </c>
      <c r="E166" s="371">
        <v>0.348263563825776</v>
      </c>
      <c r="F166" s="372">
        <v>0.35413789553205333</v>
      </c>
      <c r="G166" s="372">
        <v>0.14333435897435898</v>
      </c>
      <c r="H166" s="372">
        <v>0.29452501850773</v>
      </c>
      <c r="I166" s="372">
        <v>0</v>
      </c>
      <c r="J166" s="372">
        <v>0</v>
      </c>
      <c r="K166" s="372">
        <v>0</v>
      </c>
      <c r="L166" s="373">
        <v>0.4</v>
      </c>
    </row>
    <row r="167" spans="1:12" ht="18.95" customHeight="1">
      <c r="A167" s="252" t="s">
        <v>425</v>
      </c>
      <c r="B167" s="248" t="s">
        <v>47</v>
      </c>
      <c r="C167" s="253" t="s">
        <v>426</v>
      </c>
      <c r="D167" s="250" t="s">
        <v>41</v>
      </c>
      <c r="E167" s="859">
        <v>1505117000</v>
      </c>
      <c r="F167" s="860">
        <v>908499000</v>
      </c>
      <c r="G167" s="860">
        <v>596000</v>
      </c>
      <c r="H167" s="860">
        <v>306213000</v>
      </c>
      <c r="I167" s="860">
        <v>84545000</v>
      </c>
      <c r="J167" s="861">
        <v>0</v>
      </c>
      <c r="K167" s="861">
        <v>0</v>
      </c>
      <c r="L167" s="872">
        <v>205264000</v>
      </c>
    </row>
    <row r="168" spans="1:12" ht="18.95" customHeight="1">
      <c r="A168" s="235"/>
      <c r="B168" s="236"/>
      <c r="C168" s="237" t="s">
        <v>427</v>
      </c>
      <c r="D168" s="240" t="s">
        <v>42</v>
      </c>
      <c r="E168" s="862">
        <v>1697847763.2399998</v>
      </c>
      <c r="F168" s="854">
        <v>908668286</v>
      </c>
      <c r="G168" s="854">
        <v>860410</v>
      </c>
      <c r="H168" s="854">
        <v>427843786.56000006</v>
      </c>
      <c r="I168" s="854">
        <v>150521424.62</v>
      </c>
      <c r="J168" s="854">
        <v>0</v>
      </c>
      <c r="K168" s="854">
        <v>0</v>
      </c>
      <c r="L168" s="863">
        <v>209953856.06</v>
      </c>
    </row>
    <row r="169" spans="1:12" ht="18.95" customHeight="1">
      <c r="A169" s="235"/>
      <c r="B169" s="236"/>
      <c r="C169" s="237"/>
      <c r="D169" s="240" t="s">
        <v>43</v>
      </c>
      <c r="E169" s="862">
        <v>446010161.94999993</v>
      </c>
      <c r="F169" s="854">
        <v>277326855.37</v>
      </c>
      <c r="G169" s="854">
        <v>135543.87</v>
      </c>
      <c r="H169" s="854">
        <v>118645856.49999994</v>
      </c>
      <c r="I169" s="854">
        <v>45797379.949999996</v>
      </c>
      <c r="J169" s="854">
        <v>0</v>
      </c>
      <c r="K169" s="854">
        <v>0</v>
      </c>
      <c r="L169" s="863">
        <v>4104526.26</v>
      </c>
    </row>
    <row r="170" spans="1:12" ht="18.95" customHeight="1">
      <c r="A170" s="235"/>
      <c r="B170" s="237"/>
      <c r="C170" s="237"/>
      <c r="D170" s="240" t="s">
        <v>44</v>
      </c>
      <c r="E170" s="369">
        <v>0.29632923018609181</v>
      </c>
      <c r="F170" s="196">
        <v>0.30525829458260273</v>
      </c>
      <c r="G170" s="196">
        <v>0.22742260067114092</v>
      </c>
      <c r="H170" s="196">
        <v>0.38746185335044542</v>
      </c>
      <c r="I170" s="196">
        <v>0.54169235259329351</v>
      </c>
      <c r="J170" s="196">
        <v>0</v>
      </c>
      <c r="K170" s="196">
        <v>0</v>
      </c>
      <c r="L170" s="370">
        <v>1.999632794839816E-2</v>
      </c>
    </row>
    <row r="171" spans="1:12" ht="18.95" customHeight="1">
      <c r="A171" s="241"/>
      <c r="B171" s="242"/>
      <c r="C171" s="242"/>
      <c r="D171" s="245" t="s">
        <v>45</v>
      </c>
      <c r="E171" s="371">
        <v>0.26269149190318425</v>
      </c>
      <c r="F171" s="372">
        <v>0.30520142459335264</v>
      </c>
      <c r="G171" s="372">
        <v>0.15753404772143512</v>
      </c>
      <c r="H171" s="372">
        <v>0.27731115941626805</v>
      </c>
      <c r="I171" s="372">
        <v>0.30425821483963572</v>
      </c>
      <c r="J171" s="372">
        <v>0</v>
      </c>
      <c r="K171" s="372">
        <v>0</v>
      </c>
      <c r="L171" s="373">
        <v>1.9549658848975939E-2</v>
      </c>
    </row>
    <row r="172" spans="1:12" ht="18.95" customHeight="1">
      <c r="A172" s="235" t="s">
        <v>428</v>
      </c>
      <c r="B172" s="236" t="s">
        <v>47</v>
      </c>
      <c r="C172" s="237" t="s">
        <v>429</v>
      </c>
      <c r="D172" s="240" t="s">
        <v>41</v>
      </c>
      <c r="E172" s="859">
        <v>2501951000</v>
      </c>
      <c r="F172" s="860">
        <v>1559510000</v>
      </c>
      <c r="G172" s="860">
        <v>8302000</v>
      </c>
      <c r="H172" s="860">
        <v>314445000</v>
      </c>
      <c r="I172" s="860">
        <v>600278000</v>
      </c>
      <c r="J172" s="861">
        <v>0</v>
      </c>
      <c r="K172" s="861">
        <v>0</v>
      </c>
      <c r="L172" s="872">
        <v>19416000</v>
      </c>
    </row>
    <row r="173" spans="1:12" ht="18.95" customHeight="1">
      <c r="A173" s="235"/>
      <c r="B173" s="236"/>
      <c r="C173" s="237" t="s">
        <v>430</v>
      </c>
      <c r="D173" s="240" t="s">
        <v>42</v>
      </c>
      <c r="E173" s="862">
        <v>2519703081</v>
      </c>
      <c r="F173" s="854">
        <v>1577477236</v>
      </c>
      <c r="G173" s="854">
        <v>8506235</v>
      </c>
      <c r="H173" s="854">
        <v>311551454</v>
      </c>
      <c r="I173" s="854">
        <v>599927268</v>
      </c>
      <c r="J173" s="854">
        <v>0</v>
      </c>
      <c r="K173" s="854">
        <v>0</v>
      </c>
      <c r="L173" s="863">
        <v>22240888</v>
      </c>
    </row>
    <row r="174" spans="1:12" ht="18.95" customHeight="1">
      <c r="A174" s="235"/>
      <c r="B174" s="236"/>
      <c r="C174" s="237"/>
      <c r="D174" s="240" t="s">
        <v>43</v>
      </c>
      <c r="E174" s="862">
        <v>583421904.74000001</v>
      </c>
      <c r="F174" s="854">
        <v>432693390.79999995</v>
      </c>
      <c r="G174" s="854">
        <v>2297389.6400000006</v>
      </c>
      <c r="H174" s="854">
        <v>81940999.770000041</v>
      </c>
      <c r="I174" s="854">
        <v>60433950.649999999</v>
      </c>
      <c r="J174" s="854">
        <v>0</v>
      </c>
      <c r="K174" s="854">
        <v>0</v>
      </c>
      <c r="L174" s="863">
        <v>6056173.8799999999</v>
      </c>
    </row>
    <row r="175" spans="1:12" ht="18.95" customHeight="1">
      <c r="A175" s="239"/>
      <c r="B175" s="237"/>
      <c r="C175" s="237"/>
      <c r="D175" s="240" t="s">
        <v>44</v>
      </c>
      <c r="E175" s="369">
        <v>0.23318678293060097</v>
      </c>
      <c r="F175" s="196">
        <v>0.27745470744015743</v>
      </c>
      <c r="G175" s="196">
        <v>0.27672725126475556</v>
      </c>
      <c r="H175" s="196">
        <v>0.26058929151361937</v>
      </c>
      <c r="I175" s="196">
        <v>0.10067660425669439</v>
      </c>
      <c r="J175" s="196">
        <v>0</v>
      </c>
      <c r="K175" s="196">
        <v>0</v>
      </c>
      <c r="L175" s="370">
        <v>0.31191666048619693</v>
      </c>
    </row>
    <row r="176" spans="1:12" ht="18.95" customHeight="1">
      <c r="A176" s="241"/>
      <c r="B176" s="242"/>
      <c r="C176" s="242"/>
      <c r="D176" s="246" t="s">
        <v>45</v>
      </c>
      <c r="E176" s="371">
        <v>0.23154391052633713</v>
      </c>
      <c r="F176" s="372">
        <v>0.27429453872638954</v>
      </c>
      <c r="G176" s="372">
        <v>0.2700830202786545</v>
      </c>
      <c r="H176" s="372">
        <v>0.2630095244877273</v>
      </c>
      <c r="I176" s="372">
        <v>0.10073546223606558</v>
      </c>
      <c r="J176" s="372">
        <v>0</v>
      </c>
      <c r="K176" s="372">
        <v>0</v>
      </c>
      <c r="L176" s="373">
        <v>0.27229910424439885</v>
      </c>
    </row>
    <row r="177" spans="1:12" ht="18.95" customHeight="1">
      <c r="A177" s="235" t="s">
        <v>431</v>
      </c>
      <c r="B177" s="236" t="s">
        <v>47</v>
      </c>
      <c r="C177" s="237" t="s">
        <v>432</v>
      </c>
      <c r="D177" s="251" t="s">
        <v>41</v>
      </c>
      <c r="E177" s="859">
        <v>112172000</v>
      </c>
      <c r="F177" s="860">
        <v>106443000</v>
      </c>
      <c r="G177" s="860">
        <v>56000</v>
      </c>
      <c r="H177" s="860">
        <v>16000</v>
      </c>
      <c r="I177" s="860">
        <v>645000</v>
      </c>
      <c r="J177" s="861">
        <v>0</v>
      </c>
      <c r="K177" s="861">
        <v>0</v>
      </c>
      <c r="L177" s="872">
        <v>5012000</v>
      </c>
    </row>
    <row r="178" spans="1:12" ht="18.95" customHeight="1">
      <c r="A178" s="239"/>
      <c r="B178" s="237"/>
      <c r="C178" s="237" t="s">
        <v>433</v>
      </c>
      <c r="D178" s="240" t="s">
        <v>42</v>
      </c>
      <c r="E178" s="862">
        <v>112172000</v>
      </c>
      <c r="F178" s="854">
        <v>106498200</v>
      </c>
      <c r="G178" s="854">
        <v>56000</v>
      </c>
      <c r="H178" s="854">
        <v>16000</v>
      </c>
      <c r="I178" s="854">
        <v>589800</v>
      </c>
      <c r="J178" s="854">
        <v>0</v>
      </c>
      <c r="K178" s="854">
        <v>0</v>
      </c>
      <c r="L178" s="863">
        <v>5012000</v>
      </c>
    </row>
    <row r="179" spans="1:12" ht="18.95" customHeight="1">
      <c r="A179" s="239"/>
      <c r="B179" s="237"/>
      <c r="C179" s="237" t="s">
        <v>434</v>
      </c>
      <c r="D179" s="240" t="s">
        <v>43</v>
      </c>
      <c r="E179" s="862">
        <v>50405755</v>
      </c>
      <c r="F179" s="854">
        <v>47885395</v>
      </c>
      <c r="G179" s="854">
        <v>9249.4700000000012</v>
      </c>
      <c r="H179" s="854">
        <v>3882.53</v>
      </c>
      <c r="I179" s="854">
        <v>179800</v>
      </c>
      <c r="J179" s="854">
        <v>0</v>
      </c>
      <c r="K179" s="854">
        <v>0</v>
      </c>
      <c r="L179" s="863">
        <v>2327428</v>
      </c>
    </row>
    <row r="180" spans="1:12" ht="18.95" customHeight="1">
      <c r="A180" s="239"/>
      <c r="B180" s="237"/>
      <c r="C180" s="237" t="s">
        <v>435</v>
      </c>
      <c r="D180" s="240" t="s">
        <v>44</v>
      </c>
      <c r="E180" s="369">
        <v>0.4493612933708947</v>
      </c>
      <c r="F180" s="196">
        <v>0.44986889696833049</v>
      </c>
      <c r="G180" s="196">
        <v>0.16516910714285715</v>
      </c>
      <c r="H180" s="852">
        <v>0.242658125</v>
      </c>
      <c r="I180" s="196">
        <v>0.27875968992248062</v>
      </c>
      <c r="J180" s="196">
        <v>0</v>
      </c>
      <c r="K180" s="196">
        <v>0</v>
      </c>
      <c r="L180" s="370">
        <v>0.46437110933758979</v>
      </c>
    </row>
    <row r="181" spans="1:12" ht="18.95" customHeight="1">
      <c r="A181" s="241"/>
      <c r="B181" s="242"/>
      <c r="C181" s="242"/>
      <c r="D181" s="245" t="s">
        <v>45</v>
      </c>
      <c r="E181" s="371">
        <v>0.4493612933708947</v>
      </c>
      <c r="F181" s="372">
        <v>0.44963572154271153</v>
      </c>
      <c r="G181" s="372">
        <v>0.16516910714285715</v>
      </c>
      <c r="H181" s="372">
        <v>0.242658125</v>
      </c>
      <c r="I181" s="372">
        <v>0.3048491013903018</v>
      </c>
      <c r="J181" s="372">
        <v>0</v>
      </c>
      <c r="K181" s="372">
        <v>0</v>
      </c>
      <c r="L181" s="373">
        <v>0.46437110933758979</v>
      </c>
    </row>
    <row r="182" spans="1:12" ht="18.95" customHeight="1">
      <c r="A182" s="235" t="s">
        <v>436</v>
      </c>
      <c r="B182" s="236" t="s">
        <v>47</v>
      </c>
      <c r="C182" s="237" t="s">
        <v>437</v>
      </c>
      <c r="D182" s="238" t="s">
        <v>41</v>
      </c>
      <c r="E182" s="859">
        <v>258313000</v>
      </c>
      <c r="F182" s="860">
        <v>212937000</v>
      </c>
      <c r="G182" s="860">
        <v>26128000</v>
      </c>
      <c r="H182" s="860">
        <v>19248000</v>
      </c>
      <c r="I182" s="860">
        <v>0</v>
      </c>
      <c r="J182" s="861">
        <v>0</v>
      </c>
      <c r="K182" s="861">
        <v>0</v>
      </c>
      <c r="L182" s="872">
        <v>0</v>
      </c>
    </row>
    <row r="183" spans="1:12" ht="18.95" customHeight="1">
      <c r="A183" s="239"/>
      <c r="B183" s="237"/>
      <c r="C183" s="237"/>
      <c r="D183" s="240" t="s">
        <v>42</v>
      </c>
      <c r="E183" s="862">
        <v>258313000</v>
      </c>
      <c r="F183" s="854">
        <v>214202069</v>
      </c>
      <c r="G183" s="854">
        <v>26128000</v>
      </c>
      <c r="H183" s="854">
        <v>17789903</v>
      </c>
      <c r="I183" s="854">
        <v>0</v>
      </c>
      <c r="J183" s="854">
        <v>0</v>
      </c>
      <c r="K183" s="854">
        <v>0</v>
      </c>
      <c r="L183" s="863">
        <v>193028</v>
      </c>
    </row>
    <row r="184" spans="1:12" ht="18.95" customHeight="1">
      <c r="A184" s="239"/>
      <c r="B184" s="237"/>
      <c r="C184" s="237"/>
      <c r="D184" s="240" t="s">
        <v>43</v>
      </c>
      <c r="E184" s="862">
        <v>94303201.549999982</v>
      </c>
      <c r="F184" s="854">
        <v>83037907.11999999</v>
      </c>
      <c r="G184" s="854">
        <v>6847042.46</v>
      </c>
      <c r="H184" s="854">
        <v>4418251.97</v>
      </c>
      <c r="I184" s="854">
        <v>0</v>
      </c>
      <c r="J184" s="854">
        <v>0</v>
      </c>
      <c r="K184" s="854">
        <v>0</v>
      </c>
      <c r="L184" s="863">
        <v>0</v>
      </c>
    </row>
    <row r="185" spans="1:12" ht="19.5" customHeight="1">
      <c r="A185" s="239"/>
      <c r="B185" s="237"/>
      <c r="C185" s="237"/>
      <c r="D185" s="240" t="s">
        <v>44</v>
      </c>
      <c r="E185" s="369">
        <v>0.36507338596973432</v>
      </c>
      <c r="F185" s="196">
        <v>0.38996467086509151</v>
      </c>
      <c r="G185" s="196">
        <v>0.26205765691977956</v>
      </c>
      <c r="H185" s="196">
        <v>0.22954343152535328</v>
      </c>
      <c r="I185" s="196">
        <v>0</v>
      </c>
      <c r="J185" s="196">
        <v>0</v>
      </c>
      <c r="K185" s="196">
        <v>0</v>
      </c>
      <c r="L185" s="370">
        <v>0</v>
      </c>
    </row>
    <row r="186" spans="1:12" ht="18.75" customHeight="1">
      <c r="A186" s="241"/>
      <c r="B186" s="242"/>
      <c r="C186" s="242"/>
      <c r="D186" s="245" t="s">
        <v>45</v>
      </c>
      <c r="E186" s="371">
        <v>0.36507338596973432</v>
      </c>
      <c r="F186" s="372">
        <v>0.38766155484707288</v>
      </c>
      <c r="G186" s="372">
        <v>0.26205765691977956</v>
      </c>
      <c r="H186" s="372">
        <v>0.2483572827800129</v>
      </c>
      <c r="I186" s="372">
        <v>0</v>
      </c>
      <c r="J186" s="372">
        <v>0</v>
      </c>
      <c r="K186" s="372">
        <v>0</v>
      </c>
      <c r="L186" s="373">
        <v>0</v>
      </c>
    </row>
    <row r="187" spans="1:12" s="94" customFormat="1" ht="18.75" customHeight="1">
      <c r="A187" s="1592"/>
      <c r="B187" s="1593"/>
      <c r="C187" s="1593"/>
      <c r="D187" s="1594"/>
      <c r="E187" s="1594"/>
      <c r="F187" s="1594"/>
      <c r="G187" s="1595"/>
      <c r="H187" s="1595"/>
      <c r="I187" s="1595"/>
      <c r="J187" s="1595"/>
      <c r="K187" s="1595"/>
      <c r="L187" s="1595"/>
    </row>
    <row r="188" spans="1:12" s="94" customFormat="1" ht="18.75" customHeight="1">
      <c r="A188" s="1592"/>
      <c r="B188" s="1593"/>
      <c r="C188" s="1593"/>
      <c r="D188" s="1594"/>
      <c r="E188" s="1594"/>
      <c r="F188" s="1594"/>
      <c r="G188" s="1595"/>
      <c r="H188" s="1595"/>
      <c r="I188" s="1595"/>
      <c r="J188" s="1595"/>
      <c r="K188" s="1595"/>
      <c r="L188" s="1595"/>
    </row>
    <row r="189" spans="1:12" s="94" customFormat="1" ht="18.75" customHeight="1">
      <c r="A189" s="1592"/>
      <c r="B189" s="1593"/>
      <c r="C189" s="1593"/>
      <c r="D189" s="1594"/>
      <c r="E189" s="1594"/>
      <c r="F189" s="1594"/>
      <c r="G189" s="1595"/>
      <c r="H189" s="1595"/>
      <c r="I189" s="1595"/>
      <c r="J189" s="1595"/>
      <c r="K189" s="1595"/>
      <c r="L189" s="1595"/>
    </row>
    <row r="190" spans="1:12">
      <c r="E190" s="255"/>
      <c r="F190" s="255"/>
      <c r="G190" s="255"/>
      <c r="H190" s="255"/>
      <c r="I190" s="255"/>
      <c r="J190" s="255"/>
      <c r="K190" s="255"/>
      <c r="L190" s="255"/>
    </row>
    <row r="194" spans="8:10">
      <c r="H194" s="244"/>
      <c r="I194" s="244"/>
      <c r="J194" s="244"/>
    </row>
    <row r="195" spans="8:10">
      <c r="H195" s="374"/>
      <c r="I195" s="375"/>
      <c r="J195" s="244"/>
    </row>
  </sheetData>
  <mergeCells count="3">
    <mergeCell ref="A187:L187"/>
    <mergeCell ref="A188:L188"/>
    <mergeCell ref="A189:L189"/>
  </mergeCells>
  <phoneticPr fontId="45" type="noConversion"/>
  <printOptions horizontalCentered="1"/>
  <pageMargins left="0.70866141732283472" right="0.70866141732283472" top="0.62992125984251968" bottom="0.19685039370078741" header="0.43307086614173229" footer="0"/>
  <pageSetup paperSize="9" scale="73" firstPageNumber="22" fitToHeight="0" orientation="landscape" useFirstPageNumber="1" r:id="rId1"/>
  <headerFooter alignWithMargins="0">
    <oddHeader>&amp;C&amp;12 - &amp;P -</oddHeader>
  </headerFooter>
  <rowBreaks count="5" manualBreakCount="5">
    <brk id="41" max="11" man="1"/>
    <brk id="76" max="11" man="1"/>
    <brk id="106" max="11" man="1"/>
    <brk id="146" max="11" man="1"/>
    <brk id="176" max="11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46"/>
  <sheetViews>
    <sheetView showGridLines="0" topLeftCell="A4" zoomScale="75" zoomScaleNormal="75" workbookViewId="0">
      <selection activeCell="L442" sqref="L442"/>
    </sheetView>
  </sheetViews>
  <sheetFormatPr defaultColWidth="16.28515625" defaultRowHeight="15"/>
  <cols>
    <col min="1" max="1" width="3.5703125" style="2" customWidth="1"/>
    <col min="2" max="2" width="1.85546875" style="2" customWidth="1"/>
    <col min="3" max="3" width="41" style="2" customWidth="1"/>
    <col min="4" max="4" width="2.5703125" style="2" customWidth="1"/>
    <col min="5" max="5" width="14.7109375" style="2" bestFit="1" customWidth="1"/>
    <col min="6" max="6" width="15.140625" style="2" customWidth="1"/>
    <col min="7" max="7" width="2.85546875" style="2" customWidth="1"/>
    <col min="8" max="12" width="15.7109375" style="2" customWidth="1"/>
    <col min="13" max="13" width="22.85546875" style="2" customWidth="1"/>
    <col min="14" max="15" width="16.28515625" style="2"/>
    <col min="16" max="16" width="25.140625" style="2" bestFit="1" customWidth="1"/>
    <col min="17" max="16384" width="16.28515625" style="2"/>
  </cols>
  <sheetData>
    <row r="1" spans="1:18" ht="15.75" customHeight="1">
      <c r="A1" s="1" t="s">
        <v>0</v>
      </c>
    </row>
    <row r="2" spans="1:18" ht="15" customHeight="1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pans="1:18" ht="15" customHeight="1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5"/>
    </row>
    <row r="4" spans="1:18" ht="15" customHeight="1">
      <c r="C4" s="1"/>
      <c r="D4" s="1"/>
      <c r="E4" s="6"/>
      <c r="F4" s="6"/>
      <c r="G4" s="6"/>
      <c r="H4" s="6"/>
      <c r="I4" s="6"/>
      <c r="J4" s="6"/>
      <c r="K4" s="7"/>
      <c r="L4" s="8"/>
      <c r="M4" s="9" t="s">
        <v>2</v>
      </c>
    </row>
    <row r="5" spans="1:18" ht="15.95" customHeight="1">
      <c r="A5" s="10"/>
      <c r="B5" s="11"/>
      <c r="C5" s="12" t="s">
        <v>3</v>
      </c>
      <c r="D5" s="13"/>
      <c r="E5" s="14" t="s">
        <v>4</v>
      </c>
      <c r="F5" s="15" t="s">
        <v>4</v>
      </c>
      <c r="G5" s="16"/>
      <c r="H5" s="17" t="s">
        <v>4</v>
      </c>
      <c r="I5" s="18" t="s">
        <v>4</v>
      </c>
      <c r="J5" s="19" t="s">
        <v>4</v>
      </c>
      <c r="K5" s="18" t="s">
        <v>4</v>
      </c>
      <c r="L5" s="20" t="s">
        <v>4</v>
      </c>
      <c r="M5" s="19" t="s">
        <v>4</v>
      </c>
    </row>
    <row r="6" spans="1:18" ht="15.95" customHeight="1">
      <c r="A6" s="22"/>
      <c r="B6" s="23"/>
      <c r="C6" s="24" t="s">
        <v>439</v>
      </c>
      <c r="D6" s="25"/>
      <c r="E6" s="26"/>
      <c r="F6" s="27" t="s">
        <v>5</v>
      </c>
      <c r="G6" s="28"/>
      <c r="H6" s="29" t="s">
        <v>6</v>
      </c>
      <c r="I6" s="30" t="s">
        <v>7</v>
      </c>
      <c r="J6" s="31" t="s">
        <v>7</v>
      </c>
      <c r="K6" s="30" t="s">
        <v>8</v>
      </c>
      <c r="L6" s="32" t="s">
        <v>9</v>
      </c>
      <c r="M6" s="31" t="s">
        <v>10</v>
      </c>
    </row>
    <row r="7" spans="1:18" ht="15.95" customHeight="1">
      <c r="A7" s="22"/>
      <c r="B7" s="23"/>
      <c r="C7" s="34" t="s">
        <v>11</v>
      </c>
      <c r="D7" s="35"/>
      <c r="E7" s="36" t="s">
        <v>12</v>
      </c>
      <c r="F7" s="27" t="s">
        <v>13</v>
      </c>
      <c r="G7" s="28"/>
      <c r="H7" s="37" t="s">
        <v>14</v>
      </c>
      <c r="I7" s="30" t="s">
        <v>15</v>
      </c>
      <c r="J7" s="31" t="s">
        <v>16</v>
      </c>
      <c r="K7" s="30" t="s">
        <v>17</v>
      </c>
      <c r="L7" s="31" t="s">
        <v>18</v>
      </c>
      <c r="M7" s="38" t="s">
        <v>19</v>
      </c>
    </row>
    <row r="8" spans="1:18" ht="15.95" customHeight="1">
      <c r="A8" s="22"/>
      <c r="B8" s="23"/>
      <c r="C8" s="34" t="s">
        <v>731</v>
      </c>
      <c r="D8" s="35"/>
      <c r="E8" s="36" t="s">
        <v>4</v>
      </c>
      <c r="F8" s="27" t="s">
        <v>20</v>
      </c>
      <c r="G8" s="28"/>
      <c r="H8" s="37" t="s">
        <v>21</v>
      </c>
      <c r="I8" s="30" t="s">
        <v>22</v>
      </c>
      <c r="J8" s="31" t="s">
        <v>4</v>
      </c>
      <c r="K8" s="30" t="s">
        <v>23</v>
      </c>
      <c r="L8" s="31" t="s">
        <v>24</v>
      </c>
      <c r="M8" s="31" t="s">
        <v>25</v>
      </c>
    </row>
    <row r="9" spans="1:18" ht="15.95" customHeight="1">
      <c r="A9" s="22"/>
      <c r="B9" s="23"/>
      <c r="C9" s="34" t="s">
        <v>26</v>
      </c>
      <c r="D9" s="35"/>
      <c r="E9" s="39" t="s">
        <v>4</v>
      </c>
      <c r="F9" s="40" t="s">
        <v>4</v>
      </c>
      <c r="G9" s="40"/>
      <c r="H9" s="37" t="s">
        <v>4</v>
      </c>
      <c r="I9" s="30" t="s">
        <v>27</v>
      </c>
      <c r="J9" s="31"/>
      <c r="K9" s="30" t="s">
        <v>28</v>
      </c>
      <c r="L9" s="31" t="s">
        <v>4</v>
      </c>
      <c r="M9" s="31" t="s">
        <v>29</v>
      </c>
    </row>
    <row r="10" spans="1:18" ht="15.95" customHeight="1">
      <c r="A10" s="22"/>
      <c r="B10" s="23"/>
      <c r="C10" s="34" t="s">
        <v>30</v>
      </c>
      <c r="D10" s="41"/>
      <c r="E10" s="42"/>
      <c r="F10" s="43"/>
      <c r="G10" s="43"/>
      <c r="H10" s="44"/>
      <c r="I10" s="45"/>
      <c r="J10" s="46"/>
      <c r="K10" s="47"/>
      <c r="L10" s="48"/>
      <c r="M10" s="46"/>
    </row>
    <row r="11" spans="1:18" ht="9.9499999999999993" customHeight="1">
      <c r="A11" s="49"/>
      <c r="B11" s="50"/>
      <c r="C11" s="51" t="s">
        <v>31</v>
      </c>
      <c r="D11" s="52"/>
      <c r="E11" s="53" t="s">
        <v>32</v>
      </c>
      <c r="F11" s="1596" t="s">
        <v>33</v>
      </c>
      <c r="G11" s="1597"/>
      <c r="H11" s="54" t="s">
        <v>34</v>
      </c>
      <c r="I11" s="55" t="s">
        <v>35</v>
      </c>
      <c r="J11" s="56" t="s">
        <v>36</v>
      </c>
      <c r="K11" s="57" t="s">
        <v>37</v>
      </c>
      <c r="L11" s="58" t="s">
        <v>38</v>
      </c>
      <c r="M11" s="58" t="s">
        <v>39</v>
      </c>
    </row>
    <row r="12" spans="1:18" ht="18.399999999999999" customHeight="1">
      <c r="A12" s="22"/>
      <c r="B12" s="23"/>
      <c r="C12" s="59" t="s">
        <v>40</v>
      </c>
      <c r="D12" s="60" t="s">
        <v>41</v>
      </c>
      <c r="E12" s="864">
        <v>416234520000</v>
      </c>
      <c r="F12" s="865">
        <v>222579619000</v>
      </c>
      <c r="G12" s="866" t="s">
        <v>4</v>
      </c>
      <c r="H12" s="865">
        <v>28476092000</v>
      </c>
      <c r="I12" s="865">
        <v>81440065000</v>
      </c>
      <c r="J12" s="865">
        <v>21783880000</v>
      </c>
      <c r="K12" s="865">
        <v>29199900000</v>
      </c>
      <c r="L12" s="865">
        <v>22207223000</v>
      </c>
      <c r="M12" s="867">
        <v>10547741000</v>
      </c>
      <c r="N12" s="62"/>
      <c r="O12" s="62"/>
      <c r="P12" s="62"/>
      <c r="Q12" s="62"/>
      <c r="R12" s="62"/>
    </row>
    <row r="13" spans="1:18" ht="18.399999999999999" customHeight="1">
      <c r="A13" s="22"/>
      <c r="B13" s="23"/>
      <c r="C13" s="63"/>
      <c r="D13" s="64" t="s">
        <v>42</v>
      </c>
      <c r="E13" s="868">
        <v>416234520000</v>
      </c>
      <c r="F13" s="865">
        <v>222611850519.19</v>
      </c>
      <c r="G13" s="866" t="s">
        <v>4</v>
      </c>
      <c r="H13" s="865">
        <v>28364114987.149998</v>
      </c>
      <c r="I13" s="865">
        <v>81642310088.889999</v>
      </c>
      <c r="J13" s="865">
        <v>21655135872.709999</v>
      </c>
      <c r="K13" s="865">
        <v>29199900000</v>
      </c>
      <c r="L13" s="865">
        <v>22207223000</v>
      </c>
      <c r="M13" s="869">
        <v>10553985532.060001</v>
      </c>
      <c r="N13" s="62"/>
      <c r="O13" s="62"/>
      <c r="P13" s="62"/>
      <c r="Q13" s="62"/>
      <c r="R13" s="62"/>
    </row>
    <row r="14" spans="1:18" ht="18.399999999999999" customHeight="1">
      <c r="A14" s="22"/>
      <c r="B14" s="23"/>
      <c r="C14" s="65" t="s">
        <v>4</v>
      </c>
      <c r="D14" s="64" t="s">
        <v>43</v>
      </c>
      <c r="E14" s="868">
        <v>130040803115.65001</v>
      </c>
      <c r="F14" s="865">
        <v>71661345629.850006</v>
      </c>
      <c r="G14" s="866" t="s">
        <v>4</v>
      </c>
      <c r="H14" s="865">
        <v>9083468553.1399975</v>
      </c>
      <c r="I14" s="865">
        <v>24177706989.57</v>
      </c>
      <c r="J14" s="865">
        <v>2397754198.4300008</v>
      </c>
      <c r="K14" s="865">
        <v>11303585165.119999</v>
      </c>
      <c r="L14" s="865">
        <v>9323327640.710001</v>
      </c>
      <c r="M14" s="869">
        <v>2093614938.8300006</v>
      </c>
      <c r="N14" s="62"/>
      <c r="O14" s="62"/>
      <c r="P14" s="62"/>
      <c r="Q14" s="62"/>
      <c r="R14" s="62"/>
    </row>
    <row r="15" spans="1:18" ht="18.399999999999999" customHeight="1">
      <c r="A15" s="22"/>
      <c r="B15" s="23"/>
      <c r="C15" s="63"/>
      <c r="D15" s="64" t="s">
        <v>44</v>
      </c>
      <c r="E15" s="356">
        <v>0.31242195653462385</v>
      </c>
      <c r="F15" s="356">
        <v>0.32195825454193994</v>
      </c>
      <c r="G15" s="260"/>
      <c r="H15" s="356">
        <v>0.31898578474672712</v>
      </c>
      <c r="I15" s="356">
        <v>0.29687730467270623</v>
      </c>
      <c r="J15" s="356">
        <v>0.11007011599540581</v>
      </c>
      <c r="K15" s="356">
        <v>0.3871104067178312</v>
      </c>
      <c r="L15" s="356">
        <v>0.41983311649142269</v>
      </c>
      <c r="M15" s="357">
        <v>0.19848941482635957</v>
      </c>
      <c r="N15" s="62"/>
      <c r="O15" s="62"/>
      <c r="P15" s="62"/>
      <c r="Q15" s="62"/>
      <c r="R15" s="62"/>
    </row>
    <row r="16" spans="1:18" ht="18.399999999999999" customHeight="1">
      <c r="A16" s="66"/>
      <c r="B16" s="67"/>
      <c r="C16" s="68"/>
      <c r="D16" s="64" t="s">
        <v>45</v>
      </c>
      <c r="E16" s="358">
        <v>0.31242195653462385</v>
      </c>
      <c r="F16" s="358">
        <v>0.32191163885802443</v>
      </c>
      <c r="G16" s="260"/>
      <c r="H16" s="358">
        <v>0.32024508986989891</v>
      </c>
      <c r="I16" s="358">
        <v>0.2961418774560145</v>
      </c>
      <c r="J16" s="358">
        <v>0.11072450491763816</v>
      </c>
      <c r="K16" s="358">
        <v>0.3871104067178312</v>
      </c>
      <c r="L16" s="358">
        <v>0.41983311649142269</v>
      </c>
      <c r="M16" s="359">
        <v>0.19837197355162131</v>
      </c>
      <c r="N16" s="62"/>
      <c r="O16" s="62"/>
      <c r="P16" s="62"/>
      <c r="Q16" s="62"/>
      <c r="R16" s="62"/>
    </row>
    <row r="17" spans="1:18" ht="18.399999999999999" customHeight="1">
      <c r="A17" s="69" t="s">
        <v>46</v>
      </c>
      <c r="B17" s="70" t="s">
        <v>47</v>
      </c>
      <c r="C17" s="71" t="s">
        <v>48</v>
      </c>
      <c r="D17" s="72" t="s">
        <v>41</v>
      </c>
      <c r="E17" s="870">
        <v>199882000</v>
      </c>
      <c r="F17" s="860">
        <v>30000000</v>
      </c>
      <c r="G17" s="871"/>
      <c r="H17" s="860">
        <v>857000</v>
      </c>
      <c r="I17" s="860">
        <v>155004000</v>
      </c>
      <c r="J17" s="860">
        <v>14021000</v>
      </c>
      <c r="K17" s="860">
        <v>0</v>
      </c>
      <c r="L17" s="860">
        <v>0</v>
      </c>
      <c r="M17" s="872">
        <v>0</v>
      </c>
      <c r="N17" s="62"/>
      <c r="O17" s="62"/>
      <c r="P17" s="62"/>
      <c r="Q17" s="62"/>
      <c r="R17" s="62"/>
    </row>
    <row r="18" spans="1:18" ht="18.399999999999999" customHeight="1">
      <c r="A18" s="74"/>
      <c r="B18" s="70"/>
      <c r="C18" s="71" t="s">
        <v>4</v>
      </c>
      <c r="D18" s="75" t="s">
        <v>42</v>
      </c>
      <c r="E18" s="870">
        <v>199882000</v>
      </c>
      <c r="F18" s="870">
        <v>30000000</v>
      </c>
      <c r="G18" s="870"/>
      <c r="H18" s="870">
        <v>857000</v>
      </c>
      <c r="I18" s="870">
        <v>155004000</v>
      </c>
      <c r="J18" s="870">
        <v>14021000</v>
      </c>
      <c r="K18" s="870">
        <v>0</v>
      </c>
      <c r="L18" s="870">
        <v>0</v>
      </c>
      <c r="M18" s="873">
        <v>0</v>
      </c>
      <c r="N18" s="62"/>
      <c r="O18" s="62"/>
      <c r="P18" s="62"/>
      <c r="Q18" s="62"/>
      <c r="R18" s="62"/>
    </row>
    <row r="19" spans="1:18" ht="18.399999999999999" customHeight="1">
      <c r="A19" s="74"/>
      <c r="B19" s="70"/>
      <c r="C19" s="71" t="s">
        <v>4</v>
      </c>
      <c r="D19" s="75" t="s">
        <v>43</v>
      </c>
      <c r="E19" s="870">
        <v>47739319.750000007</v>
      </c>
      <c r="F19" s="870">
        <v>1600000</v>
      </c>
      <c r="G19" s="870"/>
      <c r="H19" s="870">
        <v>242274.35</v>
      </c>
      <c r="I19" s="870">
        <v>45569353.500000007</v>
      </c>
      <c r="J19" s="870">
        <v>327691.90000000002</v>
      </c>
      <c r="K19" s="870">
        <v>0</v>
      </c>
      <c r="L19" s="870">
        <v>0</v>
      </c>
      <c r="M19" s="873">
        <v>0</v>
      </c>
      <c r="N19" s="62"/>
      <c r="O19" s="62"/>
      <c r="P19" s="62"/>
      <c r="Q19" s="62"/>
      <c r="R19" s="62"/>
    </row>
    <row r="20" spans="1:18" ht="18.399999999999999" customHeight="1">
      <c r="A20" s="74"/>
      <c r="B20" s="70"/>
      <c r="C20" s="71" t="s">
        <v>4</v>
      </c>
      <c r="D20" s="75" t="s">
        <v>44</v>
      </c>
      <c r="E20" s="260">
        <v>0.23883751288260077</v>
      </c>
      <c r="F20" s="260">
        <v>5.3333333333333337E-2</v>
      </c>
      <c r="G20" s="260"/>
      <c r="H20" s="260">
        <v>0.28270052508751459</v>
      </c>
      <c r="I20" s="260">
        <v>0.29398824223891001</v>
      </c>
      <c r="J20" s="260">
        <v>2.3371507025176524E-2</v>
      </c>
      <c r="K20" s="260">
        <v>0</v>
      </c>
      <c r="L20" s="260">
        <v>0</v>
      </c>
      <c r="M20" s="360">
        <v>0</v>
      </c>
      <c r="N20" s="62"/>
      <c r="O20" s="62"/>
      <c r="P20" s="62"/>
      <c r="Q20" s="62"/>
      <c r="R20" s="62"/>
    </row>
    <row r="21" spans="1:18" s="23" customFormat="1" ht="18.399999999999999" customHeight="1">
      <c r="A21" s="76"/>
      <c r="B21" s="77"/>
      <c r="C21" s="78" t="s">
        <v>4</v>
      </c>
      <c r="D21" s="79" t="s">
        <v>45</v>
      </c>
      <c r="E21" s="261">
        <v>0.23883751288260077</v>
      </c>
      <c r="F21" s="261">
        <v>5.3333333333333337E-2</v>
      </c>
      <c r="G21" s="261"/>
      <c r="H21" s="261">
        <v>0.28270052508751459</v>
      </c>
      <c r="I21" s="261">
        <v>0.29398824223891001</v>
      </c>
      <c r="J21" s="261">
        <v>2.3371507025176524E-2</v>
      </c>
      <c r="K21" s="261">
        <v>0</v>
      </c>
      <c r="L21" s="261">
        <v>0</v>
      </c>
      <c r="M21" s="361">
        <v>0</v>
      </c>
      <c r="N21" s="62"/>
      <c r="O21" s="62"/>
      <c r="P21" s="62"/>
      <c r="Q21" s="62"/>
      <c r="R21" s="62"/>
    </row>
    <row r="22" spans="1:18" ht="18.399999999999999" customHeight="1">
      <c r="A22" s="69" t="s">
        <v>49</v>
      </c>
      <c r="B22" s="70" t="s">
        <v>47</v>
      </c>
      <c r="C22" s="71" t="s">
        <v>50</v>
      </c>
      <c r="D22" s="80" t="s">
        <v>41</v>
      </c>
      <c r="E22" s="870">
        <v>575563000</v>
      </c>
      <c r="F22" s="860">
        <v>0</v>
      </c>
      <c r="G22" s="871"/>
      <c r="H22" s="860">
        <v>101951000</v>
      </c>
      <c r="I22" s="860">
        <v>399320000</v>
      </c>
      <c r="J22" s="860">
        <v>74292000</v>
      </c>
      <c r="K22" s="860">
        <v>0</v>
      </c>
      <c r="L22" s="860">
        <v>0</v>
      </c>
      <c r="M22" s="872">
        <v>0</v>
      </c>
      <c r="N22" s="62"/>
      <c r="O22" s="62"/>
      <c r="P22" s="62"/>
      <c r="Q22" s="62"/>
      <c r="R22" s="62"/>
    </row>
    <row r="23" spans="1:18" ht="18.399999999999999" customHeight="1">
      <c r="A23" s="74"/>
      <c r="B23" s="70"/>
      <c r="C23" s="71" t="s">
        <v>4</v>
      </c>
      <c r="D23" s="80" t="s">
        <v>42</v>
      </c>
      <c r="E23" s="870">
        <v>575563000</v>
      </c>
      <c r="F23" s="870">
        <v>0</v>
      </c>
      <c r="G23" s="870"/>
      <c r="H23" s="870">
        <v>101951000</v>
      </c>
      <c r="I23" s="870">
        <v>399320000</v>
      </c>
      <c r="J23" s="870">
        <v>74292000</v>
      </c>
      <c r="K23" s="870">
        <v>0</v>
      </c>
      <c r="L23" s="870">
        <v>0</v>
      </c>
      <c r="M23" s="873">
        <v>0</v>
      </c>
      <c r="N23" s="62"/>
      <c r="O23" s="62"/>
      <c r="P23" s="62"/>
      <c r="Q23" s="62"/>
      <c r="R23" s="62"/>
    </row>
    <row r="24" spans="1:18" ht="18.399999999999999" customHeight="1">
      <c r="A24" s="74"/>
      <c r="B24" s="70"/>
      <c r="C24" s="71" t="s">
        <v>4</v>
      </c>
      <c r="D24" s="80" t="s">
        <v>43</v>
      </c>
      <c r="E24" s="870">
        <v>141225125.52999997</v>
      </c>
      <c r="F24" s="870">
        <v>0</v>
      </c>
      <c r="G24" s="870"/>
      <c r="H24" s="870">
        <v>40164076.660000004</v>
      </c>
      <c r="I24" s="870">
        <v>100857315.30999997</v>
      </c>
      <c r="J24" s="870">
        <v>203733.56</v>
      </c>
      <c r="K24" s="870">
        <v>0</v>
      </c>
      <c r="L24" s="870">
        <v>0</v>
      </c>
      <c r="M24" s="873">
        <v>0</v>
      </c>
      <c r="N24" s="62"/>
      <c r="O24" s="62"/>
      <c r="P24" s="62"/>
      <c r="Q24" s="62"/>
      <c r="R24" s="62"/>
    </row>
    <row r="25" spans="1:18" ht="18.399999999999999" customHeight="1">
      <c r="A25" s="74"/>
      <c r="B25" s="70"/>
      <c r="C25" s="71" t="s">
        <v>4</v>
      </c>
      <c r="D25" s="80" t="s">
        <v>44</v>
      </c>
      <c r="E25" s="260">
        <v>0.24536866603655894</v>
      </c>
      <c r="F25" s="260">
        <v>0</v>
      </c>
      <c r="G25" s="260"/>
      <c r="H25" s="260">
        <v>0.39395471020392153</v>
      </c>
      <c r="I25" s="260">
        <v>0.25257266180006005</v>
      </c>
      <c r="J25" s="260">
        <v>2.7423351101060678E-3</v>
      </c>
      <c r="K25" s="260">
        <v>0</v>
      </c>
      <c r="L25" s="260">
        <v>0</v>
      </c>
      <c r="M25" s="360">
        <v>0</v>
      </c>
      <c r="N25" s="62"/>
      <c r="O25" s="62"/>
      <c r="P25" s="62"/>
      <c r="Q25" s="62"/>
      <c r="R25" s="62"/>
    </row>
    <row r="26" spans="1:18" ht="18.399999999999999" customHeight="1">
      <c r="A26" s="76"/>
      <c r="B26" s="77"/>
      <c r="C26" s="78" t="s">
        <v>4</v>
      </c>
      <c r="D26" s="80" t="s">
        <v>45</v>
      </c>
      <c r="E26" s="261">
        <v>0.24536866603655894</v>
      </c>
      <c r="F26" s="261">
        <v>0</v>
      </c>
      <c r="G26" s="261"/>
      <c r="H26" s="261">
        <v>0.39395471020392153</v>
      </c>
      <c r="I26" s="261">
        <v>0.25257266180006005</v>
      </c>
      <c r="J26" s="261">
        <v>2.7423351101060678E-3</v>
      </c>
      <c r="K26" s="261">
        <v>0</v>
      </c>
      <c r="L26" s="261">
        <v>0</v>
      </c>
      <c r="M26" s="361">
        <v>0</v>
      </c>
      <c r="N26" s="62"/>
      <c r="O26" s="62"/>
      <c r="P26" s="62"/>
      <c r="Q26" s="62"/>
      <c r="R26" s="62"/>
    </row>
    <row r="27" spans="1:18" ht="18.399999999999999" customHeight="1">
      <c r="A27" s="69" t="s">
        <v>51</v>
      </c>
      <c r="B27" s="70" t="s">
        <v>47</v>
      </c>
      <c r="C27" s="71" t="s">
        <v>52</v>
      </c>
      <c r="D27" s="81" t="s">
        <v>41</v>
      </c>
      <c r="E27" s="870">
        <v>220232000</v>
      </c>
      <c r="F27" s="860">
        <v>100500000</v>
      </c>
      <c r="G27" s="871"/>
      <c r="H27" s="860">
        <v>23251000</v>
      </c>
      <c r="I27" s="860">
        <v>94381000</v>
      </c>
      <c r="J27" s="860">
        <v>2100000</v>
      </c>
      <c r="K27" s="860">
        <v>0</v>
      </c>
      <c r="L27" s="860">
        <v>0</v>
      </c>
      <c r="M27" s="872">
        <v>0</v>
      </c>
      <c r="N27" s="62"/>
      <c r="O27" s="62"/>
      <c r="P27" s="62"/>
      <c r="Q27" s="62"/>
      <c r="R27" s="62"/>
    </row>
    <row r="28" spans="1:18" ht="18.399999999999999" customHeight="1">
      <c r="A28" s="74"/>
      <c r="B28" s="70"/>
      <c r="C28" s="71" t="s">
        <v>4</v>
      </c>
      <c r="D28" s="80" t="s">
        <v>42</v>
      </c>
      <c r="E28" s="870">
        <v>220232000</v>
      </c>
      <c r="F28" s="870">
        <v>100500000</v>
      </c>
      <c r="G28" s="870"/>
      <c r="H28" s="870">
        <v>23243000</v>
      </c>
      <c r="I28" s="870">
        <v>94389000</v>
      </c>
      <c r="J28" s="870">
        <v>2100000</v>
      </c>
      <c r="K28" s="870">
        <v>0</v>
      </c>
      <c r="L28" s="870">
        <v>0</v>
      </c>
      <c r="M28" s="873">
        <v>0</v>
      </c>
      <c r="N28" s="62"/>
      <c r="O28" s="62"/>
      <c r="P28" s="62"/>
      <c r="Q28" s="62"/>
      <c r="R28" s="62"/>
    </row>
    <row r="29" spans="1:18" ht="18.399999999999999" customHeight="1">
      <c r="A29" s="74"/>
      <c r="B29" s="70"/>
      <c r="C29" s="71" t="s">
        <v>4</v>
      </c>
      <c r="D29" s="80" t="s">
        <v>43</v>
      </c>
      <c r="E29" s="870">
        <v>76194618.749999985</v>
      </c>
      <c r="F29" s="870">
        <v>46965619.189999998</v>
      </c>
      <c r="G29" s="870"/>
      <c r="H29" s="870">
        <v>7508680.0199999996</v>
      </c>
      <c r="I29" s="870">
        <v>21469792.27</v>
      </c>
      <c r="J29" s="870">
        <v>250527.27</v>
      </c>
      <c r="K29" s="870">
        <v>0</v>
      </c>
      <c r="L29" s="870">
        <v>0</v>
      </c>
      <c r="M29" s="873">
        <v>0</v>
      </c>
      <c r="N29" s="62"/>
      <c r="O29" s="62"/>
      <c r="P29" s="62"/>
      <c r="Q29" s="62"/>
      <c r="R29" s="62"/>
    </row>
    <row r="30" spans="1:18" ht="18.399999999999999" customHeight="1">
      <c r="A30" s="74"/>
      <c r="B30" s="70"/>
      <c r="C30" s="71" t="s">
        <v>4</v>
      </c>
      <c r="D30" s="80" t="s">
        <v>44</v>
      </c>
      <c r="E30" s="260">
        <v>0.3459743304787678</v>
      </c>
      <c r="F30" s="260">
        <v>0.46731959393034822</v>
      </c>
      <c r="G30" s="260"/>
      <c r="H30" s="260">
        <v>0.32294008945851788</v>
      </c>
      <c r="I30" s="260">
        <v>0.22748002532289338</v>
      </c>
      <c r="J30" s="260">
        <v>0.11929869999999999</v>
      </c>
      <c r="K30" s="260">
        <v>0</v>
      </c>
      <c r="L30" s="260">
        <v>0</v>
      </c>
      <c r="M30" s="360">
        <v>0</v>
      </c>
      <c r="N30" s="62"/>
      <c r="O30" s="62"/>
      <c r="P30" s="62"/>
      <c r="Q30" s="62"/>
      <c r="R30" s="62"/>
    </row>
    <row r="31" spans="1:18" ht="18.399999999999999" customHeight="1">
      <c r="A31" s="76"/>
      <c r="B31" s="77"/>
      <c r="C31" s="78" t="s">
        <v>4</v>
      </c>
      <c r="D31" s="82" t="s">
        <v>45</v>
      </c>
      <c r="E31" s="261">
        <v>0.3459743304787678</v>
      </c>
      <c r="F31" s="261">
        <v>0.46731959393034822</v>
      </c>
      <c r="G31" s="261"/>
      <c r="H31" s="261">
        <v>0.32305124209439401</v>
      </c>
      <c r="I31" s="261">
        <v>0.22746074510801045</v>
      </c>
      <c r="J31" s="261">
        <v>0.11929869999999999</v>
      </c>
      <c r="K31" s="261">
        <v>0</v>
      </c>
      <c r="L31" s="261">
        <v>0</v>
      </c>
      <c r="M31" s="361">
        <v>0</v>
      </c>
      <c r="N31" s="62"/>
      <c r="O31" s="62"/>
      <c r="P31" s="62"/>
      <c r="Q31" s="62"/>
      <c r="R31" s="62"/>
    </row>
    <row r="32" spans="1:18" ht="18.399999999999999" customHeight="1">
      <c r="A32" s="69" t="s">
        <v>53</v>
      </c>
      <c r="B32" s="70" t="s">
        <v>47</v>
      </c>
      <c r="C32" s="71" t="s">
        <v>54</v>
      </c>
      <c r="D32" s="80" t="s">
        <v>41</v>
      </c>
      <c r="E32" s="870">
        <v>158171000</v>
      </c>
      <c r="F32" s="860">
        <v>0</v>
      </c>
      <c r="G32" s="871"/>
      <c r="H32" s="860">
        <v>32980000</v>
      </c>
      <c r="I32" s="860">
        <v>119737000</v>
      </c>
      <c r="J32" s="860">
        <v>5454000</v>
      </c>
      <c r="K32" s="860">
        <v>0</v>
      </c>
      <c r="L32" s="860">
        <v>0</v>
      </c>
      <c r="M32" s="872">
        <v>0</v>
      </c>
      <c r="N32" s="62"/>
      <c r="O32" s="62"/>
      <c r="P32" s="62"/>
      <c r="Q32" s="62"/>
      <c r="R32" s="62"/>
    </row>
    <row r="33" spans="1:18" ht="18.399999999999999" customHeight="1">
      <c r="A33" s="74"/>
      <c r="B33" s="70"/>
      <c r="C33" s="71" t="s">
        <v>4</v>
      </c>
      <c r="D33" s="80" t="s">
        <v>42</v>
      </c>
      <c r="E33" s="870">
        <v>158171000</v>
      </c>
      <c r="F33" s="870">
        <v>0</v>
      </c>
      <c r="G33" s="870"/>
      <c r="H33" s="870">
        <v>32910000</v>
      </c>
      <c r="I33" s="870">
        <v>120198000</v>
      </c>
      <c r="J33" s="870">
        <v>5063000</v>
      </c>
      <c r="K33" s="870">
        <v>0</v>
      </c>
      <c r="L33" s="870">
        <v>0</v>
      </c>
      <c r="M33" s="873">
        <v>0</v>
      </c>
      <c r="N33" s="62"/>
      <c r="O33" s="62"/>
      <c r="P33" s="62"/>
      <c r="Q33" s="62"/>
      <c r="R33" s="62"/>
    </row>
    <row r="34" spans="1:18" ht="18.399999999999999" customHeight="1">
      <c r="A34" s="74"/>
      <c r="B34" s="70"/>
      <c r="C34" s="71" t="s">
        <v>4</v>
      </c>
      <c r="D34" s="80" t="s">
        <v>43</v>
      </c>
      <c r="E34" s="870">
        <v>42658024.030000001</v>
      </c>
      <c r="F34" s="870">
        <v>0</v>
      </c>
      <c r="G34" s="870"/>
      <c r="H34" s="870">
        <v>9278443.7000000011</v>
      </c>
      <c r="I34" s="870">
        <v>33048784.869999997</v>
      </c>
      <c r="J34" s="870">
        <v>330795.46000000002</v>
      </c>
      <c r="K34" s="870">
        <v>0</v>
      </c>
      <c r="L34" s="870">
        <v>0</v>
      </c>
      <c r="M34" s="873">
        <v>0</v>
      </c>
      <c r="N34" s="62"/>
      <c r="O34" s="62"/>
      <c r="P34" s="62"/>
      <c r="Q34" s="62"/>
      <c r="R34" s="62"/>
    </row>
    <row r="35" spans="1:18" ht="18.399999999999999" customHeight="1">
      <c r="A35" s="74"/>
      <c r="B35" s="70"/>
      <c r="C35" s="71" t="s">
        <v>4</v>
      </c>
      <c r="D35" s="80" t="s">
        <v>44</v>
      </c>
      <c r="E35" s="260">
        <v>0.26969560810768095</v>
      </c>
      <c r="F35" s="260">
        <v>0</v>
      </c>
      <c r="G35" s="260"/>
      <c r="H35" s="260">
        <v>0.28133546694966649</v>
      </c>
      <c r="I35" s="260">
        <v>0.27601146571235291</v>
      </c>
      <c r="J35" s="260">
        <v>6.0651899523285667E-2</v>
      </c>
      <c r="K35" s="260">
        <v>0</v>
      </c>
      <c r="L35" s="260">
        <v>0</v>
      </c>
      <c r="M35" s="360">
        <v>0</v>
      </c>
      <c r="N35" s="62"/>
      <c r="O35" s="62"/>
      <c r="P35" s="62"/>
      <c r="Q35" s="62"/>
      <c r="R35" s="62"/>
    </row>
    <row r="36" spans="1:18" ht="18.399999999999999" customHeight="1">
      <c r="A36" s="76"/>
      <c r="B36" s="77"/>
      <c r="C36" s="78" t="s">
        <v>4</v>
      </c>
      <c r="D36" s="80" t="s">
        <v>45</v>
      </c>
      <c r="E36" s="261">
        <v>0.26969560810768095</v>
      </c>
      <c r="F36" s="261">
        <v>0</v>
      </c>
      <c r="G36" s="261"/>
      <c r="H36" s="261">
        <v>0.28193387116378005</v>
      </c>
      <c r="I36" s="261">
        <v>0.27495286835055488</v>
      </c>
      <c r="J36" s="261">
        <v>6.5335860161959317E-2</v>
      </c>
      <c r="K36" s="261">
        <v>0</v>
      </c>
      <c r="L36" s="261">
        <v>0</v>
      </c>
      <c r="M36" s="361">
        <v>0</v>
      </c>
      <c r="N36" s="62"/>
      <c r="O36" s="62"/>
      <c r="P36" s="62"/>
      <c r="Q36" s="62"/>
      <c r="R36" s="62"/>
    </row>
    <row r="37" spans="1:18" ht="18.399999999999999" customHeight="1">
      <c r="A37" s="69" t="s">
        <v>55</v>
      </c>
      <c r="B37" s="70" t="s">
        <v>47</v>
      </c>
      <c r="C37" s="71" t="s">
        <v>56</v>
      </c>
      <c r="D37" s="81" t="s">
        <v>41</v>
      </c>
      <c r="E37" s="870">
        <v>524788000</v>
      </c>
      <c r="F37" s="860">
        <v>0</v>
      </c>
      <c r="G37" s="871"/>
      <c r="H37" s="860">
        <v>69059000</v>
      </c>
      <c r="I37" s="860">
        <v>442221000</v>
      </c>
      <c r="J37" s="860">
        <v>13508000</v>
      </c>
      <c r="K37" s="860">
        <v>0</v>
      </c>
      <c r="L37" s="860">
        <v>0</v>
      </c>
      <c r="M37" s="872">
        <v>0</v>
      </c>
      <c r="N37" s="62"/>
      <c r="O37" s="62"/>
      <c r="P37" s="62"/>
      <c r="Q37" s="62"/>
      <c r="R37" s="62"/>
    </row>
    <row r="38" spans="1:18" ht="18.399999999999999" customHeight="1">
      <c r="A38" s="74"/>
      <c r="B38" s="70"/>
      <c r="C38" s="71" t="s">
        <v>4</v>
      </c>
      <c r="D38" s="80" t="s">
        <v>42</v>
      </c>
      <c r="E38" s="870">
        <v>524788000</v>
      </c>
      <c r="F38" s="870">
        <v>0</v>
      </c>
      <c r="G38" s="870"/>
      <c r="H38" s="870">
        <v>69165000</v>
      </c>
      <c r="I38" s="870">
        <v>442115000</v>
      </c>
      <c r="J38" s="870">
        <v>13508000</v>
      </c>
      <c r="K38" s="870">
        <v>0</v>
      </c>
      <c r="L38" s="870">
        <v>0</v>
      </c>
      <c r="M38" s="873">
        <v>0</v>
      </c>
      <c r="N38" s="62"/>
      <c r="O38" s="62"/>
      <c r="P38" s="62"/>
      <c r="Q38" s="62"/>
      <c r="R38" s="62"/>
    </row>
    <row r="39" spans="1:18" ht="18.399999999999999" customHeight="1">
      <c r="A39" s="74"/>
      <c r="B39" s="70"/>
      <c r="C39" s="71" t="s">
        <v>4</v>
      </c>
      <c r="D39" s="80" t="s">
        <v>43</v>
      </c>
      <c r="E39" s="870">
        <v>158106158.40999997</v>
      </c>
      <c r="F39" s="870">
        <v>0</v>
      </c>
      <c r="G39" s="870"/>
      <c r="H39" s="870">
        <v>18841267.170000002</v>
      </c>
      <c r="I39" s="870">
        <v>136985021.17999998</v>
      </c>
      <c r="J39" s="870">
        <v>2279870.06</v>
      </c>
      <c r="K39" s="870">
        <v>0</v>
      </c>
      <c r="L39" s="870">
        <v>0</v>
      </c>
      <c r="M39" s="873">
        <v>0</v>
      </c>
      <c r="N39" s="62"/>
      <c r="O39" s="62"/>
      <c r="P39" s="62"/>
      <c r="Q39" s="62"/>
      <c r="R39" s="62"/>
    </row>
    <row r="40" spans="1:18" ht="18.399999999999999" customHeight="1">
      <c r="A40" s="74"/>
      <c r="B40" s="70"/>
      <c r="C40" s="71" t="s">
        <v>4</v>
      </c>
      <c r="D40" s="80" t="s">
        <v>44</v>
      </c>
      <c r="E40" s="260">
        <v>0.30127624566491606</v>
      </c>
      <c r="F40" s="260">
        <v>0</v>
      </c>
      <c r="G40" s="260"/>
      <c r="H40" s="260">
        <v>0.27282855485888879</v>
      </c>
      <c r="I40" s="260">
        <v>0.30976597940848577</v>
      </c>
      <c r="J40" s="260">
        <v>0.16877924637251998</v>
      </c>
      <c r="K40" s="260">
        <v>0</v>
      </c>
      <c r="L40" s="260">
        <v>0</v>
      </c>
      <c r="M40" s="360">
        <v>0</v>
      </c>
      <c r="N40" s="62"/>
      <c r="O40" s="62"/>
      <c r="P40" s="62"/>
      <c r="Q40" s="62"/>
      <c r="R40" s="62"/>
    </row>
    <row r="41" spans="1:18" ht="18.399999999999999" customHeight="1">
      <c r="A41" s="76"/>
      <c r="B41" s="77"/>
      <c r="C41" s="78" t="s">
        <v>4</v>
      </c>
      <c r="D41" s="79" t="s">
        <v>45</v>
      </c>
      <c r="E41" s="362">
        <v>0.30127624566491606</v>
      </c>
      <c r="F41" s="261">
        <v>0</v>
      </c>
      <c r="G41" s="261"/>
      <c r="H41" s="261">
        <v>0.27241042680546523</v>
      </c>
      <c r="I41" s="261">
        <v>0.30984024785406505</v>
      </c>
      <c r="J41" s="261">
        <v>0.16877924637251998</v>
      </c>
      <c r="K41" s="261">
        <v>0</v>
      </c>
      <c r="L41" s="261">
        <v>0</v>
      </c>
      <c r="M41" s="361">
        <v>0</v>
      </c>
      <c r="N41" s="62"/>
      <c r="O41" s="62"/>
      <c r="P41" s="62"/>
      <c r="Q41" s="62"/>
      <c r="R41" s="62"/>
    </row>
    <row r="42" spans="1:18" ht="18.399999999999999" customHeight="1">
      <c r="A42" s="69" t="s">
        <v>57</v>
      </c>
      <c r="B42" s="70" t="s">
        <v>47</v>
      </c>
      <c r="C42" s="71" t="s">
        <v>58</v>
      </c>
      <c r="D42" s="72" t="s">
        <v>41</v>
      </c>
      <c r="E42" s="870">
        <v>37100000</v>
      </c>
      <c r="F42" s="860">
        <v>0</v>
      </c>
      <c r="G42" s="871"/>
      <c r="H42" s="860">
        <v>8841000</v>
      </c>
      <c r="I42" s="860">
        <v>27729000</v>
      </c>
      <c r="J42" s="860">
        <v>530000</v>
      </c>
      <c r="K42" s="860">
        <v>0</v>
      </c>
      <c r="L42" s="860">
        <v>0</v>
      </c>
      <c r="M42" s="872">
        <v>0</v>
      </c>
      <c r="N42" s="62"/>
      <c r="O42" s="62"/>
      <c r="P42" s="62"/>
      <c r="Q42" s="62"/>
      <c r="R42" s="62"/>
    </row>
    <row r="43" spans="1:18" ht="18.399999999999999" customHeight="1">
      <c r="A43" s="74"/>
      <c r="B43" s="70"/>
      <c r="C43" s="71" t="s">
        <v>4</v>
      </c>
      <c r="D43" s="80" t="s">
        <v>42</v>
      </c>
      <c r="E43" s="870">
        <v>37100000</v>
      </c>
      <c r="F43" s="870">
        <v>0</v>
      </c>
      <c r="G43" s="870"/>
      <c r="H43" s="870">
        <v>8867000</v>
      </c>
      <c r="I43" s="870">
        <v>27703000</v>
      </c>
      <c r="J43" s="870">
        <v>530000</v>
      </c>
      <c r="K43" s="870">
        <v>0</v>
      </c>
      <c r="L43" s="870">
        <v>0</v>
      </c>
      <c r="M43" s="873">
        <v>0</v>
      </c>
      <c r="N43" s="62"/>
      <c r="O43" s="62"/>
      <c r="P43" s="62"/>
      <c r="Q43" s="62"/>
      <c r="R43" s="62"/>
    </row>
    <row r="44" spans="1:18" ht="18.399999999999999" customHeight="1">
      <c r="A44" s="74"/>
      <c r="B44" s="70"/>
      <c r="C44" s="71" t="s">
        <v>4</v>
      </c>
      <c r="D44" s="80" t="s">
        <v>43</v>
      </c>
      <c r="E44" s="870">
        <v>11346122.32</v>
      </c>
      <c r="F44" s="870">
        <v>0</v>
      </c>
      <c r="G44" s="870"/>
      <c r="H44" s="870">
        <v>2846485.4</v>
      </c>
      <c r="I44" s="870">
        <v>8473487.1199999992</v>
      </c>
      <c r="J44" s="870">
        <v>26149.8</v>
      </c>
      <c r="K44" s="870">
        <v>0</v>
      </c>
      <c r="L44" s="870">
        <v>0</v>
      </c>
      <c r="M44" s="873">
        <v>0</v>
      </c>
      <c r="N44" s="62"/>
      <c r="O44" s="62"/>
      <c r="P44" s="62"/>
      <c r="Q44" s="62"/>
      <c r="R44" s="62"/>
    </row>
    <row r="45" spans="1:18" ht="18.399999999999999" customHeight="1">
      <c r="A45" s="74"/>
      <c r="B45" s="70"/>
      <c r="C45" s="71" t="s">
        <v>4</v>
      </c>
      <c r="D45" s="80" t="s">
        <v>44</v>
      </c>
      <c r="E45" s="260">
        <v>0.30582539946091647</v>
      </c>
      <c r="F45" s="260">
        <v>0</v>
      </c>
      <c r="G45" s="260"/>
      <c r="H45" s="260">
        <v>0.32196418957131545</v>
      </c>
      <c r="I45" s="260">
        <v>0.30558213855530308</v>
      </c>
      <c r="J45" s="260">
        <v>4.9339245283018869E-2</v>
      </c>
      <c r="K45" s="260">
        <v>0</v>
      </c>
      <c r="L45" s="260">
        <v>0</v>
      </c>
      <c r="M45" s="360">
        <v>0</v>
      </c>
      <c r="N45" s="62"/>
      <c r="O45" s="62"/>
      <c r="P45" s="62"/>
      <c r="Q45" s="62"/>
      <c r="R45" s="62"/>
    </row>
    <row r="46" spans="1:18" ht="18.399999999999999" customHeight="1">
      <c r="A46" s="76"/>
      <c r="B46" s="77"/>
      <c r="C46" s="78" t="s">
        <v>4</v>
      </c>
      <c r="D46" s="82" t="s">
        <v>45</v>
      </c>
      <c r="E46" s="261">
        <v>0.30582539946091647</v>
      </c>
      <c r="F46" s="261">
        <v>0</v>
      </c>
      <c r="G46" s="261"/>
      <c r="H46" s="261">
        <v>0.32102011954437804</v>
      </c>
      <c r="I46" s="261">
        <v>0.30586893549435074</v>
      </c>
      <c r="J46" s="261">
        <v>4.9339245283018869E-2</v>
      </c>
      <c r="K46" s="261">
        <v>0</v>
      </c>
      <c r="L46" s="261">
        <v>0</v>
      </c>
      <c r="M46" s="361">
        <v>0</v>
      </c>
      <c r="N46" s="62"/>
      <c r="O46" s="62"/>
      <c r="P46" s="62"/>
      <c r="Q46" s="62"/>
      <c r="R46" s="62"/>
    </row>
    <row r="47" spans="1:18" ht="18.399999999999999" customHeight="1">
      <c r="A47" s="69" t="s">
        <v>59</v>
      </c>
      <c r="B47" s="70" t="s">
        <v>47</v>
      </c>
      <c r="C47" s="71" t="s">
        <v>60</v>
      </c>
      <c r="D47" s="81" t="s">
        <v>41</v>
      </c>
      <c r="E47" s="870">
        <v>288676000</v>
      </c>
      <c r="F47" s="860">
        <v>0</v>
      </c>
      <c r="G47" s="871"/>
      <c r="H47" s="860">
        <v>357000</v>
      </c>
      <c r="I47" s="860">
        <v>277308000</v>
      </c>
      <c r="J47" s="860">
        <v>11011000</v>
      </c>
      <c r="K47" s="860">
        <v>0</v>
      </c>
      <c r="L47" s="860">
        <v>0</v>
      </c>
      <c r="M47" s="872">
        <v>0</v>
      </c>
      <c r="N47" s="62"/>
      <c r="O47" s="62"/>
      <c r="P47" s="62"/>
      <c r="Q47" s="62"/>
      <c r="R47" s="62"/>
    </row>
    <row r="48" spans="1:18" ht="18.399999999999999" customHeight="1">
      <c r="A48" s="74"/>
      <c r="B48" s="70"/>
      <c r="C48" s="71" t="s">
        <v>4</v>
      </c>
      <c r="D48" s="80" t="s">
        <v>42</v>
      </c>
      <c r="E48" s="870">
        <v>288676000</v>
      </c>
      <c r="F48" s="870">
        <v>0</v>
      </c>
      <c r="G48" s="870"/>
      <c r="H48" s="870">
        <v>357000</v>
      </c>
      <c r="I48" s="870">
        <v>276482358</v>
      </c>
      <c r="J48" s="870">
        <v>11836642</v>
      </c>
      <c r="K48" s="870">
        <v>0</v>
      </c>
      <c r="L48" s="870">
        <v>0</v>
      </c>
      <c r="M48" s="873">
        <v>0</v>
      </c>
      <c r="N48" s="62"/>
      <c r="O48" s="62"/>
      <c r="P48" s="62"/>
      <c r="Q48" s="62"/>
      <c r="R48" s="62"/>
    </row>
    <row r="49" spans="1:18" ht="18.399999999999999" customHeight="1">
      <c r="A49" s="74"/>
      <c r="B49" s="70"/>
      <c r="C49" s="71" t="s">
        <v>4</v>
      </c>
      <c r="D49" s="80" t="s">
        <v>43</v>
      </c>
      <c r="E49" s="870">
        <v>95433687.120000005</v>
      </c>
      <c r="F49" s="870">
        <v>0</v>
      </c>
      <c r="G49" s="870"/>
      <c r="H49" s="870">
        <v>50095.27</v>
      </c>
      <c r="I49" s="870">
        <v>95350173.980000004</v>
      </c>
      <c r="J49" s="870">
        <v>33417.870000000003</v>
      </c>
      <c r="K49" s="870">
        <v>0</v>
      </c>
      <c r="L49" s="870">
        <v>0</v>
      </c>
      <c r="M49" s="873">
        <v>0</v>
      </c>
      <c r="N49" s="62"/>
      <c r="O49" s="62"/>
      <c r="P49" s="62"/>
      <c r="Q49" s="62"/>
      <c r="R49" s="62"/>
    </row>
    <row r="50" spans="1:18" ht="18.399999999999999" customHeight="1">
      <c r="A50" s="74"/>
      <c r="B50" s="70"/>
      <c r="C50" s="71" t="s">
        <v>4</v>
      </c>
      <c r="D50" s="80" t="s">
        <v>44</v>
      </c>
      <c r="E50" s="260">
        <v>0.33059099862821989</v>
      </c>
      <c r="F50" s="260">
        <v>0</v>
      </c>
      <c r="G50" s="260"/>
      <c r="H50" s="260">
        <v>0.14032288515406161</v>
      </c>
      <c r="I50" s="260">
        <v>0.34384213214187836</v>
      </c>
      <c r="J50" s="260">
        <v>3.0349532285895925E-3</v>
      </c>
      <c r="K50" s="260">
        <v>0</v>
      </c>
      <c r="L50" s="260">
        <v>0</v>
      </c>
      <c r="M50" s="360">
        <v>0</v>
      </c>
      <c r="N50" s="62"/>
      <c r="O50" s="62"/>
      <c r="P50" s="62"/>
      <c r="Q50" s="62"/>
      <c r="R50" s="62"/>
    </row>
    <row r="51" spans="1:18" ht="18.399999999999999" customHeight="1">
      <c r="A51" s="76"/>
      <c r="B51" s="77"/>
      <c r="C51" s="78" t="s">
        <v>4</v>
      </c>
      <c r="D51" s="82" t="s">
        <v>45</v>
      </c>
      <c r="E51" s="261">
        <v>0.33059099862821989</v>
      </c>
      <c r="F51" s="261">
        <v>0</v>
      </c>
      <c r="G51" s="261"/>
      <c r="H51" s="261">
        <v>0.14032288515406161</v>
      </c>
      <c r="I51" s="261">
        <v>0.3448689264289333</v>
      </c>
      <c r="J51" s="261">
        <v>2.8232559538423148E-3</v>
      </c>
      <c r="K51" s="261">
        <v>0</v>
      </c>
      <c r="L51" s="261">
        <v>0</v>
      </c>
      <c r="M51" s="361">
        <v>0</v>
      </c>
      <c r="N51" s="62"/>
      <c r="O51" s="62"/>
      <c r="P51" s="62"/>
      <c r="Q51" s="62"/>
      <c r="R51" s="62"/>
    </row>
    <row r="52" spans="1:18" ht="18.399999999999999" customHeight="1">
      <c r="A52" s="69" t="s">
        <v>61</v>
      </c>
      <c r="B52" s="70" t="s">
        <v>47</v>
      </c>
      <c r="C52" s="71" t="s">
        <v>62</v>
      </c>
      <c r="D52" s="80" t="s">
        <v>41</v>
      </c>
      <c r="E52" s="870">
        <v>40883000</v>
      </c>
      <c r="F52" s="860">
        <v>0</v>
      </c>
      <c r="G52" s="871"/>
      <c r="H52" s="860">
        <v>105000</v>
      </c>
      <c r="I52" s="860">
        <v>35258000</v>
      </c>
      <c r="J52" s="860">
        <v>5520000</v>
      </c>
      <c r="K52" s="860">
        <v>0</v>
      </c>
      <c r="L52" s="860">
        <v>0</v>
      </c>
      <c r="M52" s="872">
        <v>0</v>
      </c>
      <c r="N52" s="62"/>
      <c r="O52" s="62"/>
      <c r="P52" s="62"/>
      <c r="Q52" s="62"/>
      <c r="R52" s="62"/>
    </row>
    <row r="53" spans="1:18" ht="18.399999999999999" customHeight="1">
      <c r="A53" s="74"/>
      <c r="B53" s="70"/>
      <c r="C53" s="71" t="s">
        <v>4</v>
      </c>
      <c r="D53" s="80" t="s">
        <v>42</v>
      </c>
      <c r="E53" s="870">
        <v>40883000</v>
      </c>
      <c r="F53" s="870">
        <v>0</v>
      </c>
      <c r="G53" s="870"/>
      <c r="H53" s="870">
        <v>105000</v>
      </c>
      <c r="I53" s="870">
        <v>35258000</v>
      </c>
      <c r="J53" s="870">
        <v>5520000</v>
      </c>
      <c r="K53" s="870">
        <v>0</v>
      </c>
      <c r="L53" s="870">
        <v>0</v>
      </c>
      <c r="M53" s="873">
        <v>0</v>
      </c>
      <c r="N53" s="62"/>
      <c r="O53" s="62"/>
      <c r="P53" s="62"/>
      <c r="Q53" s="62"/>
      <c r="R53" s="62"/>
    </row>
    <row r="54" spans="1:18" ht="18.399999999999999" customHeight="1">
      <c r="A54" s="74"/>
      <c r="B54" s="70"/>
      <c r="C54" s="71" t="s">
        <v>4</v>
      </c>
      <c r="D54" s="80" t="s">
        <v>43</v>
      </c>
      <c r="E54" s="870">
        <v>11127449.719999999</v>
      </c>
      <c r="F54" s="870">
        <v>0</v>
      </c>
      <c r="G54" s="870"/>
      <c r="H54" s="870">
        <v>24546.850000000002</v>
      </c>
      <c r="I54" s="870">
        <v>11099950.869999999</v>
      </c>
      <c r="J54" s="870">
        <v>2952</v>
      </c>
      <c r="K54" s="870">
        <v>0</v>
      </c>
      <c r="L54" s="870">
        <v>0</v>
      </c>
      <c r="M54" s="873">
        <v>0</v>
      </c>
      <c r="N54" s="62"/>
      <c r="O54" s="62"/>
      <c r="P54" s="62"/>
      <c r="Q54" s="62"/>
      <c r="R54" s="62"/>
    </row>
    <row r="55" spans="1:18" ht="18.399999999999999" customHeight="1">
      <c r="A55" s="74"/>
      <c r="B55" s="70"/>
      <c r="C55" s="71" t="s">
        <v>4</v>
      </c>
      <c r="D55" s="80" t="s">
        <v>44</v>
      </c>
      <c r="E55" s="260">
        <v>0.2721779155150062</v>
      </c>
      <c r="F55" s="260">
        <v>0</v>
      </c>
      <c r="G55" s="260"/>
      <c r="H55" s="260">
        <v>0.23377952380952383</v>
      </c>
      <c r="I55" s="260">
        <v>0.31482077457598273</v>
      </c>
      <c r="J55" s="260">
        <v>5.3478260869565218E-4</v>
      </c>
      <c r="K55" s="260">
        <v>0</v>
      </c>
      <c r="L55" s="260">
        <v>0</v>
      </c>
      <c r="M55" s="360">
        <v>0</v>
      </c>
      <c r="N55" s="62"/>
      <c r="O55" s="62"/>
      <c r="P55" s="62"/>
      <c r="Q55" s="62"/>
      <c r="R55" s="62"/>
    </row>
    <row r="56" spans="1:18" ht="18.399999999999999" customHeight="1">
      <c r="A56" s="76"/>
      <c r="B56" s="77"/>
      <c r="C56" s="78" t="s">
        <v>4</v>
      </c>
      <c r="D56" s="80" t="s">
        <v>45</v>
      </c>
      <c r="E56" s="261">
        <v>0.2721779155150062</v>
      </c>
      <c r="F56" s="261">
        <v>0</v>
      </c>
      <c r="G56" s="261"/>
      <c r="H56" s="261">
        <v>0.23377952380952383</v>
      </c>
      <c r="I56" s="261">
        <v>0.31482077457598273</v>
      </c>
      <c r="J56" s="261">
        <v>5.3478260869565218E-4</v>
      </c>
      <c r="K56" s="261">
        <v>0</v>
      </c>
      <c r="L56" s="261">
        <v>0</v>
      </c>
      <c r="M56" s="361">
        <v>0</v>
      </c>
      <c r="N56" s="62"/>
      <c r="O56" s="62"/>
      <c r="P56" s="62"/>
      <c r="Q56" s="62"/>
      <c r="R56" s="62"/>
    </row>
    <row r="57" spans="1:18" ht="18.399999999999999" customHeight="1">
      <c r="A57" s="69" t="s">
        <v>63</v>
      </c>
      <c r="B57" s="70" t="s">
        <v>47</v>
      </c>
      <c r="C57" s="71" t="s">
        <v>64</v>
      </c>
      <c r="D57" s="81" t="s">
        <v>41</v>
      </c>
      <c r="E57" s="870">
        <v>48069000</v>
      </c>
      <c r="F57" s="860">
        <v>0</v>
      </c>
      <c r="G57" s="871"/>
      <c r="H57" s="860">
        <v>15000</v>
      </c>
      <c r="I57" s="860">
        <v>47729000</v>
      </c>
      <c r="J57" s="860">
        <v>325000</v>
      </c>
      <c r="K57" s="860">
        <v>0</v>
      </c>
      <c r="L57" s="860">
        <v>0</v>
      </c>
      <c r="M57" s="872">
        <v>0</v>
      </c>
      <c r="N57" s="62"/>
      <c r="O57" s="62"/>
      <c r="P57" s="62"/>
      <c r="Q57" s="62"/>
      <c r="R57" s="62"/>
    </row>
    <row r="58" spans="1:18" ht="18.399999999999999" customHeight="1">
      <c r="A58" s="74"/>
      <c r="B58" s="70"/>
      <c r="C58" s="71" t="s">
        <v>65</v>
      </c>
      <c r="D58" s="80" t="s">
        <v>42</v>
      </c>
      <c r="E58" s="870">
        <v>48069000</v>
      </c>
      <c r="F58" s="870">
        <v>0</v>
      </c>
      <c r="G58" s="870"/>
      <c r="H58" s="870">
        <v>15000</v>
      </c>
      <c r="I58" s="870">
        <v>47729000</v>
      </c>
      <c r="J58" s="870">
        <v>325000</v>
      </c>
      <c r="K58" s="870">
        <v>0</v>
      </c>
      <c r="L58" s="870">
        <v>0</v>
      </c>
      <c r="M58" s="873">
        <v>0</v>
      </c>
      <c r="N58" s="62"/>
      <c r="O58" s="62"/>
      <c r="P58" s="62"/>
      <c r="Q58" s="62"/>
      <c r="R58" s="62"/>
    </row>
    <row r="59" spans="1:18" ht="18.399999999999999" customHeight="1">
      <c r="A59" s="74"/>
      <c r="B59" s="70"/>
      <c r="C59" s="71" t="s">
        <v>4</v>
      </c>
      <c r="D59" s="80" t="s">
        <v>43</v>
      </c>
      <c r="E59" s="870">
        <v>8494043.9199999999</v>
      </c>
      <c r="F59" s="870">
        <v>0</v>
      </c>
      <c r="G59" s="870"/>
      <c r="H59" s="870">
        <v>400</v>
      </c>
      <c r="I59" s="870">
        <v>8460409.3200000003</v>
      </c>
      <c r="J59" s="870">
        <v>33234.6</v>
      </c>
      <c r="K59" s="870">
        <v>0</v>
      </c>
      <c r="L59" s="870">
        <v>0</v>
      </c>
      <c r="M59" s="873">
        <v>0</v>
      </c>
      <c r="N59" s="62"/>
      <c r="O59" s="62"/>
      <c r="P59" s="62"/>
      <c r="Q59" s="62"/>
      <c r="R59" s="62"/>
    </row>
    <row r="60" spans="1:18" ht="18.399999999999999" customHeight="1">
      <c r="A60" s="74"/>
      <c r="B60" s="70"/>
      <c r="C60" s="71" t="s">
        <v>4</v>
      </c>
      <c r="D60" s="80" t="s">
        <v>44</v>
      </c>
      <c r="E60" s="260">
        <v>0.17670523455865528</v>
      </c>
      <c r="F60" s="260">
        <v>0</v>
      </c>
      <c r="G60" s="260"/>
      <c r="H60" s="260">
        <v>2.6666666666666668E-2</v>
      </c>
      <c r="I60" s="260">
        <v>0.1772593039870938</v>
      </c>
      <c r="J60" s="260">
        <v>0.10226030769230769</v>
      </c>
      <c r="K60" s="260">
        <v>0</v>
      </c>
      <c r="L60" s="260">
        <v>0</v>
      </c>
      <c r="M60" s="360">
        <v>0</v>
      </c>
      <c r="N60" s="62"/>
      <c r="O60" s="62"/>
      <c r="P60" s="62"/>
      <c r="Q60" s="62"/>
      <c r="R60" s="62"/>
    </row>
    <row r="61" spans="1:18" ht="18.399999999999999" customHeight="1">
      <c r="A61" s="76"/>
      <c r="B61" s="77"/>
      <c r="C61" s="78" t="s">
        <v>4</v>
      </c>
      <c r="D61" s="82" t="s">
        <v>45</v>
      </c>
      <c r="E61" s="261">
        <v>0.17670523455865528</v>
      </c>
      <c r="F61" s="261">
        <v>0</v>
      </c>
      <c r="G61" s="261"/>
      <c r="H61" s="261">
        <v>2.6666666666666668E-2</v>
      </c>
      <c r="I61" s="261">
        <v>0.1772593039870938</v>
      </c>
      <c r="J61" s="261">
        <v>0.10226030769230769</v>
      </c>
      <c r="K61" s="261">
        <v>0</v>
      </c>
      <c r="L61" s="261">
        <v>0</v>
      </c>
      <c r="M61" s="361">
        <v>0</v>
      </c>
      <c r="N61" s="62"/>
      <c r="O61" s="62"/>
      <c r="P61" s="62"/>
      <c r="Q61" s="62"/>
      <c r="R61" s="62"/>
    </row>
    <row r="62" spans="1:18" ht="18.399999999999999" customHeight="1">
      <c r="A62" s="69" t="s">
        <v>66</v>
      </c>
      <c r="B62" s="70" t="s">
        <v>47</v>
      </c>
      <c r="C62" s="71" t="s">
        <v>746</v>
      </c>
      <c r="D62" s="80" t="s">
        <v>41</v>
      </c>
      <c r="E62" s="870">
        <v>31985000</v>
      </c>
      <c r="F62" s="860">
        <v>0</v>
      </c>
      <c r="G62" s="871"/>
      <c r="H62" s="860">
        <v>30000</v>
      </c>
      <c r="I62" s="860">
        <v>30995000</v>
      </c>
      <c r="J62" s="860">
        <v>960000</v>
      </c>
      <c r="K62" s="860">
        <v>0</v>
      </c>
      <c r="L62" s="860">
        <v>0</v>
      </c>
      <c r="M62" s="872">
        <v>0</v>
      </c>
      <c r="N62" s="62"/>
      <c r="O62" s="62"/>
      <c r="P62" s="62"/>
      <c r="Q62" s="62"/>
      <c r="R62" s="62"/>
    </row>
    <row r="63" spans="1:18" ht="18.399999999999999" customHeight="1">
      <c r="A63" s="74"/>
      <c r="B63" s="70"/>
      <c r="C63" s="71" t="s">
        <v>747</v>
      </c>
      <c r="D63" s="80" t="s">
        <v>42</v>
      </c>
      <c r="E63" s="870">
        <v>31985000</v>
      </c>
      <c r="F63" s="870">
        <v>0</v>
      </c>
      <c r="G63" s="870"/>
      <c r="H63" s="870">
        <v>30000</v>
      </c>
      <c r="I63" s="870">
        <v>30995000</v>
      </c>
      <c r="J63" s="870">
        <v>960000</v>
      </c>
      <c r="K63" s="870">
        <v>0</v>
      </c>
      <c r="L63" s="870">
        <v>0</v>
      </c>
      <c r="M63" s="873">
        <v>0</v>
      </c>
      <c r="N63" s="62"/>
      <c r="O63" s="62"/>
      <c r="P63" s="62"/>
      <c r="Q63" s="62"/>
      <c r="R63" s="62"/>
    </row>
    <row r="64" spans="1:18" ht="18.399999999999999" customHeight="1">
      <c r="A64" s="74"/>
      <c r="B64" s="70"/>
      <c r="C64" s="71" t="s">
        <v>4</v>
      </c>
      <c r="D64" s="80" t="s">
        <v>43</v>
      </c>
      <c r="E64" s="870">
        <v>10170006.410000002</v>
      </c>
      <c r="F64" s="870">
        <v>0</v>
      </c>
      <c r="G64" s="870"/>
      <c r="H64" s="870">
        <v>10821.98</v>
      </c>
      <c r="I64" s="870">
        <v>10159184.430000002</v>
      </c>
      <c r="J64" s="870">
        <v>0</v>
      </c>
      <c r="K64" s="870">
        <v>0</v>
      </c>
      <c r="L64" s="870">
        <v>0</v>
      </c>
      <c r="M64" s="873">
        <v>0</v>
      </c>
      <c r="N64" s="62"/>
      <c r="O64" s="62"/>
      <c r="P64" s="62"/>
      <c r="Q64" s="62"/>
      <c r="R64" s="62"/>
    </row>
    <row r="65" spans="1:18" ht="18.399999999999999" customHeight="1">
      <c r="A65" s="74"/>
      <c r="B65" s="70"/>
      <c r="C65" s="71" t="s">
        <v>4</v>
      </c>
      <c r="D65" s="80" t="s">
        <v>44</v>
      </c>
      <c r="E65" s="260">
        <v>0.31796174488041273</v>
      </c>
      <c r="F65" s="260">
        <v>0</v>
      </c>
      <c r="G65" s="260"/>
      <c r="H65" s="260">
        <v>0.36073266666666665</v>
      </c>
      <c r="I65" s="260">
        <v>0.32776849266010649</v>
      </c>
      <c r="J65" s="260">
        <v>0</v>
      </c>
      <c r="K65" s="260">
        <v>0</v>
      </c>
      <c r="L65" s="260">
        <v>0</v>
      </c>
      <c r="M65" s="360">
        <v>0</v>
      </c>
      <c r="N65" s="62"/>
      <c r="O65" s="62"/>
      <c r="P65" s="62"/>
      <c r="Q65" s="62"/>
      <c r="R65" s="62"/>
    </row>
    <row r="66" spans="1:18" ht="18.399999999999999" customHeight="1">
      <c r="A66" s="76"/>
      <c r="B66" s="77"/>
      <c r="C66" s="78" t="s">
        <v>4</v>
      </c>
      <c r="D66" s="82" t="s">
        <v>45</v>
      </c>
      <c r="E66" s="261">
        <v>0.31796174488041273</v>
      </c>
      <c r="F66" s="261">
        <v>0</v>
      </c>
      <c r="G66" s="261"/>
      <c r="H66" s="261">
        <v>0.36073266666666665</v>
      </c>
      <c r="I66" s="261">
        <v>0.32776849266010649</v>
      </c>
      <c r="J66" s="261">
        <v>0</v>
      </c>
      <c r="K66" s="261">
        <v>0</v>
      </c>
      <c r="L66" s="261">
        <v>0</v>
      </c>
      <c r="M66" s="361">
        <v>0</v>
      </c>
      <c r="N66" s="62"/>
      <c r="O66" s="62"/>
      <c r="P66" s="62"/>
      <c r="Q66" s="62"/>
      <c r="R66" s="62"/>
    </row>
    <row r="67" spans="1:18" ht="18.399999999999999" customHeight="1">
      <c r="A67" s="69" t="s">
        <v>67</v>
      </c>
      <c r="B67" s="70" t="s">
        <v>47</v>
      </c>
      <c r="C67" s="71" t="s">
        <v>68</v>
      </c>
      <c r="D67" s="81" t="s">
        <v>41</v>
      </c>
      <c r="E67" s="870">
        <v>76579000</v>
      </c>
      <c r="F67" s="860">
        <v>7650000</v>
      </c>
      <c r="G67" s="871"/>
      <c r="H67" s="860">
        <v>77000</v>
      </c>
      <c r="I67" s="860">
        <v>64814000</v>
      </c>
      <c r="J67" s="860">
        <v>4038000</v>
      </c>
      <c r="K67" s="860">
        <v>0</v>
      </c>
      <c r="L67" s="860">
        <v>0</v>
      </c>
      <c r="M67" s="872">
        <v>0</v>
      </c>
      <c r="N67" s="62"/>
      <c r="O67" s="62"/>
      <c r="P67" s="62"/>
      <c r="Q67" s="62"/>
      <c r="R67" s="62"/>
    </row>
    <row r="68" spans="1:18" ht="18.399999999999999" customHeight="1">
      <c r="A68" s="74"/>
      <c r="B68" s="70"/>
      <c r="C68" s="71" t="s">
        <v>4</v>
      </c>
      <c r="D68" s="80" t="s">
        <v>42</v>
      </c>
      <c r="E68" s="870">
        <v>284676306</v>
      </c>
      <c r="F68" s="870">
        <v>154898212</v>
      </c>
      <c r="G68" s="870"/>
      <c r="H68" s="870">
        <v>388400</v>
      </c>
      <c r="I68" s="870">
        <v>123301694</v>
      </c>
      <c r="J68" s="870">
        <v>6088000</v>
      </c>
      <c r="K68" s="870">
        <v>0</v>
      </c>
      <c r="L68" s="870">
        <v>0</v>
      </c>
      <c r="M68" s="873">
        <v>0</v>
      </c>
      <c r="N68" s="62"/>
      <c r="O68" s="62"/>
      <c r="P68" s="62"/>
      <c r="Q68" s="62"/>
      <c r="R68" s="62"/>
    </row>
    <row r="69" spans="1:18" ht="18.399999999999999" customHeight="1">
      <c r="A69" s="74"/>
      <c r="B69" s="70"/>
      <c r="C69" s="71" t="s">
        <v>4</v>
      </c>
      <c r="D69" s="80" t="s">
        <v>43</v>
      </c>
      <c r="E69" s="870">
        <v>79783913.920000002</v>
      </c>
      <c r="F69" s="870">
        <v>57823511.740000002</v>
      </c>
      <c r="G69" s="870"/>
      <c r="H69" s="870">
        <v>20423.599999999999</v>
      </c>
      <c r="I69" s="870">
        <v>21102682.469999999</v>
      </c>
      <c r="J69" s="870">
        <v>837296.11</v>
      </c>
      <c r="K69" s="870">
        <v>0</v>
      </c>
      <c r="L69" s="870">
        <v>0</v>
      </c>
      <c r="M69" s="873">
        <v>0</v>
      </c>
      <c r="N69" s="62"/>
      <c r="O69" s="62"/>
      <c r="P69" s="62"/>
      <c r="Q69" s="62"/>
      <c r="R69" s="62"/>
    </row>
    <row r="70" spans="1:18" ht="18.399999999999999" customHeight="1">
      <c r="A70" s="74"/>
      <c r="B70" s="70"/>
      <c r="C70" s="71" t="s">
        <v>4</v>
      </c>
      <c r="D70" s="80" t="s">
        <v>44</v>
      </c>
      <c r="E70" s="260">
        <v>1.041851080844618</v>
      </c>
      <c r="F70" s="260">
        <v>7.5586289856209152</v>
      </c>
      <c r="G70" s="260"/>
      <c r="H70" s="260">
        <v>0.26524155844155844</v>
      </c>
      <c r="I70" s="260">
        <v>0.32558833693337857</v>
      </c>
      <c r="J70" s="260">
        <v>0.20735416295195641</v>
      </c>
      <c r="K70" s="260">
        <v>0</v>
      </c>
      <c r="L70" s="260">
        <v>0</v>
      </c>
      <c r="M70" s="360">
        <v>0</v>
      </c>
      <c r="N70" s="62"/>
      <c r="O70" s="62"/>
      <c r="P70" s="62"/>
      <c r="Q70" s="62"/>
      <c r="R70" s="62"/>
    </row>
    <row r="71" spans="1:18" ht="18" customHeight="1">
      <c r="A71" s="76"/>
      <c r="B71" s="77"/>
      <c r="C71" s="78" t="s">
        <v>4</v>
      </c>
      <c r="D71" s="79" t="s">
        <v>45</v>
      </c>
      <c r="E71" s="362">
        <v>0.28026187019582866</v>
      </c>
      <c r="F71" s="261">
        <v>0.3733000593964248</v>
      </c>
      <c r="G71" s="261"/>
      <c r="H71" s="261">
        <v>5.2583934088568485E-2</v>
      </c>
      <c r="I71" s="261">
        <v>0.17114673598888266</v>
      </c>
      <c r="J71" s="261">
        <v>0.13753221254927728</v>
      </c>
      <c r="K71" s="261">
        <v>0</v>
      </c>
      <c r="L71" s="261">
        <v>0</v>
      </c>
      <c r="M71" s="361">
        <v>0</v>
      </c>
      <c r="N71" s="62"/>
      <c r="O71" s="62"/>
      <c r="P71" s="62"/>
      <c r="Q71" s="62"/>
      <c r="R71" s="62"/>
    </row>
    <row r="72" spans="1:18" ht="18.399999999999999" customHeight="1">
      <c r="A72" s="69" t="s">
        <v>69</v>
      </c>
      <c r="B72" s="70" t="s">
        <v>47</v>
      </c>
      <c r="C72" s="71" t="s">
        <v>70</v>
      </c>
      <c r="D72" s="72" t="s">
        <v>41</v>
      </c>
      <c r="E72" s="870">
        <v>338863000</v>
      </c>
      <c r="F72" s="860">
        <v>0</v>
      </c>
      <c r="G72" s="871"/>
      <c r="H72" s="860">
        <v>2513000</v>
      </c>
      <c r="I72" s="860">
        <v>331822000</v>
      </c>
      <c r="J72" s="860">
        <v>4513000</v>
      </c>
      <c r="K72" s="860">
        <v>0</v>
      </c>
      <c r="L72" s="860">
        <v>0</v>
      </c>
      <c r="M72" s="872">
        <v>15000</v>
      </c>
      <c r="N72" s="62"/>
      <c r="O72" s="62"/>
      <c r="P72" s="62"/>
      <c r="Q72" s="62"/>
      <c r="R72" s="62"/>
    </row>
    <row r="73" spans="1:18" ht="18.399999999999999" customHeight="1">
      <c r="A73" s="74"/>
      <c r="B73" s="70"/>
      <c r="C73" s="71" t="s">
        <v>4</v>
      </c>
      <c r="D73" s="80" t="s">
        <v>42</v>
      </c>
      <c r="E73" s="870">
        <v>338863000</v>
      </c>
      <c r="F73" s="870">
        <v>0</v>
      </c>
      <c r="G73" s="870"/>
      <c r="H73" s="870">
        <v>2513000</v>
      </c>
      <c r="I73" s="870">
        <v>331822000</v>
      </c>
      <c r="J73" s="870">
        <v>4513000</v>
      </c>
      <c r="K73" s="870">
        <v>0</v>
      </c>
      <c r="L73" s="870">
        <v>0</v>
      </c>
      <c r="M73" s="873">
        <v>15000</v>
      </c>
      <c r="N73" s="62"/>
      <c r="O73" s="62"/>
      <c r="P73" s="62"/>
      <c r="Q73" s="62"/>
      <c r="R73" s="62"/>
    </row>
    <row r="74" spans="1:18" ht="18.399999999999999" customHeight="1">
      <c r="A74" s="74"/>
      <c r="B74" s="70"/>
      <c r="C74" s="71" t="s">
        <v>4</v>
      </c>
      <c r="D74" s="80" t="s">
        <v>43</v>
      </c>
      <c r="E74" s="870">
        <v>107610017.04999997</v>
      </c>
      <c r="F74" s="870">
        <v>0</v>
      </c>
      <c r="G74" s="870"/>
      <c r="H74" s="870">
        <v>1150490.8799999999</v>
      </c>
      <c r="I74" s="870">
        <v>106400645.66999997</v>
      </c>
      <c r="J74" s="870">
        <v>58880.5</v>
      </c>
      <c r="K74" s="870">
        <v>0</v>
      </c>
      <c r="L74" s="870">
        <v>0</v>
      </c>
      <c r="M74" s="873">
        <v>0</v>
      </c>
      <c r="N74" s="62"/>
      <c r="O74" s="62"/>
      <c r="P74" s="62"/>
      <c r="Q74" s="62"/>
      <c r="R74" s="62"/>
    </row>
    <row r="75" spans="1:18" ht="18.399999999999999" customHeight="1">
      <c r="A75" s="74"/>
      <c r="B75" s="70"/>
      <c r="C75" s="71" t="s">
        <v>4</v>
      </c>
      <c r="D75" s="80" t="s">
        <v>44</v>
      </c>
      <c r="E75" s="260">
        <v>0.31756201488507146</v>
      </c>
      <c r="F75" s="260">
        <v>0</v>
      </c>
      <c r="G75" s="260"/>
      <c r="H75" s="260">
        <v>0.45781571030640666</v>
      </c>
      <c r="I75" s="260">
        <v>0.32065579036350805</v>
      </c>
      <c r="J75" s="260">
        <v>1.3046864613339242E-2</v>
      </c>
      <c r="K75" s="260">
        <v>0</v>
      </c>
      <c r="L75" s="260">
        <v>0</v>
      </c>
      <c r="M75" s="360">
        <v>0</v>
      </c>
      <c r="N75" s="62"/>
      <c r="O75" s="62"/>
      <c r="P75" s="62"/>
      <c r="Q75" s="62"/>
      <c r="R75" s="62"/>
    </row>
    <row r="76" spans="1:18" ht="18.399999999999999" customHeight="1">
      <c r="A76" s="76"/>
      <c r="B76" s="77"/>
      <c r="C76" s="78" t="s">
        <v>4</v>
      </c>
      <c r="D76" s="83" t="s">
        <v>45</v>
      </c>
      <c r="E76" s="261">
        <v>0.31756201488507146</v>
      </c>
      <c r="F76" s="261">
        <v>0</v>
      </c>
      <c r="G76" s="261"/>
      <c r="H76" s="261">
        <v>0.45781571030640666</v>
      </c>
      <c r="I76" s="261">
        <v>0.32065579036350805</v>
      </c>
      <c r="J76" s="261">
        <v>1.3046864613339242E-2</v>
      </c>
      <c r="K76" s="261">
        <v>0</v>
      </c>
      <c r="L76" s="261">
        <v>0</v>
      </c>
      <c r="M76" s="361">
        <v>0</v>
      </c>
      <c r="N76" s="62"/>
      <c r="O76" s="62"/>
      <c r="P76" s="62"/>
      <c r="Q76" s="62"/>
      <c r="R76" s="62"/>
    </row>
    <row r="77" spans="1:18" ht="18.399999999999999" customHeight="1">
      <c r="A77" s="69" t="s">
        <v>71</v>
      </c>
      <c r="B77" s="70" t="s">
        <v>47</v>
      </c>
      <c r="C77" s="71" t="s">
        <v>72</v>
      </c>
      <c r="D77" s="81" t="s">
        <v>41</v>
      </c>
      <c r="E77" s="870">
        <v>342143000</v>
      </c>
      <c r="F77" s="860">
        <v>1970000</v>
      </c>
      <c r="G77" s="871"/>
      <c r="H77" s="860">
        <v>9539000</v>
      </c>
      <c r="I77" s="860">
        <v>309923000</v>
      </c>
      <c r="J77" s="860">
        <v>20711000</v>
      </c>
      <c r="K77" s="860">
        <v>0</v>
      </c>
      <c r="L77" s="860">
        <v>0</v>
      </c>
      <c r="M77" s="872">
        <v>0</v>
      </c>
      <c r="N77" s="62"/>
      <c r="O77" s="62"/>
      <c r="P77" s="62"/>
      <c r="Q77" s="62"/>
      <c r="R77" s="62"/>
    </row>
    <row r="78" spans="1:18" ht="18.399999999999999" customHeight="1">
      <c r="A78" s="74"/>
      <c r="B78" s="70"/>
      <c r="C78" s="71" t="s">
        <v>73</v>
      </c>
      <c r="D78" s="80" t="s">
        <v>42</v>
      </c>
      <c r="E78" s="870">
        <v>344123000</v>
      </c>
      <c r="F78" s="870">
        <v>1970000</v>
      </c>
      <c r="G78" s="870"/>
      <c r="H78" s="870">
        <v>9579800</v>
      </c>
      <c r="I78" s="870">
        <v>311862200</v>
      </c>
      <c r="J78" s="870">
        <v>20711000</v>
      </c>
      <c r="K78" s="870">
        <v>0</v>
      </c>
      <c r="L78" s="870">
        <v>0</v>
      </c>
      <c r="M78" s="873">
        <v>0</v>
      </c>
      <c r="N78" s="62"/>
      <c r="O78" s="62"/>
      <c r="P78" s="62"/>
      <c r="Q78" s="62"/>
      <c r="R78" s="62"/>
    </row>
    <row r="79" spans="1:18" ht="18.399999999999999" customHeight="1">
      <c r="A79" s="74"/>
      <c r="B79" s="70"/>
      <c r="C79" s="71" t="s">
        <v>74</v>
      </c>
      <c r="D79" s="80" t="s">
        <v>43</v>
      </c>
      <c r="E79" s="870">
        <v>98801701.949999943</v>
      </c>
      <c r="F79" s="870">
        <v>0</v>
      </c>
      <c r="G79" s="870"/>
      <c r="H79" s="870">
        <v>2536868.66</v>
      </c>
      <c r="I79" s="870">
        <v>92705347.959999949</v>
      </c>
      <c r="J79" s="870">
        <v>3559485.33</v>
      </c>
      <c r="K79" s="870">
        <v>0</v>
      </c>
      <c r="L79" s="870">
        <v>0</v>
      </c>
      <c r="M79" s="873">
        <v>0</v>
      </c>
      <c r="N79" s="62"/>
      <c r="O79" s="62"/>
      <c r="P79" s="62"/>
      <c r="Q79" s="62"/>
      <c r="R79" s="62"/>
    </row>
    <row r="80" spans="1:18" ht="18.399999999999999" customHeight="1">
      <c r="A80" s="74"/>
      <c r="B80" s="70"/>
      <c r="C80" s="71" t="s">
        <v>4</v>
      </c>
      <c r="D80" s="80" t="s">
        <v>44</v>
      </c>
      <c r="E80" s="260">
        <v>0.28877312103418729</v>
      </c>
      <c r="F80" s="260">
        <v>0</v>
      </c>
      <c r="G80" s="260"/>
      <c r="H80" s="260">
        <v>0.26594702379704371</v>
      </c>
      <c r="I80" s="260">
        <v>0.29912380804264266</v>
      </c>
      <c r="J80" s="260">
        <v>0.17186448409057989</v>
      </c>
      <c r="K80" s="260">
        <v>0</v>
      </c>
      <c r="L80" s="260">
        <v>0</v>
      </c>
      <c r="M80" s="360">
        <v>0</v>
      </c>
      <c r="N80" s="62"/>
      <c r="O80" s="62"/>
      <c r="P80" s="62"/>
      <c r="Q80" s="62"/>
      <c r="R80" s="62"/>
    </row>
    <row r="81" spans="1:18" ht="18.399999999999999" customHeight="1">
      <c r="A81" s="76"/>
      <c r="B81" s="77"/>
      <c r="C81" s="78" t="s">
        <v>4</v>
      </c>
      <c r="D81" s="82" t="s">
        <v>45</v>
      </c>
      <c r="E81" s="261">
        <v>0.28711159076841697</v>
      </c>
      <c r="F81" s="261">
        <v>0</v>
      </c>
      <c r="G81" s="261"/>
      <c r="H81" s="261">
        <v>0.26481436564437671</v>
      </c>
      <c r="I81" s="261">
        <v>0.29726381703200949</v>
      </c>
      <c r="J81" s="261">
        <v>0.17186448409057989</v>
      </c>
      <c r="K81" s="261">
        <v>0</v>
      </c>
      <c r="L81" s="261">
        <v>0</v>
      </c>
      <c r="M81" s="361">
        <v>0</v>
      </c>
      <c r="N81" s="62"/>
      <c r="O81" s="62"/>
      <c r="P81" s="62"/>
      <c r="Q81" s="62"/>
      <c r="R81" s="62"/>
    </row>
    <row r="82" spans="1:18" ht="18.399999999999999" customHeight="1">
      <c r="A82" s="69" t="s">
        <v>75</v>
      </c>
      <c r="B82" s="84" t="s">
        <v>47</v>
      </c>
      <c r="C82" s="71" t="s">
        <v>76</v>
      </c>
      <c r="D82" s="81" t="s">
        <v>41</v>
      </c>
      <c r="E82" s="870">
        <v>11585000</v>
      </c>
      <c r="F82" s="860">
        <v>0</v>
      </c>
      <c r="G82" s="871"/>
      <c r="H82" s="860">
        <v>11000</v>
      </c>
      <c r="I82" s="860">
        <v>11424000</v>
      </c>
      <c r="J82" s="860">
        <v>150000</v>
      </c>
      <c r="K82" s="860">
        <v>0</v>
      </c>
      <c r="L82" s="860">
        <v>0</v>
      </c>
      <c r="M82" s="872">
        <v>0</v>
      </c>
      <c r="N82" s="62"/>
      <c r="O82" s="62"/>
      <c r="P82" s="62"/>
      <c r="Q82" s="62"/>
      <c r="R82" s="62"/>
    </row>
    <row r="83" spans="1:18" ht="18.399999999999999" customHeight="1">
      <c r="A83" s="74"/>
      <c r="B83" s="70"/>
      <c r="C83" s="71"/>
      <c r="D83" s="80" t="s">
        <v>42</v>
      </c>
      <c r="E83" s="870">
        <v>11585000</v>
      </c>
      <c r="F83" s="870">
        <v>0</v>
      </c>
      <c r="G83" s="870"/>
      <c r="H83" s="870">
        <v>11000</v>
      </c>
      <c r="I83" s="870">
        <v>11424000</v>
      </c>
      <c r="J83" s="870">
        <v>150000</v>
      </c>
      <c r="K83" s="870">
        <v>0</v>
      </c>
      <c r="L83" s="870">
        <v>0</v>
      </c>
      <c r="M83" s="873">
        <v>0</v>
      </c>
      <c r="N83" s="62"/>
      <c r="O83" s="62"/>
      <c r="P83" s="62"/>
      <c r="Q83" s="62"/>
      <c r="R83" s="62"/>
    </row>
    <row r="84" spans="1:18" ht="18.399999999999999" customHeight="1">
      <c r="A84" s="74"/>
      <c r="B84" s="70"/>
      <c r="C84" s="71"/>
      <c r="D84" s="80" t="s">
        <v>43</v>
      </c>
      <c r="E84" s="870">
        <v>3497285.29</v>
      </c>
      <c r="F84" s="870">
        <v>0</v>
      </c>
      <c r="G84" s="870"/>
      <c r="H84" s="870">
        <v>2400.3000000000002</v>
      </c>
      <c r="I84" s="870">
        <v>3494884.99</v>
      </c>
      <c r="J84" s="870">
        <v>0</v>
      </c>
      <c r="K84" s="870">
        <v>0</v>
      </c>
      <c r="L84" s="870">
        <v>0</v>
      </c>
      <c r="M84" s="873">
        <v>0</v>
      </c>
      <c r="N84" s="62"/>
      <c r="O84" s="62"/>
      <c r="P84" s="62"/>
      <c r="Q84" s="62"/>
      <c r="R84" s="62"/>
    </row>
    <row r="85" spans="1:18" ht="18.399999999999999" customHeight="1">
      <c r="A85" s="74"/>
      <c r="B85" s="70"/>
      <c r="C85" s="71"/>
      <c r="D85" s="80" t="s">
        <v>44</v>
      </c>
      <c r="E85" s="260">
        <v>0.30188047388864914</v>
      </c>
      <c r="F85" s="260">
        <v>0</v>
      </c>
      <c r="G85" s="260"/>
      <c r="H85" s="260">
        <v>0.21820909090909094</v>
      </c>
      <c r="I85" s="260">
        <v>0.30592480654761905</v>
      </c>
      <c r="J85" s="260">
        <v>0</v>
      </c>
      <c r="K85" s="260">
        <v>0</v>
      </c>
      <c r="L85" s="260">
        <v>0</v>
      </c>
      <c r="M85" s="360">
        <v>0</v>
      </c>
      <c r="N85" s="62"/>
      <c r="O85" s="62"/>
      <c r="P85" s="62"/>
      <c r="Q85" s="62"/>
      <c r="R85" s="62"/>
    </row>
    <row r="86" spans="1:18" ht="18.399999999999999" customHeight="1">
      <c r="A86" s="76"/>
      <c r="B86" s="77"/>
      <c r="C86" s="78"/>
      <c r="D86" s="82" t="s">
        <v>45</v>
      </c>
      <c r="E86" s="261">
        <v>0.30188047388864914</v>
      </c>
      <c r="F86" s="261">
        <v>0</v>
      </c>
      <c r="G86" s="261"/>
      <c r="H86" s="261">
        <v>0.21820909090909094</v>
      </c>
      <c r="I86" s="261">
        <v>0.30592480654761905</v>
      </c>
      <c r="J86" s="261">
        <v>0</v>
      </c>
      <c r="K86" s="261">
        <v>0</v>
      </c>
      <c r="L86" s="261">
        <v>0</v>
      </c>
      <c r="M86" s="361">
        <v>0</v>
      </c>
      <c r="N86" s="62"/>
      <c r="O86" s="62"/>
      <c r="P86" s="62"/>
      <c r="Q86" s="62"/>
      <c r="R86" s="62"/>
    </row>
    <row r="87" spans="1:18" ht="18.399999999999999" customHeight="1">
      <c r="A87" s="69" t="s">
        <v>77</v>
      </c>
      <c r="B87" s="70" t="s">
        <v>47</v>
      </c>
      <c r="C87" s="71" t="s">
        <v>78</v>
      </c>
      <c r="D87" s="80" t="s">
        <v>41</v>
      </c>
      <c r="E87" s="870">
        <v>8128345000</v>
      </c>
      <c r="F87" s="860">
        <v>0</v>
      </c>
      <c r="G87" s="871"/>
      <c r="H87" s="860">
        <v>641208000</v>
      </c>
      <c r="I87" s="860">
        <v>7174609000</v>
      </c>
      <c r="J87" s="860">
        <v>312528000</v>
      </c>
      <c r="K87" s="860">
        <v>0</v>
      </c>
      <c r="L87" s="860">
        <v>0</v>
      </c>
      <c r="M87" s="872">
        <v>0</v>
      </c>
      <c r="N87" s="62"/>
      <c r="O87" s="62"/>
      <c r="P87" s="62"/>
      <c r="Q87" s="62"/>
      <c r="R87" s="62"/>
    </row>
    <row r="88" spans="1:18" ht="18.399999999999999" customHeight="1">
      <c r="A88" s="74"/>
      <c r="B88" s="70"/>
      <c r="C88" s="71" t="s">
        <v>4</v>
      </c>
      <c r="D88" s="80" t="s">
        <v>42</v>
      </c>
      <c r="E88" s="870">
        <v>8128345000</v>
      </c>
      <c r="F88" s="870">
        <v>0</v>
      </c>
      <c r="G88" s="870"/>
      <c r="H88" s="870">
        <v>634991943</v>
      </c>
      <c r="I88" s="870">
        <v>7180825057</v>
      </c>
      <c r="J88" s="870">
        <v>312528000</v>
      </c>
      <c r="K88" s="870">
        <v>0</v>
      </c>
      <c r="L88" s="870">
        <v>0</v>
      </c>
      <c r="M88" s="873">
        <v>0</v>
      </c>
      <c r="N88" s="62"/>
      <c r="O88" s="62"/>
      <c r="P88" s="62"/>
      <c r="Q88" s="62"/>
      <c r="R88" s="62"/>
    </row>
    <row r="89" spans="1:18" ht="18.399999999999999" customHeight="1">
      <c r="A89" s="74"/>
      <c r="B89" s="70"/>
      <c r="C89" s="71" t="s">
        <v>4</v>
      </c>
      <c r="D89" s="80" t="s">
        <v>43</v>
      </c>
      <c r="E89" s="870">
        <v>2504063091.8900008</v>
      </c>
      <c r="F89" s="870">
        <v>0</v>
      </c>
      <c r="G89" s="870"/>
      <c r="H89" s="870">
        <v>186705301.65999997</v>
      </c>
      <c r="I89" s="870">
        <v>2286502457.420001</v>
      </c>
      <c r="J89" s="870">
        <v>30855332.810000002</v>
      </c>
      <c r="K89" s="870">
        <v>0</v>
      </c>
      <c r="L89" s="870">
        <v>0</v>
      </c>
      <c r="M89" s="873">
        <v>0</v>
      </c>
      <c r="N89" s="62"/>
      <c r="O89" s="62"/>
      <c r="P89" s="62"/>
      <c r="Q89" s="62"/>
      <c r="R89" s="62"/>
    </row>
    <row r="90" spans="1:18" ht="18.399999999999999" customHeight="1">
      <c r="A90" s="74"/>
      <c r="B90" s="70"/>
      <c r="C90" s="71" t="s">
        <v>4</v>
      </c>
      <c r="D90" s="80" t="s">
        <v>44</v>
      </c>
      <c r="E90" s="260">
        <v>0.30806555232215177</v>
      </c>
      <c r="F90" s="260">
        <v>0</v>
      </c>
      <c r="G90" s="260"/>
      <c r="H90" s="260">
        <v>0.29117743643248362</v>
      </c>
      <c r="I90" s="260">
        <v>0.31869366782496455</v>
      </c>
      <c r="J90" s="260">
        <v>9.8728218943582663E-2</v>
      </c>
      <c r="K90" s="260">
        <v>0</v>
      </c>
      <c r="L90" s="260">
        <v>0</v>
      </c>
      <c r="M90" s="360">
        <v>0</v>
      </c>
      <c r="N90" s="62"/>
      <c r="O90" s="62"/>
      <c r="P90" s="62"/>
      <c r="Q90" s="62"/>
      <c r="R90" s="62"/>
    </row>
    <row r="91" spans="1:18" ht="18.399999999999999" customHeight="1">
      <c r="A91" s="76"/>
      <c r="B91" s="77"/>
      <c r="C91" s="78" t="s">
        <v>4</v>
      </c>
      <c r="D91" s="80" t="s">
        <v>45</v>
      </c>
      <c r="E91" s="261">
        <v>0.30806555232215177</v>
      </c>
      <c r="F91" s="261">
        <v>0</v>
      </c>
      <c r="G91" s="261"/>
      <c r="H91" s="261">
        <v>0.2940278277830054</v>
      </c>
      <c r="I91" s="261">
        <v>0.31841779172590712</v>
      </c>
      <c r="J91" s="261">
        <v>9.8728218943582663E-2</v>
      </c>
      <c r="K91" s="261">
        <v>0</v>
      </c>
      <c r="L91" s="261">
        <v>0</v>
      </c>
      <c r="M91" s="361">
        <v>0</v>
      </c>
      <c r="N91" s="62"/>
      <c r="O91" s="62"/>
      <c r="P91" s="62"/>
      <c r="Q91" s="62"/>
      <c r="R91" s="62"/>
    </row>
    <row r="92" spans="1:18" ht="18.399999999999999" customHeight="1">
      <c r="A92" s="69" t="s">
        <v>79</v>
      </c>
      <c r="B92" s="70" t="s">
        <v>47</v>
      </c>
      <c r="C92" s="71" t="s">
        <v>80</v>
      </c>
      <c r="D92" s="81" t="s">
        <v>41</v>
      </c>
      <c r="E92" s="870">
        <v>256555000</v>
      </c>
      <c r="F92" s="860">
        <v>81131000</v>
      </c>
      <c r="G92" s="871"/>
      <c r="H92" s="860">
        <v>2435000</v>
      </c>
      <c r="I92" s="860">
        <v>165301000</v>
      </c>
      <c r="J92" s="860">
        <v>4655000</v>
      </c>
      <c r="K92" s="860">
        <v>0</v>
      </c>
      <c r="L92" s="860">
        <v>0</v>
      </c>
      <c r="M92" s="872">
        <v>3033000</v>
      </c>
      <c r="N92" s="62"/>
      <c r="O92" s="62"/>
      <c r="P92" s="62"/>
      <c r="Q92" s="62"/>
      <c r="R92" s="62"/>
    </row>
    <row r="93" spans="1:18" ht="18.399999999999999" customHeight="1">
      <c r="A93" s="74"/>
      <c r="B93" s="70"/>
      <c r="C93" s="71" t="s">
        <v>81</v>
      </c>
      <c r="D93" s="80" t="s">
        <v>42</v>
      </c>
      <c r="E93" s="870">
        <v>309649259.5</v>
      </c>
      <c r="F93" s="870">
        <v>118795000</v>
      </c>
      <c r="G93" s="870"/>
      <c r="H93" s="870">
        <v>7504999.9199999999</v>
      </c>
      <c r="I93" s="870">
        <v>171981000</v>
      </c>
      <c r="J93" s="870">
        <v>7793420.5800000001</v>
      </c>
      <c r="K93" s="870">
        <v>0</v>
      </c>
      <c r="L93" s="870">
        <v>0</v>
      </c>
      <c r="M93" s="873">
        <v>3574839</v>
      </c>
      <c r="N93" s="62"/>
      <c r="O93" s="62"/>
      <c r="P93" s="62"/>
      <c r="Q93" s="62"/>
      <c r="R93" s="62"/>
    </row>
    <row r="94" spans="1:18" ht="18.399999999999999" customHeight="1">
      <c r="A94" s="74"/>
      <c r="B94" s="70"/>
      <c r="C94" s="71" t="s">
        <v>4</v>
      </c>
      <c r="D94" s="80" t="s">
        <v>43</v>
      </c>
      <c r="E94" s="870">
        <v>130254497.33999999</v>
      </c>
      <c r="F94" s="870">
        <v>74335000</v>
      </c>
      <c r="G94" s="870"/>
      <c r="H94" s="870">
        <v>5083127.49</v>
      </c>
      <c r="I94" s="870">
        <v>47700749.110000007</v>
      </c>
      <c r="J94" s="870">
        <v>1784470.96</v>
      </c>
      <c r="K94" s="870">
        <v>0</v>
      </c>
      <c r="L94" s="870">
        <v>0</v>
      </c>
      <c r="M94" s="873">
        <v>1351149.78</v>
      </c>
      <c r="N94" s="62"/>
      <c r="O94" s="62"/>
      <c r="P94" s="62"/>
      <c r="Q94" s="62"/>
      <c r="R94" s="62"/>
    </row>
    <row r="95" spans="1:18" ht="18.399999999999999" customHeight="1">
      <c r="A95" s="74"/>
      <c r="B95" s="70"/>
      <c r="C95" s="71" t="s">
        <v>4</v>
      </c>
      <c r="D95" s="80" t="s">
        <v>44</v>
      </c>
      <c r="E95" s="260">
        <v>0.50770593962308275</v>
      </c>
      <c r="F95" s="260">
        <v>0.91623423845385854</v>
      </c>
      <c r="G95" s="260"/>
      <c r="H95" s="260">
        <v>2.0875266899383984</v>
      </c>
      <c r="I95" s="260">
        <v>0.28856902928596928</v>
      </c>
      <c r="J95" s="260">
        <v>0.38334499677765843</v>
      </c>
      <c r="K95" s="260">
        <v>0</v>
      </c>
      <c r="L95" s="260">
        <v>0</v>
      </c>
      <c r="M95" s="360">
        <v>0.4454829475766568</v>
      </c>
      <c r="N95" s="62"/>
      <c r="O95" s="62"/>
      <c r="P95" s="62"/>
      <c r="Q95" s="62"/>
      <c r="R95" s="62"/>
    </row>
    <row r="96" spans="1:18" ht="18.399999999999999" customHeight="1">
      <c r="A96" s="76"/>
      <c r="B96" s="77"/>
      <c r="C96" s="78" t="s">
        <v>4</v>
      </c>
      <c r="D96" s="82" t="s">
        <v>45</v>
      </c>
      <c r="E96" s="261">
        <v>0.42065173206073819</v>
      </c>
      <c r="F96" s="261">
        <v>0.62574182415084811</v>
      </c>
      <c r="G96" s="261"/>
      <c r="H96" s="261">
        <v>0.67729880668672948</v>
      </c>
      <c r="I96" s="261">
        <v>0.27736057535425429</v>
      </c>
      <c r="J96" s="261">
        <v>0.22897146916200434</v>
      </c>
      <c r="K96" s="261">
        <v>0</v>
      </c>
      <c r="L96" s="261">
        <v>0</v>
      </c>
      <c r="M96" s="361">
        <v>0.37796101586672853</v>
      </c>
      <c r="N96" s="62"/>
      <c r="O96" s="62"/>
      <c r="P96" s="62"/>
      <c r="Q96" s="62"/>
      <c r="R96" s="62"/>
    </row>
    <row r="97" spans="1:18" ht="18.399999999999999" customHeight="1">
      <c r="A97" s="69" t="s">
        <v>82</v>
      </c>
      <c r="B97" s="70" t="s">
        <v>47</v>
      </c>
      <c r="C97" s="71" t="s">
        <v>83</v>
      </c>
      <c r="D97" s="80" t="s">
        <v>41</v>
      </c>
      <c r="E97" s="870">
        <v>35335000</v>
      </c>
      <c r="F97" s="860">
        <v>2385000</v>
      </c>
      <c r="G97" s="871"/>
      <c r="H97" s="860">
        <v>73000</v>
      </c>
      <c r="I97" s="860">
        <v>28395000</v>
      </c>
      <c r="J97" s="860">
        <v>1330000</v>
      </c>
      <c r="K97" s="860">
        <v>0</v>
      </c>
      <c r="L97" s="860">
        <v>0</v>
      </c>
      <c r="M97" s="872">
        <v>3152000</v>
      </c>
      <c r="N97" s="62"/>
      <c r="O97" s="62"/>
      <c r="P97" s="62"/>
      <c r="Q97" s="62"/>
      <c r="R97" s="62"/>
    </row>
    <row r="98" spans="1:18" ht="18.399999999999999" customHeight="1">
      <c r="A98" s="74"/>
      <c r="B98" s="70"/>
      <c r="C98" s="71" t="s">
        <v>4</v>
      </c>
      <c r="D98" s="80" t="s">
        <v>42</v>
      </c>
      <c r="E98" s="870">
        <v>41742649</v>
      </c>
      <c r="F98" s="870">
        <v>2435000</v>
      </c>
      <c r="G98" s="870"/>
      <c r="H98" s="870">
        <v>73000</v>
      </c>
      <c r="I98" s="870">
        <v>34160749</v>
      </c>
      <c r="J98" s="870">
        <v>1921900</v>
      </c>
      <c r="K98" s="870">
        <v>0</v>
      </c>
      <c r="L98" s="870">
        <v>0</v>
      </c>
      <c r="M98" s="873">
        <v>3152000</v>
      </c>
      <c r="N98" s="62"/>
      <c r="O98" s="62"/>
      <c r="P98" s="62"/>
      <c r="Q98" s="62"/>
      <c r="R98" s="62"/>
    </row>
    <row r="99" spans="1:18" ht="18.399999999999999" customHeight="1">
      <c r="A99" s="74"/>
      <c r="B99" s="70"/>
      <c r="C99" s="71" t="s">
        <v>4</v>
      </c>
      <c r="D99" s="80" t="s">
        <v>43</v>
      </c>
      <c r="E99" s="870">
        <v>11771493.619999999</v>
      </c>
      <c r="F99" s="870">
        <v>1217500</v>
      </c>
      <c r="G99" s="870"/>
      <c r="H99" s="870">
        <v>25375.989999999998</v>
      </c>
      <c r="I99" s="870">
        <v>9804279.1399999987</v>
      </c>
      <c r="J99" s="870">
        <v>90000</v>
      </c>
      <c r="K99" s="870">
        <v>0</v>
      </c>
      <c r="L99" s="870">
        <v>0</v>
      </c>
      <c r="M99" s="873">
        <v>634338.49000000011</v>
      </c>
      <c r="N99" s="62"/>
      <c r="O99" s="62"/>
      <c r="P99" s="62"/>
      <c r="Q99" s="62"/>
      <c r="R99" s="62"/>
    </row>
    <row r="100" spans="1:18" ht="18.399999999999999" customHeight="1">
      <c r="A100" s="74"/>
      <c r="B100" s="70"/>
      <c r="C100" s="71" t="s">
        <v>4</v>
      </c>
      <c r="D100" s="80" t="s">
        <v>44</v>
      </c>
      <c r="E100" s="260">
        <v>0.33313976567143055</v>
      </c>
      <c r="F100" s="260">
        <v>0.51048218029350101</v>
      </c>
      <c r="G100" s="260"/>
      <c r="H100" s="260">
        <v>0.34761630136986299</v>
      </c>
      <c r="I100" s="260">
        <v>0.34528188554322942</v>
      </c>
      <c r="J100" s="260">
        <v>6.7669172932330823E-2</v>
      </c>
      <c r="K100" s="260">
        <v>0</v>
      </c>
      <c r="L100" s="260">
        <v>0</v>
      </c>
      <c r="M100" s="360">
        <v>0.20124952093908632</v>
      </c>
      <c r="N100" s="62"/>
      <c r="O100" s="62"/>
      <c r="P100" s="62"/>
      <c r="Q100" s="62"/>
      <c r="R100" s="62"/>
    </row>
    <row r="101" spans="1:18" ht="18.399999999999999" customHeight="1">
      <c r="A101" s="76"/>
      <c r="B101" s="77"/>
      <c r="C101" s="78" t="s">
        <v>4</v>
      </c>
      <c r="D101" s="79" t="s">
        <v>45</v>
      </c>
      <c r="E101" s="362">
        <v>0.28200159553841442</v>
      </c>
      <c r="F101" s="261">
        <v>0.5</v>
      </c>
      <c r="G101" s="261"/>
      <c r="H101" s="261">
        <v>0.34761630136986299</v>
      </c>
      <c r="I101" s="261">
        <v>0.28700422054563263</v>
      </c>
      <c r="J101" s="261">
        <v>4.6828659139393311E-2</v>
      </c>
      <c r="K101" s="261">
        <v>0</v>
      </c>
      <c r="L101" s="261">
        <v>0</v>
      </c>
      <c r="M101" s="361">
        <v>0.20124952093908632</v>
      </c>
      <c r="N101" s="62"/>
      <c r="O101" s="62"/>
      <c r="P101" s="62"/>
      <c r="Q101" s="62"/>
      <c r="R101" s="62"/>
    </row>
    <row r="102" spans="1:18" ht="18.399999999999999" customHeight="1">
      <c r="A102" s="256" t="s">
        <v>84</v>
      </c>
      <c r="B102" s="70" t="s">
        <v>47</v>
      </c>
      <c r="C102" s="71" t="s">
        <v>85</v>
      </c>
      <c r="D102" s="72" t="s">
        <v>41</v>
      </c>
      <c r="E102" s="870">
        <v>772416000</v>
      </c>
      <c r="F102" s="860">
        <v>650977000</v>
      </c>
      <c r="G102" s="871"/>
      <c r="H102" s="860">
        <v>490000</v>
      </c>
      <c r="I102" s="860">
        <v>116801000</v>
      </c>
      <c r="J102" s="860">
        <v>2481000</v>
      </c>
      <c r="K102" s="860">
        <v>0</v>
      </c>
      <c r="L102" s="860">
        <v>0</v>
      </c>
      <c r="M102" s="872">
        <v>1667000</v>
      </c>
      <c r="N102" s="62"/>
      <c r="O102" s="62"/>
      <c r="P102" s="62"/>
      <c r="Q102" s="62"/>
      <c r="R102" s="62"/>
    </row>
    <row r="103" spans="1:18" ht="18.399999999999999" customHeight="1">
      <c r="A103" s="86"/>
      <c r="B103" s="85"/>
      <c r="C103" s="71" t="s">
        <v>86</v>
      </c>
      <c r="D103" s="80" t="s">
        <v>42</v>
      </c>
      <c r="E103" s="870">
        <v>781817682</v>
      </c>
      <c r="F103" s="870">
        <v>660331522</v>
      </c>
      <c r="G103" s="870"/>
      <c r="H103" s="870">
        <v>500000</v>
      </c>
      <c r="I103" s="870">
        <v>116717630</v>
      </c>
      <c r="J103" s="870">
        <v>2554370</v>
      </c>
      <c r="K103" s="870">
        <v>0</v>
      </c>
      <c r="L103" s="870">
        <v>0</v>
      </c>
      <c r="M103" s="873">
        <v>1714160</v>
      </c>
      <c r="N103" s="62"/>
      <c r="O103" s="62"/>
      <c r="P103" s="62"/>
      <c r="Q103" s="62"/>
      <c r="R103" s="62"/>
    </row>
    <row r="104" spans="1:18" ht="18.399999999999999" customHeight="1">
      <c r="A104" s="86"/>
      <c r="B104" s="85"/>
      <c r="C104" s="71" t="s">
        <v>87</v>
      </c>
      <c r="D104" s="80" t="s">
        <v>43</v>
      </c>
      <c r="E104" s="870">
        <v>122073144.55</v>
      </c>
      <c r="F104" s="870">
        <v>94817798.679999992</v>
      </c>
      <c r="G104" s="870"/>
      <c r="H104" s="870">
        <v>85659.97</v>
      </c>
      <c r="I104" s="870">
        <v>26531284.449999996</v>
      </c>
      <c r="J104" s="870">
        <v>419436.53</v>
      </c>
      <c r="K104" s="870">
        <v>0</v>
      </c>
      <c r="L104" s="870">
        <v>0</v>
      </c>
      <c r="M104" s="873">
        <v>218964.92000000004</v>
      </c>
      <c r="N104" s="62"/>
      <c r="O104" s="62"/>
      <c r="P104" s="62"/>
      <c r="Q104" s="62"/>
      <c r="R104" s="62"/>
    </row>
    <row r="105" spans="1:18" ht="18.399999999999999" customHeight="1">
      <c r="A105" s="74"/>
      <c r="B105" s="70"/>
      <c r="C105" s="71" t="s">
        <v>4</v>
      </c>
      <c r="D105" s="80" t="s">
        <v>44</v>
      </c>
      <c r="E105" s="260">
        <v>0.15804067309584471</v>
      </c>
      <c r="F105" s="260">
        <v>0.14565460635321983</v>
      </c>
      <c r="G105" s="260"/>
      <c r="H105" s="260">
        <v>0.17481626530612246</v>
      </c>
      <c r="I105" s="260">
        <v>0.22714946318952745</v>
      </c>
      <c r="J105" s="260">
        <v>0.16905946392583637</v>
      </c>
      <c r="K105" s="260">
        <v>0</v>
      </c>
      <c r="L105" s="260">
        <v>0</v>
      </c>
      <c r="M105" s="360">
        <v>0.13135268146370729</v>
      </c>
      <c r="N105" s="62"/>
      <c r="O105" s="62"/>
      <c r="P105" s="62"/>
      <c r="Q105" s="62"/>
      <c r="R105" s="62"/>
    </row>
    <row r="106" spans="1:18" ht="18.399999999999999" customHeight="1">
      <c r="A106" s="76"/>
      <c r="B106" s="77"/>
      <c r="C106" s="78" t="s">
        <v>4</v>
      </c>
      <c r="D106" s="82" t="s">
        <v>45</v>
      </c>
      <c r="E106" s="261">
        <v>0.1561401684312379</v>
      </c>
      <c r="F106" s="261">
        <v>0.14359120460101252</v>
      </c>
      <c r="G106" s="261"/>
      <c r="H106" s="261">
        <v>0.17131994</v>
      </c>
      <c r="I106" s="261">
        <v>0.22731171332042979</v>
      </c>
      <c r="J106" s="261">
        <v>0.16420351397800634</v>
      </c>
      <c r="K106" s="261">
        <v>0</v>
      </c>
      <c r="L106" s="261">
        <v>0</v>
      </c>
      <c r="M106" s="361">
        <v>0.12773890418630701</v>
      </c>
      <c r="N106" s="62"/>
      <c r="O106" s="62"/>
      <c r="P106" s="62"/>
      <c r="Q106" s="62"/>
      <c r="R106" s="62"/>
    </row>
    <row r="107" spans="1:18" ht="18.399999999999999" customHeight="1">
      <c r="A107" s="69" t="s">
        <v>88</v>
      </c>
      <c r="B107" s="70" t="s">
        <v>47</v>
      </c>
      <c r="C107" s="71" t="s">
        <v>89</v>
      </c>
      <c r="D107" s="80" t="s">
        <v>41</v>
      </c>
      <c r="E107" s="870">
        <v>7178032000</v>
      </c>
      <c r="F107" s="860">
        <v>73147000</v>
      </c>
      <c r="G107" s="871"/>
      <c r="H107" s="860">
        <v>78861000</v>
      </c>
      <c r="I107" s="860">
        <v>6737252000</v>
      </c>
      <c r="J107" s="860">
        <v>222795000</v>
      </c>
      <c r="K107" s="860">
        <v>0</v>
      </c>
      <c r="L107" s="860">
        <v>0</v>
      </c>
      <c r="M107" s="872">
        <v>65977000</v>
      </c>
      <c r="N107" s="62"/>
      <c r="O107" s="62"/>
      <c r="P107" s="62"/>
      <c r="Q107" s="62"/>
      <c r="R107" s="62"/>
    </row>
    <row r="108" spans="1:18" ht="18.399999999999999" customHeight="1">
      <c r="A108" s="74"/>
      <c r="B108" s="70"/>
      <c r="C108" s="71" t="s">
        <v>90</v>
      </c>
      <c r="D108" s="80" t="s">
        <v>42</v>
      </c>
      <c r="E108" s="870">
        <v>7745875082</v>
      </c>
      <c r="F108" s="870">
        <v>148160039</v>
      </c>
      <c r="G108" s="870"/>
      <c r="H108" s="870">
        <v>76122116</v>
      </c>
      <c r="I108" s="870">
        <v>7197786121</v>
      </c>
      <c r="J108" s="870">
        <v>253512580</v>
      </c>
      <c r="K108" s="870">
        <v>0</v>
      </c>
      <c r="L108" s="870">
        <v>0</v>
      </c>
      <c r="M108" s="873">
        <v>70294226</v>
      </c>
      <c r="N108" s="62"/>
      <c r="O108" s="62"/>
      <c r="P108" s="62"/>
      <c r="Q108" s="62"/>
      <c r="R108" s="62"/>
    </row>
    <row r="109" spans="1:18" ht="18.399999999999999" customHeight="1">
      <c r="A109" s="74"/>
      <c r="B109" s="70"/>
      <c r="C109" s="71" t="s">
        <v>4</v>
      </c>
      <c r="D109" s="80" t="s">
        <v>43</v>
      </c>
      <c r="E109" s="870">
        <v>2416507059.7199993</v>
      </c>
      <c r="F109" s="870">
        <v>105121183.31</v>
      </c>
      <c r="G109" s="870"/>
      <c r="H109" s="870">
        <v>16252236.000000002</v>
      </c>
      <c r="I109" s="870">
        <v>2249468798.2399993</v>
      </c>
      <c r="J109" s="870">
        <v>29685352.600000001</v>
      </c>
      <c r="K109" s="870">
        <v>0</v>
      </c>
      <c r="L109" s="870">
        <v>0</v>
      </c>
      <c r="M109" s="873">
        <v>15979489.570000004</v>
      </c>
      <c r="N109" s="62"/>
      <c r="O109" s="62"/>
      <c r="P109" s="62"/>
      <c r="Q109" s="62"/>
      <c r="R109" s="62"/>
    </row>
    <row r="110" spans="1:18" ht="18.399999999999999" customHeight="1">
      <c r="A110" s="74"/>
      <c r="B110" s="70"/>
      <c r="C110" s="71" t="s">
        <v>4</v>
      </c>
      <c r="D110" s="80" t="s">
        <v>44</v>
      </c>
      <c r="E110" s="260">
        <v>0.33665314667307128</v>
      </c>
      <c r="F110" s="904">
        <v>1.437122278562347</v>
      </c>
      <c r="G110" s="260"/>
      <c r="H110" s="260">
        <v>0.20608711530414275</v>
      </c>
      <c r="I110" s="260">
        <v>0.33388520991050941</v>
      </c>
      <c r="J110" s="260">
        <v>0.13324065890168094</v>
      </c>
      <c r="K110" s="260">
        <v>0</v>
      </c>
      <c r="L110" s="260">
        <v>0</v>
      </c>
      <c r="M110" s="360">
        <v>0.24219788062506636</v>
      </c>
      <c r="N110" s="62"/>
      <c r="O110" s="62"/>
      <c r="P110" s="62"/>
      <c r="Q110" s="62"/>
      <c r="R110" s="62"/>
    </row>
    <row r="111" spans="1:18" ht="18.399999999999999" customHeight="1">
      <c r="A111" s="76"/>
      <c r="B111" s="77"/>
      <c r="C111" s="78" t="s">
        <v>4</v>
      </c>
      <c r="D111" s="80" t="s">
        <v>45</v>
      </c>
      <c r="E111" s="261">
        <v>0.31197340960681391</v>
      </c>
      <c r="F111" s="261">
        <v>0.70951103968054441</v>
      </c>
      <c r="G111" s="261"/>
      <c r="H111" s="261">
        <v>0.21350215750702467</v>
      </c>
      <c r="I111" s="261">
        <v>0.31252231733824803</v>
      </c>
      <c r="J111" s="261">
        <v>0.11709617171660673</v>
      </c>
      <c r="K111" s="261">
        <v>0</v>
      </c>
      <c r="L111" s="261">
        <v>0</v>
      </c>
      <c r="M111" s="361">
        <v>0.22732293218507027</v>
      </c>
      <c r="N111" s="62"/>
      <c r="O111" s="62"/>
      <c r="P111" s="62"/>
      <c r="Q111" s="62"/>
      <c r="R111" s="62"/>
    </row>
    <row r="112" spans="1:18" ht="18.399999999999999" customHeight="1">
      <c r="A112" s="69" t="s">
        <v>91</v>
      </c>
      <c r="B112" s="70" t="s">
        <v>47</v>
      </c>
      <c r="C112" s="71" t="s">
        <v>92</v>
      </c>
      <c r="D112" s="81" t="s">
        <v>93</v>
      </c>
      <c r="E112" s="870">
        <v>602952000</v>
      </c>
      <c r="F112" s="860">
        <v>256379000</v>
      </c>
      <c r="G112" s="871"/>
      <c r="H112" s="860">
        <v>5120000</v>
      </c>
      <c r="I112" s="860">
        <v>192709000</v>
      </c>
      <c r="J112" s="860">
        <v>139180000</v>
      </c>
      <c r="K112" s="860">
        <v>0</v>
      </c>
      <c r="L112" s="860">
        <v>0</v>
      </c>
      <c r="M112" s="872">
        <v>9564000</v>
      </c>
      <c r="N112" s="62"/>
      <c r="O112" s="62"/>
      <c r="P112" s="62"/>
      <c r="Q112" s="62"/>
      <c r="R112" s="62"/>
    </row>
    <row r="113" spans="1:18" ht="18.399999999999999" customHeight="1">
      <c r="A113" s="74"/>
      <c r="B113" s="70"/>
      <c r="C113" s="71" t="s">
        <v>4</v>
      </c>
      <c r="D113" s="80" t="s">
        <v>42</v>
      </c>
      <c r="E113" s="870">
        <v>604485610</v>
      </c>
      <c r="F113" s="870">
        <v>232107957</v>
      </c>
      <c r="G113" s="870"/>
      <c r="H113" s="870">
        <v>5130458</v>
      </c>
      <c r="I113" s="870">
        <v>197915280</v>
      </c>
      <c r="J113" s="870">
        <v>159767915</v>
      </c>
      <c r="K113" s="870">
        <v>0</v>
      </c>
      <c r="L113" s="870">
        <v>0</v>
      </c>
      <c r="M113" s="873">
        <v>9564000</v>
      </c>
      <c r="N113" s="62"/>
      <c r="O113" s="62"/>
      <c r="P113" s="62"/>
      <c r="Q113" s="62"/>
      <c r="R113" s="62"/>
    </row>
    <row r="114" spans="1:18" ht="18.399999999999999" customHeight="1">
      <c r="A114" s="74"/>
      <c r="B114" s="70"/>
      <c r="C114" s="71" t="s">
        <v>4</v>
      </c>
      <c r="D114" s="80" t="s">
        <v>43</v>
      </c>
      <c r="E114" s="870">
        <v>143830211.43000004</v>
      </c>
      <c r="F114" s="870">
        <v>20821705</v>
      </c>
      <c r="G114" s="870"/>
      <c r="H114" s="870">
        <v>1137743.6299999999</v>
      </c>
      <c r="I114" s="870">
        <v>91560003.470000044</v>
      </c>
      <c r="J114" s="870">
        <v>25148152.330000002</v>
      </c>
      <c r="K114" s="870">
        <v>0</v>
      </c>
      <c r="L114" s="870">
        <v>0</v>
      </c>
      <c r="M114" s="873">
        <v>5162606.9999999991</v>
      </c>
      <c r="N114" s="62"/>
      <c r="O114" s="62"/>
      <c r="P114" s="62"/>
      <c r="Q114" s="62"/>
      <c r="R114" s="62"/>
    </row>
    <row r="115" spans="1:18" ht="18.399999999999999" customHeight="1">
      <c r="A115" s="74"/>
      <c r="B115" s="70"/>
      <c r="C115" s="71" t="s">
        <v>4</v>
      </c>
      <c r="D115" s="80" t="s">
        <v>44</v>
      </c>
      <c r="E115" s="260">
        <v>0.23854338559288307</v>
      </c>
      <c r="F115" s="260">
        <v>8.1214549553590587E-2</v>
      </c>
      <c r="G115" s="260"/>
      <c r="H115" s="260">
        <v>0.22221555273437499</v>
      </c>
      <c r="I115" s="260">
        <v>0.47512053650841446</v>
      </c>
      <c r="J115" s="260">
        <v>0.18068797478085932</v>
      </c>
      <c r="K115" s="260">
        <v>0</v>
      </c>
      <c r="L115" s="260">
        <v>0</v>
      </c>
      <c r="M115" s="360">
        <v>0.53979579673776656</v>
      </c>
      <c r="N115" s="62"/>
      <c r="O115" s="62"/>
      <c r="P115" s="62"/>
      <c r="Q115" s="62"/>
      <c r="R115" s="62"/>
    </row>
    <row r="116" spans="1:18" ht="18.399999999999999" customHeight="1">
      <c r="A116" s="76"/>
      <c r="B116" s="77"/>
      <c r="C116" s="78" t="s">
        <v>4</v>
      </c>
      <c r="D116" s="82" t="s">
        <v>45</v>
      </c>
      <c r="E116" s="261">
        <v>0.23793818918203866</v>
      </c>
      <c r="F116" s="261">
        <v>8.9706984926845909E-2</v>
      </c>
      <c r="G116" s="261"/>
      <c r="H116" s="261">
        <v>0.22176258532863927</v>
      </c>
      <c r="I116" s="261">
        <v>0.46262220617832056</v>
      </c>
      <c r="J116" s="261">
        <v>0.15740427187774217</v>
      </c>
      <c r="K116" s="261">
        <v>0</v>
      </c>
      <c r="L116" s="261">
        <v>0</v>
      </c>
      <c r="M116" s="361">
        <v>0.53979579673776656</v>
      </c>
      <c r="N116" s="62"/>
      <c r="O116" s="62"/>
      <c r="P116" s="62"/>
      <c r="Q116" s="62"/>
      <c r="R116" s="62"/>
    </row>
    <row r="117" spans="1:18" ht="18.399999999999999" customHeight="1">
      <c r="A117" s="69" t="s">
        <v>94</v>
      </c>
      <c r="B117" s="70" t="s">
        <v>47</v>
      </c>
      <c r="C117" s="71" t="s">
        <v>95</v>
      </c>
      <c r="D117" s="80" t="s">
        <v>41</v>
      </c>
      <c r="E117" s="870">
        <v>571659000</v>
      </c>
      <c r="F117" s="860">
        <v>140561000</v>
      </c>
      <c r="G117" s="871"/>
      <c r="H117" s="860">
        <v>5849000</v>
      </c>
      <c r="I117" s="860">
        <v>307560000</v>
      </c>
      <c r="J117" s="860">
        <v>69415000</v>
      </c>
      <c r="K117" s="860">
        <v>0</v>
      </c>
      <c r="L117" s="860">
        <v>0</v>
      </c>
      <c r="M117" s="872">
        <v>48274000</v>
      </c>
      <c r="N117" s="62"/>
      <c r="O117" s="62"/>
      <c r="P117" s="62"/>
      <c r="Q117" s="62"/>
      <c r="R117" s="62"/>
    </row>
    <row r="118" spans="1:18" ht="18.399999999999999" customHeight="1">
      <c r="A118" s="74"/>
      <c r="B118" s="70"/>
      <c r="C118" s="71" t="s">
        <v>4</v>
      </c>
      <c r="D118" s="80" t="s">
        <v>42</v>
      </c>
      <c r="E118" s="870">
        <v>590254049</v>
      </c>
      <c r="F118" s="870">
        <v>148581000</v>
      </c>
      <c r="G118" s="870"/>
      <c r="H118" s="870">
        <v>5836600</v>
      </c>
      <c r="I118" s="870">
        <v>307554400</v>
      </c>
      <c r="J118" s="870">
        <v>69415000</v>
      </c>
      <c r="K118" s="870">
        <v>0</v>
      </c>
      <c r="L118" s="870">
        <v>0</v>
      </c>
      <c r="M118" s="873">
        <v>58867049</v>
      </c>
      <c r="N118" s="62"/>
      <c r="O118" s="62"/>
      <c r="P118" s="62"/>
      <c r="Q118" s="62"/>
      <c r="R118" s="62"/>
    </row>
    <row r="119" spans="1:18" ht="18.399999999999999" customHeight="1">
      <c r="A119" s="74"/>
      <c r="B119" s="70"/>
      <c r="C119" s="71" t="s">
        <v>4</v>
      </c>
      <c r="D119" s="80" t="s">
        <v>43</v>
      </c>
      <c r="E119" s="870">
        <v>171270599.83000001</v>
      </c>
      <c r="F119" s="870">
        <v>51100000</v>
      </c>
      <c r="G119" s="870"/>
      <c r="H119" s="870">
        <v>1569329.87</v>
      </c>
      <c r="I119" s="870">
        <v>88223754.720000014</v>
      </c>
      <c r="J119" s="870">
        <v>4895605.09</v>
      </c>
      <c r="K119" s="870">
        <v>0</v>
      </c>
      <c r="L119" s="870">
        <v>0</v>
      </c>
      <c r="M119" s="873">
        <v>25481910.149999999</v>
      </c>
      <c r="N119" s="62"/>
      <c r="O119" s="62"/>
      <c r="P119" s="62"/>
      <c r="Q119" s="62"/>
      <c r="R119" s="62"/>
    </row>
    <row r="120" spans="1:18" ht="18.399999999999999" customHeight="1">
      <c r="A120" s="74"/>
      <c r="B120" s="70"/>
      <c r="C120" s="71" t="s">
        <v>4</v>
      </c>
      <c r="D120" s="80" t="s">
        <v>44</v>
      </c>
      <c r="E120" s="260">
        <v>0.29960273489965172</v>
      </c>
      <c r="F120" s="260">
        <v>0.36354323034127534</v>
      </c>
      <c r="G120" s="260"/>
      <c r="H120" s="260">
        <v>0.26830738074884597</v>
      </c>
      <c r="I120" s="260">
        <v>0.28685054857588765</v>
      </c>
      <c r="J120" s="260">
        <v>7.0526616581430529E-2</v>
      </c>
      <c r="K120" s="260">
        <v>0</v>
      </c>
      <c r="L120" s="260">
        <v>0</v>
      </c>
      <c r="M120" s="360">
        <v>0.5278599277043543</v>
      </c>
      <c r="N120" s="62"/>
      <c r="O120" s="62"/>
      <c r="P120" s="62"/>
      <c r="Q120" s="62"/>
      <c r="R120" s="62"/>
    </row>
    <row r="121" spans="1:18" ht="18.399999999999999" customHeight="1">
      <c r="A121" s="76"/>
      <c r="B121" s="77"/>
      <c r="C121" s="78" t="s">
        <v>4</v>
      </c>
      <c r="D121" s="82" t="s">
        <v>45</v>
      </c>
      <c r="E121" s="261">
        <v>0.29016421000442816</v>
      </c>
      <c r="F121" s="261">
        <v>0.34392015129794523</v>
      </c>
      <c r="G121" s="261"/>
      <c r="H121" s="261">
        <v>0.26887740636672036</v>
      </c>
      <c r="I121" s="261">
        <v>0.28685577159682973</v>
      </c>
      <c r="J121" s="261">
        <v>7.0526616581430529E-2</v>
      </c>
      <c r="K121" s="261">
        <v>0</v>
      </c>
      <c r="L121" s="261">
        <v>0</v>
      </c>
      <c r="M121" s="361">
        <v>0.43287221939730663</v>
      </c>
      <c r="N121" s="62"/>
      <c r="O121" s="62"/>
      <c r="P121" s="62"/>
      <c r="Q121" s="62"/>
      <c r="R121" s="62"/>
    </row>
    <row r="122" spans="1:18" ht="18.399999999999999" customHeight="1">
      <c r="A122" s="69" t="s">
        <v>96</v>
      </c>
      <c r="B122" s="70" t="s">
        <v>47</v>
      </c>
      <c r="C122" s="71" t="s">
        <v>97</v>
      </c>
      <c r="D122" s="81" t="s">
        <v>41</v>
      </c>
      <c r="E122" s="870">
        <v>1155296000</v>
      </c>
      <c r="F122" s="860">
        <v>906805000</v>
      </c>
      <c r="G122" s="871"/>
      <c r="H122" s="860">
        <v>20000</v>
      </c>
      <c r="I122" s="860">
        <v>34379000</v>
      </c>
      <c r="J122" s="860">
        <v>67123000</v>
      </c>
      <c r="K122" s="860">
        <v>0</v>
      </c>
      <c r="L122" s="860">
        <v>0</v>
      </c>
      <c r="M122" s="872">
        <v>146969000</v>
      </c>
      <c r="N122" s="62"/>
      <c r="O122" s="62"/>
      <c r="P122" s="62"/>
      <c r="Q122" s="62"/>
      <c r="R122" s="62"/>
    </row>
    <row r="123" spans="1:18" ht="18.399999999999999" customHeight="1">
      <c r="A123" s="74"/>
      <c r="B123" s="70"/>
      <c r="C123" s="71" t="s">
        <v>4</v>
      </c>
      <c r="D123" s="80" t="s">
        <v>42</v>
      </c>
      <c r="E123" s="870">
        <v>1255282029</v>
      </c>
      <c r="F123" s="870">
        <v>906815000</v>
      </c>
      <c r="G123" s="870"/>
      <c r="H123" s="870">
        <v>25000</v>
      </c>
      <c r="I123" s="870">
        <v>70850000</v>
      </c>
      <c r="J123" s="870">
        <v>130623029</v>
      </c>
      <c r="K123" s="870">
        <v>0</v>
      </c>
      <c r="L123" s="870">
        <v>0</v>
      </c>
      <c r="M123" s="873">
        <v>146969000</v>
      </c>
      <c r="N123" s="62"/>
      <c r="O123" s="62"/>
      <c r="P123" s="62"/>
      <c r="Q123" s="62"/>
      <c r="R123" s="62"/>
    </row>
    <row r="124" spans="1:18" ht="18.399999999999999" customHeight="1">
      <c r="A124" s="74"/>
      <c r="B124" s="70"/>
      <c r="C124" s="71" t="s">
        <v>4</v>
      </c>
      <c r="D124" s="80" t="s">
        <v>43</v>
      </c>
      <c r="E124" s="870">
        <v>367603056.01999998</v>
      </c>
      <c r="F124" s="870">
        <v>275953685</v>
      </c>
      <c r="G124" s="870"/>
      <c r="H124" s="870">
        <v>5998.3</v>
      </c>
      <c r="I124" s="870">
        <v>48527829.749999985</v>
      </c>
      <c r="J124" s="870">
        <v>43115542.969999999</v>
      </c>
      <c r="K124" s="870">
        <v>0</v>
      </c>
      <c r="L124" s="870">
        <v>0</v>
      </c>
      <c r="M124" s="873">
        <v>0</v>
      </c>
      <c r="N124" s="62"/>
      <c r="O124" s="62"/>
      <c r="P124" s="62"/>
      <c r="Q124" s="62"/>
      <c r="R124" s="62"/>
    </row>
    <row r="125" spans="1:18" ht="18.399999999999999" customHeight="1">
      <c r="A125" s="74"/>
      <c r="B125" s="70"/>
      <c r="C125" s="71" t="s">
        <v>4</v>
      </c>
      <c r="D125" s="80" t="s">
        <v>44</v>
      </c>
      <c r="E125" s="260">
        <v>0.31818949950488878</v>
      </c>
      <c r="F125" s="260">
        <v>0.30431425168586412</v>
      </c>
      <c r="G125" s="260"/>
      <c r="H125" s="260">
        <v>0.29991499999999999</v>
      </c>
      <c r="I125" s="260">
        <v>1.4115544300299596</v>
      </c>
      <c r="J125" s="260">
        <v>0.64233635221906049</v>
      </c>
      <c r="K125" s="260">
        <v>0</v>
      </c>
      <c r="L125" s="260">
        <v>0</v>
      </c>
      <c r="M125" s="360">
        <v>0</v>
      </c>
      <c r="N125" s="62"/>
      <c r="O125" s="62"/>
      <c r="P125" s="62"/>
      <c r="Q125" s="62"/>
      <c r="R125" s="62"/>
    </row>
    <row r="126" spans="1:18" ht="18.399999999999999" customHeight="1">
      <c r="A126" s="76"/>
      <c r="B126" s="77"/>
      <c r="C126" s="78" t="s">
        <v>4</v>
      </c>
      <c r="D126" s="82" t="s">
        <v>45</v>
      </c>
      <c r="E126" s="261">
        <v>0.29284499222285926</v>
      </c>
      <c r="F126" s="261">
        <v>0.30431089582770465</v>
      </c>
      <c r="G126" s="261"/>
      <c r="H126" s="261">
        <v>0.23993200000000001</v>
      </c>
      <c r="I126" s="261">
        <v>0.68493761115031737</v>
      </c>
      <c r="J126" s="261">
        <v>0.33007612287110566</v>
      </c>
      <c r="K126" s="261">
        <v>0</v>
      </c>
      <c r="L126" s="261">
        <v>0</v>
      </c>
      <c r="M126" s="361">
        <v>0</v>
      </c>
      <c r="N126" s="62"/>
      <c r="O126" s="62"/>
      <c r="P126" s="62"/>
      <c r="Q126" s="62"/>
      <c r="R126" s="62"/>
    </row>
    <row r="127" spans="1:18" ht="18.399999999999999" customHeight="1">
      <c r="A127" s="69" t="s">
        <v>98</v>
      </c>
      <c r="B127" s="70" t="s">
        <v>47</v>
      </c>
      <c r="C127" s="71" t="s">
        <v>99</v>
      </c>
      <c r="D127" s="81" t="s">
        <v>41</v>
      </c>
      <c r="E127" s="870">
        <v>22421000</v>
      </c>
      <c r="F127" s="860">
        <v>0</v>
      </c>
      <c r="G127" s="871"/>
      <c r="H127" s="860">
        <v>22000</v>
      </c>
      <c r="I127" s="860">
        <v>21399000</v>
      </c>
      <c r="J127" s="860">
        <v>1000000</v>
      </c>
      <c r="K127" s="860">
        <v>0</v>
      </c>
      <c r="L127" s="860">
        <v>0</v>
      </c>
      <c r="M127" s="872">
        <v>0</v>
      </c>
      <c r="N127" s="62"/>
      <c r="O127" s="62"/>
      <c r="P127" s="62"/>
      <c r="Q127" s="62"/>
      <c r="R127" s="62"/>
    </row>
    <row r="128" spans="1:18" ht="18.399999999999999" customHeight="1">
      <c r="A128" s="69"/>
      <c r="B128" s="70"/>
      <c r="C128" s="71" t="s">
        <v>100</v>
      </c>
      <c r="D128" s="80" t="s">
        <v>42</v>
      </c>
      <c r="E128" s="870">
        <v>22421000</v>
      </c>
      <c r="F128" s="870">
        <v>0</v>
      </c>
      <c r="G128" s="870" t="s">
        <v>4</v>
      </c>
      <c r="H128" s="870">
        <v>22000</v>
      </c>
      <c r="I128" s="870">
        <v>21399000</v>
      </c>
      <c r="J128" s="870">
        <v>1000000</v>
      </c>
      <c r="K128" s="870">
        <v>0</v>
      </c>
      <c r="L128" s="870">
        <v>0</v>
      </c>
      <c r="M128" s="873">
        <v>0</v>
      </c>
      <c r="N128" s="62"/>
      <c r="O128" s="62"/>
      <c r="P128" s="62"/>
      <c r="Q128" s="62"/>
      <c r="R128" s="62"/>
    </row>
    <row r="129" spans="1:18" ht="18.399999999999999" customHeight="1">
      <c r="A129" s="74"/>
      <c r="B129" s="70"/>
      <c r="C129" s="71" t="s">
        <v>4</v>
      </c>
      <c r="D129" s="80" t="s">
        <v>43</v>
      </c>
      <c r="E129" s="870">
        <v>5950010.0099999988</v>
      </c>
      <c r="F129" s="870">
        <v>0</v>
      </c>
      <c r="G129" s="870" t="s">
        <v>4</v>
      </c>
      <c r="H129" s="870">
        <v>4554</v>
      </c>
      <c r="I129" s="870">
        <v>5945456.0099999988</v>
      </c>
      <c r="J129" s="870">
        <v>0</v>
      </c>
      <c r="K129" s="870">
        <v>0</v>
      </c>
      <c r="L129" s="870">
        <v>0</v>
      </c>
      <c r="M129" s="873">
        <v>0</v>
      </c>
      <c r="N129" s="62"/>
      <c r="O129" s="62"/>
      <c r="P129" s="62"/>
      <c r="Q129" s="62"/>
      <c r="R129" s="62"/>
    </row>
    <row r="130" spans="1:18" ht="18.399999999999999" customHeight="1">
      <c r="A130" s="74"/>
      <c r="B130" s="70"/>
      <c r="C130" s="71" t="s">
        <v>4</v>
      </c>
      <c r="D130" s="80" t="s">
        <v>44</v>
      </c>
      <c r="E130" s="260">
        <v>0.26537665625975643</v>
      </c>
      <c r="F130" s="260">
        <v>0</v>
      </c>
      <c r="G130" s="260"/>
      <c r="H130" s="260">
        <v>0.20699999999999999</v>
      </c>
      <c r="I130" s="260">
        <v>0.27783803028178883</v>
      </c>
      <c r="J130" s="260">
        <v>0</v>
      </c>
      <c r="K130" s="260">
        <v>0</v>
      </c>
      <c r="L130" s="260">
        <v>0</v>
      </c>
      <c r="M130" s="360">
        <v>0</v>
      </c>
      <c r="N130" s="62"/>
      <c r="O130" s="62"/>
      <c r="P130" s="62"/>
      <c r="Q130" s="62"/>
      <c r="R130" s="62"/>
    </row>
    <row r="131" spans="1:18" ht="18.399999999999999" customHeight="1">
      <c r="A131" s="76"/>
      <c r="B131" s="77"/>
      <c r="C131" s="78" t="s">
        <v>4</v>
      </c>
      <c r="D131" s="82" t="s">
        <v>45</v>
      </c>
      <c r="E131" s="261">
        <v>0.26537665625975643</v>
      </c>
      <c r="F131" s="261">
        <v>0</v>
      </c>
      <c r="G131" s="261"/>
      <c r="H131" s="261">
        <v>0.20699999999999999</v>
      </c>
      <c r="I131" s="261">
        <v>0.27783803028178883</v>
      </c>
      <c r="J131" s="261">
        <v>0</v>
      </c>
      <c r="K131" s="261">
        <v>0</v>
      </c>
      <c r="L131" s="261">
        <v>0</v>
      </c>
      <c r="M131" s="361">
        <v>0</v>
      </c>
      <c r="N131" s="62"/>
      <c r="O131" s="62"/>
      <c r="P131" s="62"/>
      <c r="Q131" s="62"/>
      <c r="R131" s="62"/>
    </row>
    <row r="132" spans="1:18" ht="18.399999999999999" customHeight="1">
      <c r="A132" s="69" t="s">
        <v>101</v>
      </c>
      <c r="B132" s="70" t="s">
        <v>47</v>
      </c>
      <c r="C132" s="71" t="s">
        <v>102</v>
      </c>
      <c r="D132" s="80" t="s">
        <v>41</v>
      </c>
      <c r="E132" s="870">
        <v>3876219000</v>
      </c>
      <c r="F132" s="860">
        <v>2081789000</v>
      </c>
      <c r="G132" s="871"/>
      <c r="H132" s="860">
        <v>17622000</v>
      </c>
      <c r="I132" s="860">
        <v>1173668000</v>
      </c>
      <c r="J132" s="860">
        <v>555981000</v>
      </c>
      <c r="K132" s="860">
        <v>0</v>
      </c>
      <c r="L132" s="860">
        <v>0</v>
      </c>
      <c r="M132" s="872">
        <v>47159000</v>
      </c>
      <c r="N132" s="62"/>
      <c r="O132" s="62"/>
      <c r="P132" s="62"/>
      <c r="Q132" s="62"/>
      <c r="R132" s="62"/>
    </row>
    <row r="133" spans="1:18" ht="18.399999999999999" customHeight="1">
      <c r="A133" s="74"/>
      <c r="B133" s="70"/>
      <c r="C133" s="71" t="s">
        <v>103</v>
      </c>
      <c r="D133" s="80" t="s">
        <v>42</v>
      </c>
      <c r="E133" s="870">
        <v>3923275604</v>
      </c>
      <c r="F133" s="870">
        <v>2133179726</v>
      </c>
      <c r="G133" s="870"/>
      <c r="H133" s="870">
        <v>17854525</v>
      </c>
      <c r="I133" s="870">
        <v>1168659079</v>
      </c>
      <c r="J133" s="870">
        <v>555627853</v>
      </c>
      <c r="K133" s="870">
        <v>0</v>
      </c>
      <c r="L133" s="870">
        <v>0</v>
      </c>
      <c r="M133" s="873">
        <v>47954421</v>
      </c>
      <c r="N133" s="62"/>
      <c r="O133" s="62"/>
      <c r="P133" s="62"/>
      <c r="Q133" s="62"/>
      <c r="R133" s="62"/>
    </row>
    <row r="134" spans="1:18" ht="18.399999999999999" customHeight="1">
      <c r="A134" s="74"/>
      <c r="B134" s="70"/>
      <c r="C134" s="71" t="s">
        <v>4</v>
      </c>
      <c r="D134" s="80" t="s">
        <v>43</v>
      </c>
      <c r="E134" s="870">
        <v>1071238178.7700001</v>
      </c>
      <c r="F134" s="870">
        <v>644857669.30000007</v>
      </c>
      <c r="G134" s="870"/>
      <c r="H134" s="870">
        <v>2973749.73</v>
      </c>
      <c r="I134" s="870">
        <v>364400386.05000007</v>
      </c>
      <c r="J134" s="870">
        <v>47208283.660000004</v>
      </c>
      <c r="K134" s="870">
        <v>0</v>
      </c>
      <c r="L134" s="870">
        <v>0</v>
      </c>
      <c r="M134" s="873">
        <v>11798090.029999999</v>
      </c>
      <c r="N134" s="62"/>
      <c r="O134" s="62"/>
      <c r="P134" s="62"/>
      <c r="Q134" s="62"/>
      <c r="R134" s="62"/>
    </row>
    <row r="135" spans="1:18" ht="18.399999999999999" customHeight="1">
      <c r="A135" s="74"/>
      <c r="B135" s="70"/>
      <c r="C135" s="71" t="s">
        <v>4</v>
      </c>
      <c r="D135" s="80" t="s">
        <v>44</v>
      </c>
      <c r="E135" s="260">
        <v>0.27636162424517297</v>
      </c>
      <c r="F135" s="260">
        <v>0.30976130112129524</v>
      </c>
      <c r="G135" s="260"/>
      <c r="H135" s="260">
        <v>0.16875211270003404</v>
      </c>
      <c r="I135" s="260">
        <v>0.31047995348769847</v>
      </c>
      <c r="J135" s="260">
        <v>8.4909886596844147E-2</v>
      </c>
      <c r="K135" s="260">
        <v>0</v>
      </c>
      <c r="L135" s="260">
        <v>0</v>
      </c>
      <c r="M135" s="360">
        <v>0.25017684916982968</v>
      </c>
      <c r="N135" s="62"/>
      <c r="O135" s="62"/>
      <c r="P135" s="62"/>
      <c r="Q135" s="62"/>
      <c r="R135" s="62"/>
    </row>
    <row r="136" spans="1:18" ht="18.399999999999999" customHeight="1">
      <c r="A136" s="76"/>
      <c r="B136" s="77"/>
      <c r="C136" s="78" t="s">
        <v>4</v>
      </c>
      <c r="D136" s="79" t="s">
        <v>45</v>
      </c>
      <c r="E136" s="362">
        <v>0.2730468840062657</v>
      </c>
      <c r="F136" s="261">
        <v>0.30229879903705781</v>
      </c>
      <c r="G136" s="261"/>
      <c r="H136" s="261">
        <v>0.16655440175529732</v>
      </c>
      <c r="I136" s="261">
        <v>0.31181068337038953</v>
      </c>
      <c r="J136" s="261">
        <v>8.4963853782902429E-2</v>
      </c>
      <c r="K136" s="261">
        <v>0</v>
      </c>
      <c r="L136" s="261">
        <v>0</v>
      </c>
      <c r="M136" s="361">
        <v>0.24602716045721831</v>
      </c>
      <c r="N136" s="62"/>
      <c r="O136" s="62"/>
      <c r="P136" s="62"/>
      <c r="Q136" s="62"/>
      <c r="R136" s="62"/>
    </row>
    <row r="137" spans="1:18" ht="18.399999999999999" customHeight="1">
      <c r="A137" s="87" t="s">
        <v>104</v>
      </c>
      <c r="B137" s="70" t="s">
        <v>47</v>
      </c>
      <c r="C137" s="71" t="s">
        <v>105</v>
      </c>
      <c r="D137" s="72" t="s">
        <v>41</v>
      </c>
      <c r="E137" s="870">
        <v>287214000</v>
      </c>
      <c r="F137" s="860">
        <v>212937000</v>
      </c>
      <c r="G137" s="871"/>
      <c r="H137" s="860">
        <v>26148000</v>
      </c>
      <c r="I137" s="860">
        <v>47421000</v>
      </c>
      <c r="J137" s="860">
        <v>708000</v>
      </c>
      <c r="K137" s="860">
        <v>0</v>
      </c>
      <c r="L137" s="860">
        <v>0</v>
      </c>
      <c r="M137" s="872">
        <v>0</v>
      </c>
      <c r="N137" s="62"/>
      <c r="O137" s="62"/>
      <c r="P137" s="62"/>
      <c r="Q137" s="62"/>
      <c r="R137" s="62"/>
    </row>
    <row r="138" spans="1:18" ht="18.399999999999999" customHeight="1">
      <c r="A138" s="74"/>
      <c r="B138" s="70"/>
      <c r="C138" s="71" t="s">
        <v>4</v>
      </c>
      <c r="D138" s="80" t="s">
        <v>42</v>
      </c>
      <c r="E138" s="870">
        <v>287214000</v>
      </c>
      <c r="F138" s="870">
        <v>214202069</v>
      </c>
      <c r="G138" s="870"/>
      <c r="H138" s="870">
        <v>26148000</v>
      </c>
      <c r="I138" s="870">
        <v>45962903</v>
      </c>
      <c r="J138" s="870">
        <v>708000</v>
      </c>
      <c r="K138" s="870">
        <v>0</v>
      </c>
      <c r="L138" s="870">
        <v>0</v>
      </c>
      <c r="M138" s="873">
        <v>193028</v>
      </c>
      <c r="N138" s="62"/>
      <c r="O138" s="62"/>
      <c r="P138" s="62"/>
      <c r="Q138" s="62"/>
      <c r="R138" s="62"/>
    </row>
    <row r="139" spans="1:18" ht="18.399999999999999" customHeight="1">
      <c r="A139" s="74"/>
      <c r="B139" s="70"/>
      <c r="C139" s="71" t="s">
        <v>4</v>
      </c>
      <c r="D139" s="80" t="s">
        <v>43</v>
      </c>
      <c r="E139" s="870">
        <v>103831684.56999998</v>
      </c>
      <c r="F139" s="870">
        <v>83037907.11999999</v>
      </c>
      <c r="G139" s="870"/>
      <c r="H139" s="870">
        <v>6851082.46</v>
      </c>
      <c r="I139" s="870">
        <v>13942694.989999998</v>
      </c>
      <c r="J139" s="870">
        <v>0</v>
      </c>
      <c r="K139" s="870">
        <v>0</v>
      </c>
      <c r="L139" s="870">
        <v>0</v>
      </c>
      <c r="M139" s="873">
        <v>0</v>
      </c>
      <c r="N139" s="62"/>
      <c r="O139" s="62"/>
      <c r="P139" s="62"/>
      <c r="Q139" s="62"/>
      <c r="R139" s="62"/>
    </row>
    <row r="140" spans="1:18" ht="18.399999999999999" customHeight="1">
      <c r="A140" s="74"/>
      <c r="B140" s="70"/>
      <c r="C140" s="71" t="s">
        <v>4</v>
      </c>
      <c r="D140" s="80" t="s">
        <v>44</v>
      </c>
      <c r="E140" s="260">
        <v>0.36151331261707292</v>
      </c>
      <c r="F140" s="260">
        <v>0.38996467086509151</v>
      </c>
      <c r="G140" s="260"/>
      <c r="H140" s="260">
        <v>0.26201172020804653</v>
      </c>
      <c r="I140" s="260">
        <v>0.29401942156428584</v>
      </c>
      <c r="J140" s="260">
        <v>0</v>
      </c>
      <c r="K140" s="260">
        <v>0</v>
      </c>
      <c r="L140" s="260">
        <v>0</v>
      </c>
      <c r="M140" s="360">
        <v>0</v>
      </c>
      <c r="N140" s="62"/>
      <c r="O140" s="62"/>
      <c r="P140" s="62"/>
      <c r="Q140" s="62"/>
      <c r="R140" s="62"/>
    </row>
    <row r="141" spans="1:18" ht="18.399999999999999" customHeight="1">
      <c r="A141" s="76"/>
      <c r="B141" s="77"/>
      <c r="C141" s="78" t="s">
        <v>4</v>
      </c>
      <c r="D141" s="82" t="s">
        <v>45</v>
      </c>
      <c r="E141" s="261">
        <v>0.36151331261707292</v>
      </c>
      <c r="F141" s="261">
        <v>0.38766155484707288</v>
      </c>
      <c r="G141" s="261"/>
      <c r="H141" s="261">
        <v>0.26201172020804653</v>
      </c>
      <c r="I141" s="261">
        <v>0.30334670092530924</v>
      </c>
      <c r="J141" s="261">
        <v>0</v>
      </c>
      <c r="K141" s="261">
        <v>0</v>
      </c>
      <c r="L141" s="261">
        <v>0</v>
      </c>
      <c r="M141" s="361">
        <v>0</v>
      </c>
      <c r="N141" s="62"/>
      <c r="O141" s="62"/>
      <c r="P141" s="62"/>
      <c r="Q141" s="62"/>
      <c r="R141" s="62"/>
    </row>
    <row r="142" spans="1:18" ht="18.399999999999999" customHeight="1">
      <c r="A142" s="69" t="s">
        <v>106</v>
      </c>
      <c r="B142" s="70" t="s">
        <v>47</v>
      </c>
      <c r="C142" s="71" t="s">
        <v>107</v>
      </c>
      <c r="D142" s="81" t="s">
        <v>41</v>
      </c>
      <c r="E142" s="870">
        <v>6780000</v>
      </c>
      <c r="F142" s="860">
        <v>3014000</v>
      </c>
      <c r="G142" s="871"/>
      <c r="H142" s="860">
        <v>2000</v>
      </c>
      <c r="I142" s="860">
        <v>3255000</v>
      </c>
      <c r="J142" s="860">
        <v>509000</v>
      </c>
      <c r="K142" s="860">
        <v>0</v>
      </c>
      <c r="L142" s="860">
        <v>0</v>
      </c>
      <c r="M142" s="872">
        <v>0</v>
      </c>
      <c r="N142" s="62"/>
      <c r="O142" s="62"/>
      <c r="P142" s="62"/>
      <c r="Q142" s="62"/>
      <c r="R142" s="62"/>
    </row>
    <row r="143" spans="1:18" ht="18.399999999999999" customHeight="1">
      <c r="A143" s="74"/>
      <c r="B143" s="70"/>
      <c r="C143" s="71" t="s">
        <v>4</v>
      </c>
      <c r="D143" s="80" t="s">
        <v>42</v>
      </c>
      <c r="E143" s="870">
        <v>6780000</v>
      </c>
      <c r="F143" s="870">
        <v>3014000</v>
      </c>
      <c r="G143" s="870"/>
      <c r="H143" s="870">
        <v>2000</v>
      </c>
      <c r="I143" s="870">
        <v>3255000</v>
      </c>
      <c r="J143" s="870">
        <v>509000</v>
      </c>
      <c r="K143" s="870">
        <v>0</v>
      </c>
      <c r="L143" s="870">
        <v>0</v>
      </c>
      <c r="M143" s="873">
        <v>0</v>
      </c>
      <c r="N143" s="62"/>
      <c r="O143" s="62"/>
      <c r="P143" s="62"/>
      <c r="Q143" s="62"/>
      <c r="R143" s="62"/>
    </row>
    <row r="144" spans="1:18" ht="18.399999999999999" customHeight="1">
      <c r="A144" s="74"/>
      <c r="B144" s="70"/>
      <c r="C144" s="71" t="s">
        <v>4</v>
      </c>
      <c r="D144" s="80" t="s">
        <v>43</v>
      </c>
      <c r="E144" s="870">
        <v>1129410.8599999999</v>
      </c>
      <c r="F144" s="870">
        <v>440021</v>
      </c>
      <c r="G144" s="870"/>
      <c r="H144" s="870">
        <v>0</v>
      </c>
      <c r="I144" s="870">
        <v>689389.86</v>
      </c>
      <c r="J144" s="870">
        <v>0</v>
      </c>
      <c r="K144" s="870">
        <v>0</v>
      </c>
      <c r="L144" s="870">
        <v>0</v>
      </c>
      <c r="M144" s="873">
        <v>0</v>
      </c>
      <c r="N144" s="62"/>
      <c r="O144" s="62"/>
      <c r="P144" s="62"/>
      <c r="Q144" s="62"/>
      <c r="R144" s="62"/>
    </row>
    <row r="145" spans="1:18" ht="18.399999999999999" customHeight="1">
      <c r="A145" s="74"/>
      <c r="B145" s="70"/>
      <c r="C145" s="71" t="s">
        <v>4</v>
      </c>
      <c r="D145" s="80" t="s">
        <v>44</v>
      </c>
      <c r="E145" s="260">
        <v>0.16657977286135692</v>
      </c>
      <c r="F145" s="260">
        <v>0.14599236894492368</v>
      </c>
      <c r="G145" s="260"/>
      <c r="H145" s="260">
        <v>0</v>
      </c>
      <c r="I145" s="260">
        <v>0.2117941198156682</v>
      </c>
      <c r="J145" s="260">
        <v>0</v>
      </c>
      <c r="K145" s="260">
        <v>0</v>
      </c>
      <c r="L145" s="260">
        <v>0</v>
      </c>
      <c r="M145" s="360">
        <v>0</v>
      </c>
      <c r="N145" s="62"/>
      <c r="O145" s="62"/>
      <c r="P145" s="62"/>
      <c r="Q145" s="62"/>
      <c r="R145" s="62"/>
    </row>
    <row r="146" spans="1:18" ht="18.399999999999999" customHeight="1">
      <c r="A146" s="76"/>
      <c r="B146" s="77"/>
      <c r="C146" s="78" t="s">
        <v>4</v>
      </c>
      <c r="D146" s="82" t="s">
        <v>45</v>
      </c>
      <c r="E146" s="261">
        <v>0.16657977286135692</v>
      </c>
      <c r="F146" s="261">
        <v>0.14599236894492368</v>
      </c>
      <c r="G146" s="261"/>
      <c r="H146" s="261">
        <v>0</v>
      </c>
      <c r="I146" s="261">
        <v>0.2117941198156682</v>
      </c>
      <c r="J146" s="261">
        <v>0</v>
      </c>
      <c r="K146" s="261">
        <v>0</v>
      </c>
      <c r="L146" s="261">
        <v>0</v>
      </c>
      <c r="M146" s="361">
        <v>0</v>
      </c>
      <c r="N146" s="62"/>
      <c r="O146" s="62"/>
      <c r="P146" s="62"/>
      <c r="Q146" s="62"/>
      <c r="R146" s="62"/>
    </row>
    <row r="147" spans="1:18" ht="18.399999999999999" customHeight="1">
      <c r="A147" s="69" t="s">
        <v>108</v>
      </c>
      <c r="B147" s="70" t="s">
        <v>47</v>
      </c>
      <c r="C147" s="71" t="s">
        <v>109</v>
      </c>
      <c r="D147" s="80" t="s">
        <v>41</v>
      </c>
      <c r="E147" s="870">
        <v>253625000</v>
      </c>
      <c r="F147" s="860">
        <v>45245000</v>
      </c>
      <c r="G147" s="871"/>
      <c r="H147" s="860">
        <v>194000</v>
      </c>
      <c r="I147" s="860">
        <v>105663000</v>
      </c>
      <c r="J147" s="860">
        <v>14556000</v>
      </c>
      <c r="K147" s="860">
        <v>0</v>
      </c>
      <c r="L147" s="860">
        <v>0</v>
      </c>
      <c r="M147" s="872">
        <v>87967000</v>
      </c>
      <c r="N147" s="62"/>
      <c r="O147" s="62"/>
      <c r="P147" s="62"/>
      <c r="Q147" s="62"/>
      <c r="R147" s="62"/>
    </row>
    <row r="148" spans="1:18" ht="18.399999999999999" customHeight="1">
      <c r="A148" s="74"/>
      <c r="B148" s="70"/>
      <c r="C148" s="71"/>
      <c r="D148" s="80" t="s">
        <v>42</v>
      </c>
      <c r="E148" s="870">
        <v>254325000</v>
      </c>
      <c r="F148" s="870">
        <v>88345064.819999993</v>
      </c>
      <c r="G148" s="870"/>
      <c r="H148" s="870">
        <v>194000</v>
      </c>
      <c r="I148" s="870">
        <v>73882935.180000007</v>
      </c>
      <c r="J148" s="870">
        <v>3936000.0000000005</v>
      </c>
      <c r="K148" s="870">
        <v>0</v>
      </c>
      <c r="L148" s="870">
        <v>0</v>
      </c>
      <c r="M148" s="873">
        <v>87967000</v>
      </c>
      <c r="N148" s="62"/>
      <c r="O148" s="62"/>
      <c r="P148" s="62"/>
      <c r="Q148" s="62"/>
      <c r="R148" s="62"/>
    </row>
    <row r="149" spans="1:18" ht="18.399999999999999" customHeight="1">
      <c r="A149" s="74"/>
      <c r="B149" s="70"/>
      <c r="C149" s="71"/>
      <c r="D149" s="80" t="s">
        <v>43</v>
      </c>
      <c r="E149" s="870">
        <v>66534779.220000006</v>
      </c>
      <c r="F149" s="870">
        <v>20572424.649999999</v>
      </c>
      <c r="G149" s="870"/>
      <c r="H149" s="870">
        <v>71809.490000000005</v>
      </c>
      <c r="I149" s="870">
        <v>18224753.780000001</v>
      </c>
      <c r="J149" s="870">
        <v>154371.72999999998</v>
      </c>
      <c r="K149" s="870">
        <v>0</v>
      </c>
      <c r="L149" s="870">
        <v>0</v>
      </c>
      <c r="M149" s="873">
        <v>27511419.570000008</v>
      </c>
      <c r="N149" s="62"/>
      <c r="O149" s="62"/>
      <c r="P149" s="62"/>
      <c r="Q149" s="62"/>
      <c r="R149" s="62"/>
    </row>
    <row r="150" spans="1:18" ht="18.399999999999999" customHeight="1">
      <c r="A150" s="74"/>
      <c r="B150" s="70"/>
      <c r="C150" s="71"/>
      <c r="D150" s="80" t="s">
        <v>44</v>
      </c>
      <c r="E150" s="260">
        <v>0.26233525567274524</v>
      </c>
      <c r="F150" s="260">
        <v>0.45468946071389099</v>
      </c>
      <c r="G150" s="260"/>
      <c r="H150" s="260">
        <v>0.37015201030927836</v>
      </c>
      <c r="I150" s="260">
        <v>0.17247999564653665</v>
      </c>
      <c r="J150" s="260">
        <v>1.0605367546029127E-2</v>
      </c>
      <c r="K150" s="260">
        <v>0</v>
      </c>
      <c r="L150" s="260">
        <v>0</v>
      </c>
      <c r="M150" s="360">
        <v>0.31274704798390313</v>
      </c>
      <c r="N150" s="62"/>
      <c r="O150" s="62"/>
      <c r="P150" s="62"/>
      <c r="Q150" s="62"/>
      <c r="R150" s="62"/>
    </row>
    <row r="151" spans="1:18" ht="18.399999999999999" customHeight="1">
      <c r="A151" s="76"/>
      <c r="B151" s="77"/>
      <c r="C151" s="78"/>
      <c r="D151" s="82" t="s">
        <v>45</v>
      </c>
      <c r="E151" s="261">
        <v>0.2616132083751106</v>
      </c>
      <c r="F151" s="261">
        <v>0.23286444683600155</v>
      </c>
      <c r="G151" s="261"/>
      <c r="H151" s="261">
        <v>0.37015201030927836</v>
      </c>
      <c r="I151" s="261">
        <v>0.24667067890033439</v>
      </c>
      <c r="J151" s="261">
        <v>3.9220459857723565E-2</v>
      </c>
      <c r="K151" s="261">
        <v>0</v>
      </c>
      <c r="L151" s="261">
        <v>0</v>
      </c>
      <c r="M151" s="361">
        <v>0.31274704798390313</v>
      </c>
      <c r="N151" s="62"/>
      <c r="P151" s="62"/>
      <c r="Q151" s="62"/>
      <c r="R151" s="62"/>
    </row>
    <row r="152" spans="1:18" ht="18.399999999999999" customHeight="1">
      <c r="A152" s="69" t="s">
        <v>110</v>
      </c>
      <c r="B152" s="70" t="s">
        <v>47</v>
      </c>
      <c r="C152" s="71" t="s">
        <v>743</v>
      </c>
      <c r="D152" s="80" t="s">
        <v>41</v>
      </c>
      <c r="E152" s="870">
        <v>20092957000</v>
      </c>
      <c r="F152" s="860">
        <v>18421689000</v>
      </c>
      <c r="G152" s="871"/>
      <c r="H152" s="860">
        <v>61385000</v>
      </c>
      <c r="I152" s="860">
        <v>828246000</v>
      </c>
      <c r="J152" s="860">
        <v>555863000</v>
      </c>
      <c r="K152" s="860">
        <v>0</v>
      </c>
      <c r="L152" s="860">
        <v>0</v>
      </c>
      <c r="M152" s="872">
        <v>225774000</v>
      </c>
      <c r="N152" s="1550"/>
      <c r="O152" s="1550"/>
      <c r="P152" s="1551"/>
      <c r="Q152" s="62"/>
      <c r="R152" s="62"/>
    </row>
    <row r="153" spans="1:18" ht="18.399999999999999" customHeight="1">
      <c r="A153" s="74"/>
      <c r="B153" s="70"/>
      <c r="C153" s="71" t="s">
        <v>4</v>
      </c>
      <c r="D153" s="80" t="s">
        <v>42</v>
      </c>
      <c r="E153" s="870">
        <v>20837001600</v>
      </c>
      <c r="F153" s="870">
        <v>19016829600</v>
      </c>
      <c r="G153" s="870"/>
      <c r="H153" s="870">
        <v>61757000</v>
      </c>
      <c r="I153" s="870">
        <v>976778000</v>
      </c>
      <c r="J153" s="870">
        <v>555863000</v>
      </c>
      <c r="K153" s="870">
        <v>0</v>
      </c>
      <c r="L153" s="870">
        <v>0</v>
      </c>
      <c r="M153" s="873">
        <v>225774000</v>
      </c>
      <c r="N153" s="62"/>
      <c r="O153" s="1550"/>
      <c r="P153" s="62"/>
      <c r="Q153" s="62"/>
      <c r="R153" s="62"/>
    </row>
    <row r="154" spans="1:18" ht="18.399999999999999" customHeight="1">
      <c r="A154" s="74"/>
      <c r="B154" s="70"/>
      <c r="C154" s="71" t="s">
        <v>4</v>
      </c>
      <c r="D154" s="80" t="s">
        <v>43</v>
      </c>
      <c r="E154" s="870">
        <v>6599611949.710001</v>
      </c>
      <c r="F154" s="870">
        <v>6091812555.3599997</v>
      </c>
      <c r="G154" s="870"/>
      <c r="H154" s="870">
        <v>18085380.760000002</v>
      </c>
      <c r="I154" s="870">
        <v>334969073.48000002</v>
      </c>
      <c r="J154" s="870">
        <v>89193520.099999994</v>
      </c>
      <c r="K154" s="870">
        <v>0</v>
      </c>
      <c r="L154" s="870">
        <v>0</v>
      </c>
      <c r="M154" s="873">
        <v>65551420.010000005</v>
      </c>
      <c r="N154" s="62"/>
      <c r="O154" s="1550"/>
      <c r="P154" s="62"/>
      <c r="Q154" s="62"/>
      <c r="R154" s="62"/>
    </row>
    <row r="155" spans="1:18" ht="18.399999999999999" customHeight="1">
      <c r="A155" s="74"/>
      <c r="B155" s="70"/>
      <c r="C155" s="71" t="s">
        <v>4</v>
      </c>
      <c r="D155" s="80" t="s">
        <v>44</v>
      </c>
      <c r="E155" s="260">
        <v>0.32845399141904863</v>
      </c>
      <c r="F155" s="260">
        <v>0.33068697204474573</v>
      </c>
      <c r="G155" s="260"/>
      <c r="H155" s="260">
        <v>0.29462215133990394</v>
      </c>
      <c r="I155" s="260">
        <v>0.40443186381823759</v>
      </c>
      <c r="J155" s="260">
        <v>0.16045953787174178</v>
      </c>
      <c r="K155" s="260">
        <v>0</v>
      </c>
      <c r="L155" s="260">
        <v>0</v>
      </c>
      <c r="M155" s="360">
        <v>0.29034087188958874</v>
      </c>
      <c r="N155" s="62"/>
      <c r="O155" s="62"/>
      <c r="P155" s="62"/>
      <c r="Q155" s="62"/>
      <c r="R155" s="62"/>
    </row>
    <row r="156" spans="1:18" ht="18.399999999999999" customHeight="1">
      <c r="A156" s="76"/>
      <c r="B156" s="77"/>
      <c r="C156" s="78" t="s">
        <v>4</v>
      </c>
      <c r="D156" s="82" t="s">
        <v>45</v>
      </c>
      <c r="E156" s="261">
        <v>0.31672560555497586</v>
      </c>
      <c r="F156" s="261">
        <v>0.32033796818371868</v>
      </c>
      <c r="G156" s="261"/>
      <c r="H156" s="261">
        <v>0.29284746279773954</v>
      </c>
      <c r="I156" s="261">
        <v>0.34293265560854158</v>
      </c>
      <c r="J156" s="261">
        <v>0.16045953787174178</v>
      </c>
      <c r="K156" s="261">
        <v>0</v>
      </c>
      <c r="L156" s="261">
        <v>0</v>
      </c>
      <c r="M156" s="361">
        <v>0.29034087188958874</v>
      </c>
      <c r="N156" s="62"/>
      <c r="O156" s="1550"/>
      <c r="P156" s="62"/>
      <c r="Q156" s="62"/>
      <c r="R156" s="62"/>
    </row>
    <row r="157" spans="1:18" ht="18.399999999999999" customHeight="1">
      <c r="A157" s="69" t="s">
        <v>112</v>
      </c>
      <c r="B157" s="70" t="s">
        <v>47</v>
      </c>
      <c r="C157" s="71" t="s">
        <v>113</v>
      </c>
      <c r="D157" s="81" t="s">
        <v>41</v>
      </c>
      <c r="E157" s="870">
        <v>44042902000</v>
      </c>
      <c r="F157" s="860">
        <v>1775277000</v>
      </c>
      <c r="G157" s="871"/>
      <c r="H157" s="860">
        <v>8319610000</v>
      </c>
      <c r="I157" s="860">
        <v>21946224000</v>
      </c>
      <c r="J157" s="860">
        <v>12001791000</v>
      </c>
      <c r="K157" s="860">
        <v>0</v>
      </c>
      <c r="L157" s="860">
        <v>0</v>
      </c>
      <c r="M157" s="872">
        <v>0</v>
      </c>
      <c r="N157" s="62"/>
      <c r="O157" s="62"/>
      <c r="P157" s="62"/>
      <c r="Q157" s="62"/>
      <c r="R157" s="62"/>
    </row>
    <row r="158" spans="1:18" ht="18.399999999999999" customHeight="1">
      <c r="A158" s="74"/>
      <c r="B158" s="70"/>
      <c r="C158" s="71" t="s">
        <v>4</v>
      </c>
      <c r="D158" s="80" t="s">
        <v>42</v>
      </c>
      <c r="E158" s="870">
        <v>44067403000</v>
      </c>
      <c r="F158" s="870">
        <v>1795654000</v>
      </c>
      <c r="G158" s="870"/>
      <c r="H158" s="870">
        <v>8194306970.5699997</v>
      </c>
      <c r="I158" s="870">
        <v>22273992609.430004</v>
      </c>
      <c r="J158" s="870">
        <v>11803449420</v>
      </c>
      <c r="K158" s="870">
        <v>0</v>
      </c>
      <c r="L158" s="870">
        <v>0</v>
      </c>
      <c r="M158" s="873">
        <v>0</v>
      </c>
      <c r="N158" s="62"/>
      <c r="O158" s="62"/>
      <c r="P158" s="62"/>
      <c r="Q158" s="62"/>
      <c r="R158" s="62"/>
    </row>
    <row r="159" spans="1:18" ht="18.399999999999999" customHeight="1">
      <c r="A159" s="74"/>
      <c r="B159" s="70"/>
      <c r="C159" s="71" t="s">
        <v>4</v>
      </c>
      <c r="D159" s="80" t="s">
        <v>43</v>
      </c>
      <c r="E159" s="870">
        <v>10889262886.030001</v>
      </c>
      <c r="F159" s="870">
        <v>533169176.69999999</v>
      </c>
      <c r="G159" s="870"/>
      <c r="H159" s="870">
        <v>2637006847.2600002</v>
      </c>
      <c r="I159" s="870">
        <v>6174280835.3999996</v>
      </c>
      <c r="J159" s="870">
        <v>1544806026.6700003</v>
      </c>
      <c r="K159" s="870">
        <v>0</v>
      </c>
      <c r="L159" s="870">
        <v>0</v>
      </c>
      <c r="M159" s="873">
        <v>0</v>
      </c>
      <c r="N159" s="62"/>
      <c r="O159" s="62"/>
      <c r="P159" s="62"/>
      <c r="Q159" s="62"/>
      <c r="R159" s="62"/>
    </row>
    <row r="160" spans="1:18" ht="18.399999999999999" customHeight="1">
      <c r="A160" s="74"/>
      <c r="B160" s="70"/>
      <c r="C160" s="71" t="s">
        <v>4</v>
      </c>
      <c r="D160" s="80" t="s">
        <v>44</v>
      </c>
      <c r="E160" s="260">
        <v>0.2472421746297925</v>
      </c>
      <c r="F160" s="260">
        <v>0.3003301325370632</v>
      </c>
      <c r="G160" s="260"/>
      <c r="H160" s="260">
        <v>0.31696279600365884</v>
      </c>
      <c r="I160" s="260">
        <v>0.28133681837021257</v>
      </c>
      <c r="J160" s="260">
        <v>0.12871462489806731</v>
      </c>
      <c r="K160" s="260">
        <v>0</v>
      </c>
      <c r="L160" s="260">
        <v>0</v>
      </c>
      <c r="M160" s="829">
        <v>0</v>
      </c>
      <c r="N160" s="62"/>
      <c r="O160" s="62"/>
      <c r="P160" s="62"/>
      <c r="Q160" s="62"/>
      <c r="R160" s="62"/>
    </row>
    <row r="161" spans="1:18" ht="18.399999999999999" customHeight="1">
      <c r="A161" s="76"/>
      <c r="B161" s="77"/>
      <c r="C161" s="78" t="s">
        <v>4</v>
      </c>
      <c r="D161" s="82" t="s">
        <v>45</v>
      </c>
      <c r="E161" s="261">
        <v>0.24710471107249049</v>
      </c>
      <c r="F161" s="261">
        <v>0.29692199983961276</v>
      </c>
      <c r="G161" s="261"/>
      <c r="H161" s="261">
        <v>0.32180962425875154</v>
      </c>
      <c r="I161" s="261">
        <v>0.27719686109557351</v>
      </c>
      <c r="J161" s="261">
        <v>0.13087750637135362</v>
      </c>
      <c r="K161" s="261">
        <v>0</v>
      </c>
      <c r="L161" s="261">
        <v>0</v>
      </c>
      <c r="M161" s="830">
        <v>0</v>
      </c>
      <c r="N161" s="62"/>
      <c r="O161" s="62"/>
      <c r="P161" s="62"/>
      <c r="Q161" s="62"/>
      <c r="R161" s="62"/>
    </row>
    <row r="162" spans="1:18" ht="18.399999999999999" customHeight="1">
      <c r="A162" s="69" t="s">
        <v>114</v>
      </c>
      <c r="B162" s="70" t="s">
        <v>47</v>
      </c>
      <c r="C162" s="71" t="s">
        <v>115</v>
      </c>
      <c r="D162" s="80" t="s">
        <v>41</v>
      </c>
      <c r="E162" s="870">
        <v>456298000</v>
      </c>
      <c r="F162" s="860">
        <v>41343000</v>
      </c>
      <c r="G162" s="871"/>
      <c r="H162" s="860">
        <v>15096000</v>
      </c>
      <c r="I162" s="860">
        <v>370598000</v>
      </c>
      <c r="J162" s="860">
        <v>2162000</v>
      </c>
      <c r="K162" s="860">
        <v>0</v>
      </c>
      <c r="L162" s="860">
        <v>0</v>
      </c>
      <c r="M162" s="872">
        <v>27099000</v>
      </c>
      <c r="N162" s="62"/>
      <c r="O162" s="62"/>
      <c r="P162" s="62"/>
      <c r="Q162" s="62"/>
      <c r="R162" s="62"/>
    </row>
    <row r="163" spans="1:18" ht="18.399999999999999" customHeight="1">
      <c r="A163" s="74"/>
      <c r="B163" s="70"/>
      <c r="C163" s="71" t="s">
        <v>4</v>
      </c>
      <c r="D163" s="80" t="s">
        <v>42</v>
      </c>
      <c r="E163" s="870">
        <v>519640740</v>
      </c>
      <c r="F163" s="870">
        <v>102658533</v>
      </c>
      <c r="G163" s="870"/>
      <c r="H163" s="870">
        <v>15108400</v>
      </c>
      <c r="I163" s="870">
        <v>372322797</v>
      </c>
      <c r="J163" s="870">
        <v>2162000</v>
      </c>
      <c r="K163" s="870">
        <v>0</v>
      </c>
      <c r="L163" s="870">
        <v>0</v>
      </c>
      <c r="M163" s="873">
        <v>27389010</v>
      </c>
      <c r="N163" s="62"/>
      <c r="O163" s="62"/>
      <c r="P163" s="62"/>
      <c r="Q163" s="62"/>
      <c r="R163" s="62"/>
    </row>
    <row r="164" spans="1:18" ht="18.399999999999999" customHeight="1">
      <c r="A164" s="74"/>
      <c r="B164" s="70"/>
      <c r="C164" s="71" t="s">
        <v>4</v>
      </c>
      <c r="D164" s="80" t="s">
        <v>43</v>
      </c>
      <c r="E164" s="870">
        <v>179442438.30999997</v>
      </c>
      <c r="F164" s="870">
        <v>77947642.439999998</v>
      </c>
      <c r="G164" s="870"/>
      <c r="H164" s="870">
        <v>2623024.75</v>
      </c>
      <c r="I164" s="870">
        <v>89990133.939999968</v>
      </c>
      <c r="J164" s="870">
        <v>124882.96</v>
      </c>
      <c r="K164" s="870">
        <v>0</v>
      </c>
      <c r="L164" s="870">
        <v>0</v>
      </c>
      <c r="M164" s="873">
        <v>8756754.2200000007</v>
      </c>
      <c r="N164" s="62"/>
      <c r="O164" s="62"/>
      <c r="P164" s="62"/>
      <c r="Q164" s="62"/>
      <c r="R164" s="62"/>
    </row>
    <row r="165" spans="1:18" ht="18.399999999999999" customHeight="1">
      <c r="A165" s="74"/>
      <c r="B165" s="70"/>
      <c r="C165" s="71" t="s">
        <v>4</v>
      </c>
      <c r="D165" s="80" t="s">
        <v>44</v>
      </c>
      <c r="E165" s="260">
        <v>0.39325712212194658</v>
      </c>
      <c r="F165" s="260">
        <v>1.8853891212539002</v>
      </c>
      <c r="G165" s="260"/>
      <c r="H165" s="260">
        <v>0.17375627649708533</v>
      </c>
      <c r="I165" s="260">
        <v>0.24282412193266009</v>
      </c>
      <c r="J165" s="904">
        <v>5.7762701202590194E-2</v>
      </c>
      <c r="K165" s="260">
        <v>0</v>
      </c>
      <c r="L165" s="260">
        <v>0</v>
      </c>
      <c r="M165" s="360">
        <v>0.32313938595520131</v>
      </c>
      <c r="N165" s="62"/>
      <c r="O165" s="62"/>
      <c r="P165" s="62"/>
      <c r="Q165" s="62"/>
      <c r="R165" s="62"/>
    </row>
    <row r="166" spans="1:18" ht="18.399999999999999" customHeight="1">
      <c r="A166" s="76"/>
      <c r="B166" s="77"/>
      <c r="C166" s="78" t="s">
        <v>4</v>
      </c>
      <c r="D166" s="79" t="s">
        <v>45</v>
      </c>
      <c r="E166" s="362">
        <v>0.34532018854025953</v>
      </c>
      <c r="F166" s="261">
        <v>0.75929043755183989</v>
      </c>
      <c r="G166" s="261"/>
      <c r="H166" s="261">
        <v>0.1736136685552408</v>
      </c>
      <c r="I166" s="261">
        <v>0.24169923159445961</v>
      </c>
      <c r="J166" s="261">
        <v>5.7762701202590194E-2</v>
      </c>
      <c r="K166" s="261">
        <v>0</v>
      </c>
      <c r="L166" s="261">
        <v>0</v>
      </c>
      <c r="M166" s="361">
        <v>0.31971780725188681</v>
      </c>
      <c r="N166" s="62"/>
      <c r="O166" s="62"/>
      <c r="P166" s="62"/>
      <c r="Q166" s="62"/>
      <c r="R166" s="62"/>
    </row>
    <row r="167" spans="1:18" ht="18.399999999999999" customHeight="1">
      <c r="A167" s="69" t="s">
        <v>116</v>
      </c>
      <c r="B167" s="70" t="s">
        <v>47</v>
      </c>
      <c r="C167" s="71" t="s">
        <v>117</v>
      </c>
      <c r="D167" s="72" t="s">
        <v>41</v>
      </c>
      <c r="E167" s="870">
        <v>397107000</v>
      </c>
      <c r="F167" s="860">
        <v>2100000</v>
      </c>
      <c r="G167" s="871"/>
      <c r="H167" s="860">
        <v>2122000</v>
      </c>
      <c r="I167" s="860">
        <v>344494000</v>
      </c>
      <c r="J167" s="860">
        <v>7045000</v>
      </c>
      <c r="K167" s="860">
        <v>0</v>
      </c>
      <c r="L167" s="860">
        <v>0</v>
      </c>
      <c r="M167" s="872">
        <v>41346000</v>
      </c>
      <c r="N167" s="62"/>
      <c r="O167" s="62"/>
      <c r="P167" s="62"/>
      <c r="Q167" s="62"/>
      <c r="R167" s="62"/>
    </row>
    <row r="168" spans="1:18" ht="18.399999999999999" customHeight="1">
      <c r="A168" s="74"/>
      <c r="B168" s="70"/>
      <c r="C168" s="71" t="s">
        <v>4</v>
      </c>
      <c r="D168" s="80" t="s">
        <v>42</v>
      </c>
      <c r="E168" s="870">
        <v>397608901</v>
      </c>
      <c r="F168" s="870">
        <v>2100000</v>
      </c>
      <c r="G168" s="870"/>
      <c r="H168" s="870">
        <v>2259584</v>
      </c>
      <c r="I168" s="870">
        <v>344705855</v>
      </c>
      <c r="J168" s="870">
        <v>7045000</v>
      </c>
      <c r="K168" s="870">
        <v>0</v>
      </c>
      <c r="L168" s="870">
        <v>0</v>
      </c>
      <c r="M168" s="873">
        <v>41498462</v>
      </c>
      <c r="N168" s="62"/>
      <c r="O168" s="62"/>
      <c r="P168" s="62"/>
      <c r="Q168" s="62"/>
      <c r="R168" s="62"/>
    </row>
    <row r="169" spans="1:18" ht="18.399999999999999" customHeight="1">
      <c r="A169" s="74"/>
      <c r="B169" s="70"/>
      <c r="C169" s="71" t="s">
        <v>4</v>
      </c>
      <c r="D169" s="80" t="s">
        <v>43</v>
      </c>
      <c r="E169" s="870">
        <v>122254321.12000002</v>
      </c>
      <c r="F169" s="870">
        <v>430579.37</v>
      </c>
      <c r="G169" s="870"/>
      <c r="H169" s="870">
        <v>766471.83</v>
      </c>
      <c r="I169" s="870">
        <v>106094577.99000002</v>
      </c>
      <c r="J169" s="870">
        <v>2921796.0500000003</v>
      </c>
      <c r="K169" s="870">
        <v>0</v>
      </c>
      <c r="L169" s="870">
        <v>0</v>
      </c>
      <c r="M169" s="873">
        <v>12040895.879999999</v>
      </c>
      <c r="N169" s="62"/>
      <c r="O169" s="62"/>
      <c r="P169" s="62"/>
      <c r="Q169" s="62"/>
      <c r="R169" s="62"/>
    </row>
    <row r="170" spans="1:18" ht="18.399999999999999" customHeight="1">
      <c r="A170" s="74"/>
      <c r="B170" s="70"/>
      <c r="C170" s="71" t="s">
        <v>4</v>
      </c>
      <c r="D170" s="80" t="s">
        <v>44</v>
      </c>
      <c r="E170" s="260">
        <v>0.3078624177362777</v>
      </c>
      <c r="F170" s="260">
        <v>0.20503779523809523</v>
      </c>
      <c r="G170" s="260"/>
      <c r="H170" s="260">
        <v>0.36120255890669178</v>
      </c>
      <c r="I170" s="260">
        <v>0.30797220848548895</v>
      </c>
      <c r="J170" s="260">
        <v>0.41473329311568491</v>
      </c>
      <c r="K170" s="260">
        <v>0</v>
      </c>
      <c r="L170" s="260">
        <v>0</v>
      </c>
      <c r="M170" s="360">
        <v>0.29122275141488896</v>
      </c>
      <c r="N170" s="62"/>
      <c r="O170" s="62"/>
      <c r="P170" s="62"/>
      <c r="Q170" s="62"/>
      <c r="R170" s="62"/>
    </row>
    <row r="171" spans="1:18" ht="18.399999999999999" customHeight="1">
      <c r="A171" s="76"/>
      <c r="B171" s="77"/>
      <c r="C171" s="78" t="s">
        <v>4</v>
      </c>
      <c r="D171" s="82" t="s">
        <v>45</v>
      </c>
      <c r="E171" s="261">
        <v>0.3074738035605496</v>
      </c>
      <c r="F171" s="261">
        <v>0.20503779523809523</v>
      </c>
      <c r="G171" s="261"/>
      <c r="H171" s="261">
        <v>0.33920926595337902</v>
      </c>
      <c r="I171" s="261">
        <v>0.30778292985478889</v>
      </c>
      <c r="J171" s="261">
        <v>0.41473329311568491</v>
      </c>
      <c r="K171" s="261">
        <v>0</v>
      </c>
      <c r="L171" s="261">
        <v>0</v>
      </c>
      <c r="M171" s="361">
        <v>0.29015282253110969</v>
      </c>
      <c r="N171" s="62"/>
      <c r="O171" s="62"/>
      <c r="P171" s="62"/>
      <c r="Q171" s="62"/>
      <c r="R171" s="62"/>
    </row>
    <row r="172" spans="1:18" ht="18.399999999999999" customHeight="1">
      <c r="A172" s="69" t="s">
        <v>118</v>
      </c>
      <c r="B172" s="70" t="s">
        <v>47</v>
      </c>
      <c r="C172" s="71" t="s">
        <v>119</v>
      </c>
      <c r="D172" s="80" t="s">
        <v>41</v>
      </c>
      <c r="E172" s="870">
        <v>884877000</v>
      </c>
      <c r="F172" s="860">
        <v>404781000</v>
      </c>
      <c r="G172" s="871"/>
      <c r="H172" s="860">
        <v>6803000</v>
      </c>
      <c r="I172" s="860">
        <v>383208000</v>
      </c>
      <c r="J172" s="860">
        <v>37145000</v>
      </c>
      <c r="K172" s="860">
        <v>0</v>
      </c>
      <c r="L172" s="860">
        <v>0</v>
      </c>
      <c r="M172" s="872">
        <v>52940000</v>
      </c>
      <c r="N172" s="62"/>
      <c r="O172" s="62"/>
      <c r="P172" s="62"/>
      <c r="Q172" s="62"/>
      <c r="R172" s="62"/>
    </row>
    <row r="173" spans="1:18" ht="18.399999999999999" customHeight="1">
      <c r="A173" s="74"/>
      <c r="B173" s="70"/>
      <c r="C173" s="71" t="s">
        <v>4</v>
      </c>
      <c r="D173" s="80" t="s">
        <v>42</v>
      </c>
      <c r="E173" s="870">
        <v>887200902</v>
      </c>
      <c r="F173" s="870">
        <v>404430000</v>
      </c>
      <c r="G173" s="870"/>
      <c r="H173" s="870">
        <v>6974000</v>
      </c>
      <c r="I173" s="870">
        <v>383691439</v>
      </c>
      <c r="J173" s="870">
        <v>37145000</v>
      </c>
      <c r="K173" s="870">
        <v>0</v>
      </c>
      <c r="L173" s="870">
        <v>0</v>
      </c>
      <c r="M173" s="873">
        <v>54960463</v>
      </c>
      <c r="N173" s="62"/>
      <c r="O173" s="62"/>
      <c r="P173" s="62"/>
      <c r="Q173" s="62"/>
      <c r="R173" s="62"/>
    </row>
    <row r="174" spans="1:18" ht="18.399999999999999" customHeight="1">
      <c r="A174" s="74"/>
      <c r="B174" s="70"/>
      <c r="C174" s="71" t="s">
        <v>4</v>
      </c>
      <c r="D174" s="80" t="s">
        <v>43</v>
      </c>
      <c r="E174" s="870">
        <v>203853716.12</v>
      </c>
      <c r="F174" s="870">
        <v>59738159.260000005</v>
      </c>
      <c r="G174" s="870"/>
      <c r="H174" s="870">
        <v>1842099.19</v>
      </c>
      <c r="I174" s="870">
        <v>129873351.98000002</v>
      </c>
      <c r="J174" s="870">
        <v>1107366.75</v>
      </c>
      <c r="K174" s="870">
        <v>0</v>
      </c>
      <c r="L174" s="870">
        <v>0</v>
      </c>
      <c r="M174" s="873">
        <v>11292738.939999998</v>
      </c>
      <c r="N174" s="62"/>
      <c r="O174" s="62"/>
      <c r="P174" s="62"/>
      <c r="Q174" s="62"/>
      <c r="R174" s="62"/>
    </row>
    <row r="175" spans="1:18" ht="18.399999999999999" customHeight="1">
      <c r="A175" s="74"/>
      <c r="B175" s="70"/>
      <c r="C175" s="71" t="s">
        <v>4</v>
      </c>
      <c r="D175" s="80" t="s">
        <v>44</v>
      </c>
      <c r="E175" s="260">
        <v>0.23037520030467512</v>
      </c>
      <c r="F175" s="260">
        <v>0.14758143109483896</v>
      </c>
      <c r="G175" s="260"/>
      <c r="H175" s="260">
        <v>0.2707774790533588</v>
      </c>
      <c r="I175" s="260">
        <v>0.33891085775871072</v>
      </c>
      <c r="J175" s="260">
        <v>2.9812000269215239E-2</v>
      </c>
      <c r="K175" s="260">
        <v>0</v>
      </c>
      <c r="L175" s="260">
        <v>0</v>
      </c>
      <c r="M175" s="360">
        <v>0.21331203135625232</v>
      </c>
      <c r="N175" s="62"/>
      <c r="O175" s="62"/>
      <c r="P175" s="62"/>
      <c r="Q175" s="62"/>
      <c r="R175" s="62"/>
    </row>
    <row r="176" spans="1:18" ht="18.399999999999999" customHeight="1">
      <c r="A176" s="76"/>
      <c r="B176" s="77"/>
      <c r="C176" s="78" t="s">
        <v>4</v>
      </c>
      <c r="D176" s="82" t="s">
        <v>45</v>
      </c>
      <c r="E176" s="261">
        <v>0.22977176382537087</v>
      </c>
      <c r="F176" s="261">
        <v>0.14770951526840245</v>
      </c>
      <c r="G176" s="261"/>
      <c r="H176" s="261">
        <v>0.26413811155721251</v>
      </c>
      <c r="I176" s="261">
        <v>0.33848384086568067</v>
      </c>
      <c r="J176" s="261">
        <v>2.9812000269215239E-2</v>
      </c>
      <c r="K176" s="261">
        <v>0</v>
      </c>
      <c r="L176" s="261">
        <v>0</v>
      </c>
      <c r="M176" s="361">
        <v>0.20547022939017084</v>
      </c>
      <c r="N176" s="62"/>
      <c r="O176" s="62"/>
      <c r="P176" s="62"/>
      <c r="Q176" s="62"/>
      <c r="R176" s="62"/>
    </row>
    <row r="177" spans="1:18" ht="18.399999999999999" customHeight="1">
      <c r="A177" s="69" t="s">
        <v>120</v>
      </c>
      <c r="B177" s="70" t="s">
        <v>47</v>
      </c>
      <c r="C177" s="71" t="s">
        <v>121</v>
      </c>
      <c r="D177" s="80" t="s">
        <v>41</v>
      </c>
      <c r="E177" s="870">
        <v>3220827000</v>
      </c>
      <c r="F177" s="860">
        <v>1943821000</v>
      </c>
      <c r="G177" s="871"/>
      <c r="H177" s="860">
        <v>41000</v>
      </c>
      <c r="I177" s="860">
        <v>16141000</v>
      </c>
      <c r="J177" s="860">
        <v>120486000</v>
      </c>
      <c r="K177" s="860">
        <v>0</v>
      </c>
      <c r="L177" s="860">
        <v>0</v>
      </c>
      <c r="M177" s="872">
        <v>1140338000</v>
      </c>
      <c r="N177" s="62"/>
      <c r="O177" s="62"/>
      <c r="P177" s="62"/>
      <c r="Q177" s="62"/>
      <c r="R177" s="62"/>
    </row>
    <row r="178" spans="1:18" ht="18.399999999999999" customHeight="1">
      <c r="A178" s="74"/>
      <c r="B178" s="70"/>
      <c r="C178" s="71" t="s">
        <v>4</v>
      </c>
      <c r="D178" s="80" t="s">
        <v>42</v>
      </c>
      <c r="E178" s="870">
        <v>3220827000</v>
      </c>
      <c r="F178" s="870">
        <v>1943033000</v>
      </c>
      <c r="G178" s="870"/>
      <c r="H178" s="870">
        <v>41000</v>
      </c>
      <c r="I178" s="870">
        <v>16141000</v>
      </c>
      <c r="J178" s="870">
        <v>121274000</v>
      </c>
      <c r="K178" s="870">
        <v>0</v>
      </c>
      <c r="L178" s="870">
        <v>0</v>
      </c>
      <c r="M178" s="873">
        <v>1140338000</v>
      </c>
      <c r="N178" s="62"/>
      <c r="O178" s="62"/>
      <c r="P178" s="62"/>
      <c r="Q178" s="62"/>
      <c r="R178" s="62"/>
    </row>
    <row r="179" spans="1:18" ht="18.399999999999999" customHeight="1">
      <c r="A179" s="74"/>
      <c r="B179" s="70"/>
      <c r="C179" s="71" t="s">
        <v>4</v>
      </c>
      <c r="D179" s="80" t="s">
        <v>43</v>
      </c>
      <c r="E179" s="870">
        <v>1431183378.22</v>
      </c>
      <c r="F179" s="870">
        <v>593049648.63</v>
      </c>
      <c r="G179" s="870"/>
      <c r="H179" s="870">
        <v>2450</v>
      </c>
      <c r="I179" s="870">
        <v>4861889.9100000011</v>
      </c>
      <c r="J179" s="870">
        <v>16826672.050000001</v>
      </c>
      <c r="K179" s="870">
        <v>0</v>
      </c>
      <c r="L179" s="870">
        <v>0</v>
      </c>
      <c r="M179" s="873">
        <v>816442717.63000011</v>
      </c>
      <c r="N179" s="62"/>
      <c r="O179" s="62"/>
      <c r="P179" s="62"/>
      <c r="Q179" s="62"/>
      <c r="R179" s="62"/>
    </row>
    <row r="180" spans="1:18" ht="18.399999999999999" customHeight="1">
      <c r="A180" s="74"/>
      <c r="B180" s="70"/>
      <c r="C180" s="71" t="s">
        <v>4</v>
      </c>
      <c r="D180" s="80" t="s">
        <v>44</v>
      </c>
      <c r="E180" s="260">
        <v>0.44435276350452851</v>
      </c>
      <c r="F180" s="260">
        <v>0.30509478425739817</v>
      </c>
      <c r="G180" s="260"/>
      <c r="H180" s="260">
        <v>5.9756097560975607E-2</v>
      </c>
      <c r="I180" s="260">
        <v>0.30121367387398557</v>
      </c>
      <c r="J180" s="260">
        <v>0.13965665761997245</v>
      </c>
      <c r="K180" s="260">
        <v>0</v>
      </c>
      <c r="L180" s="260">
        <v>0</v>
      </c>
      <c r="M180" s="360">
        <v>0.71596554497876952</v>
      </c>
      <c r="N180" s="62"/>
      <c r="O180" s="62"/>
      <c r="P180" s="62"/>
      <c r="Q180" s="62"/>
      <c r="R180" s="62"/>
    </row>
    <row r="181" spans="1:18" ht="18.399999999999999" customHeight="1">
      <c r="A181" s="76"/>
      <c r="B181" s="77"/>
      <c r="C181" s="78" t="s">
        <v>4</v>
      </c>
      <c r="D181" s="82" t="s">
        <v>45</v>
      </c>
      <c r="E181" s="261">
        <v>0.44435276350452851</v>
      </c>
      <c r="F181" s="261">
        <v>0.30521851591300819</v>
      </c>
      <c r="G181" s="261"/>
      <c r="H181" s="261">
        <v>5.9756097560975607E-2</v>
      </c>
      <c r="I181" s="261">
        <v>0.30121367387398557</v>
      </c>
      <c r="J181" s="261">
        <v>0.13874921293929449</v>
      </c>
      <c r="K181" s="261">
        <v>0</v>
      </c>
      <c r="L181" s="261">
        <v>0</v>
      </c>
      <c r="M181" s="361">
        <v>0.71596554497876952</v>
      </c>
      <c r="N181" s="62"/>
      <c r="O181" s="62"/>
      <c r="P181" s="62"/>
      <c r="Q181" s="62"/>
      <c r="R181" s="62"/>
    </row>
    <row r="182" spans="1:18" ht="18.399999999999999" customHeight="1">
      <c r="A182" s="69" t="s">
        <v>122</v>
      </c>
      <c r="B182" s="70" t="s">
        <v>47</v>
      </c>
      <c r="C182" s="71" t="s">
        <v>123</v>
      </c>
      <c r="D182" s="80" t="s">
        <v>41</v>
      </c>
      <c r="E182" s="870">
        <v>1739487000</v>
      </c>
      <c r="F182" s="860">
        <v>500000</v>
      </c>
      <c r="G182" s="871"/>
      <c r="H182" s="860">
        <v>644000</v>
      </c>
      <c r="I182" s="860">
        <v>43987000</v>
      </c>
      <c r="J182" s="860">
        <v>1250000</v>
      </c>
      <c r="K182" s="860">
        <v>0</v>
      </c>
      <c r="L182" s="860">
        <v>0</v>
      </c>
      <c r="M182" s="872">
        <v>1693106000</v>
      </c>
      <c r="N182" s="62"/>
      <c r="O182" s="62"/>
      <c r="P182" s="62"/>
      <c r="Q182" s="62"/>
      <c r="R182" s="62"/>
    </row>
    <row r="183" spans="1:18" ht="18.399999999999999" customHeight="1">
      <c r="A183" s="74"/>
      <c r="B183" s="70"/>
      <c r="C183" s="71" t="s">
        <v>4</v>
      </c>
      <c r="D183" s="80" t="s">
        <v>42</v>
      </c>
      <c r="E183" s="870">
        <v>1744053961</v>
      </c>
      <c r="F183" s="870">
        <v>1555472</v>
      </c>
      <c r="G183" s="870"/>
      <c r="H183" s="870">
        <v>748269</v>
      </c>
      <c r="I183" s="870">
        <v>45052145</v>
      </c>
      <c r="J183" s="870">
        <v>1500000</v>
      </c>
      <c r="K183" s="870">
        <v>0</v>
      </c>
      <c r="L183" s="870">
        <v>0</v>
      </c>
      <c r="M183" s="873">
        <v>1695198075</v>
      </c>
      <c r="N183" s="62"/>
      <c r="O183" s="62"/>
      <c r="P183" s="62"/>
      <c r="Q183" s="62"/>
      <c r="R183" s="62"/>
    </row>
    <row r="184" spans="1:18" ht="18.399999999999999" customHeight="1">
      <c r="A184" s="74"/>
      <c r="B184" s="70"/>
      <c r="C184" s="71" t="s">
        <v>4</v>
      </c>
      <c r="D184" s="80" t="s">
        <v>43</v>
      </c>
      <c r="E184" s="870">
        <v>715550293.0999999</v>
      </c>
      <c r="F184" s="870">
        <v>1555471.2</v>
      </c>
      <c r="G184" s="870"/>
      <c r="H184" s="870">
        <v>219594.32</v>
      </c>
      <c r="I184" s="870">
        <v>11311487.860000001</v>
      </c>
      <c r="J184" s="870">
        <v>62325.62</v>
      </c>
      <c r="K184" s="870">
        <v>0</v>
      </c>
      <c r="L184" s="870">
        <v>0</v>
      </c>
      <c r="M184" s="873">
        <v>702401414.0999999</v>
      </c>
      <c r="N184" s="62"/>
      <c r="O184" s="62"/>
      <c r="P184" s="62"/>
      <c r="Q184" s="62"/>
      <c r="R184" s="62"/>
    </row>
    <row r="185" spans="1:18" ht="18.399999999999999" customHeight="1">
      <c r="A185" s="74"/>
      <c r="B185" s="70"/>
      <c r="C185" s="71" t="s">
        <v>4</v>
      </c>
      <c r="D185" s="80" t="s">
        <v>44</v>
      </c>
      <c r="E185" s="260">
        <v>0.41135708004716326</v>
      </c>
      <c r="F185" s="904">
        <v>3.1109423999999999</v>
      </c>
      <c r="G185" s="260"/>
      <c r="H185" s="260">
        <v>0.34098496894409941</v>
      </c>
      <c r="I185" s="260">
        <v>0.25715524723213679</v>
      </c>
      <c r="J185" s="260">
        <v>4.9860496000000004E-2</v>
      </c>
      <c r="K185" s="260">
        <v>0</v>
      </c>
      <c r="L185" s="260">
        <v>0</v>
      </c>
      <c r="M185" s="360">
        <v>0.41485968043347549</v>
      </c>
      <c r="N185" s="62"/>
      <c r="O185" s="62"/>
      <c r="P185" s="62"/>
      <c r="Q185" s="62"/>
      <c r="R185" s="62"/>
    </row>
    <row r="186" spans="1:18" ht="18.399999999999999" customHeight="1">
      <c r="A186" s="76"/>
      <c r="B186" s="77"/>
      <c r="C186" s="78" t="s">
        <v>4</v>
      </c>
      <c r="D186" s="82" t="s">
        <v>45</v>
      </c>
      <c r="E186" s="261">
        <v>0.41027990480851867</v>
      </c>
      <c r="F186" s="261">
        <v>0.99999948568665975</v>
      </c>
      <c r="G186" s="261"/>
      <c r="H186" s="261">
        <v>0.29346975486088561</v>
      </c>
      <c r="I186" s="261">
        <v>0.25107545622966454</v>
      </c>
      <c r="J186" s="261">
        <v>4.1550413333333334E-2</v>
      </c>
      <c r="K186" s="261">
        <v>0</v>
      </c>
      <c r="L186" s="261">
        <v>0</v>
      </c>
      <c r="M186" s="361">
        <v>0.41434769450171771</v>
      </c>
      <c r="N186" s="62"/>
      <c r="O186" s="62"/>
      <c r="P186" s="62"/>
      <c r="Q186" s="62"/>
      <c r="R186" s="62"/>
    </row>
    <row r="187" spans="1:18" ht="18.399999999999999" customHeight="1">
      <c r="A187" s="69" t="s">
        <v>125</v>
      </c>
      <c r="B187" s="70" t="s">
        <v>47</v>
      </c>
      <c r="C187" s="71" t="s">
        <v>126</v>
      </c>
      <c r="D187" s="80" t="s">
        <v>41</v>
      </c>
      <c r="E187" s="870">
        <v>39133000</v>
      </c>
      <c r="F187" s="860">
        <v>0</v>
      </c>
      <c r="G187" s="871"/>
      <c r="H187" s="860">
        <v>90000</v>
      </c>
      <c r="I187" s="860">
        <v>35841000</v>
      </c>
      <c r="J187" s="860">
        <v>3000000</v>
      </c>
      <c r="K187" s="860">
        <v>0</v>
      </c>
      <c r="L187" s="860">
        <v>0</v>
      </c>
      <c r="M187" s="872">
        <v>202000</v>
      </c>
      <c r="N187" s="62"/>
      <c r="O187" s="62"/>
      <c r="P187" s="62"/>
      <c r="Q187" s="62"/>
      <c r="R187" s="62"/>
    </row>
    <row r="188" spans="1:18" ht="18.399999999999999" customHeight="1">
      <c r="A188" s="74"/>
      <c r="B188" s="70"/>
      <c r="C188" s="71" t="s">
        <v>4</v>
      </c>
      <c r="D188" s="80" t="s">
        <v>42</v>
      </c>
      <c r="E188" s="870">
        <v>39133000</v>
      </c>
      <c r="F188" s="870">
        <v>0</v>
      </c>
      <c r="G188" s="870"/>
      <c r="H188" s="870">
        <v>90000</v>
      </c>
      <c r="I188" s="870">
        <v>35799000</v>
      </c>
      <c r="J188" s="870">
        <v>3000000</v>
      </c>
      <c r="K188" s="870">
        <v>0</v>
      </c>
      <c r="L188" s="870">
        <v>0</v>
      </c>
      <c r="M188" s="873">
        <v>244000</v>
      </c>
      <c r="N188" s="62"/>
      <c r="O188" s="62"/>
      <c r="P188" s="62"/>
      <c r="Q188" s="62"/>
      <c r="R188" s="62"/>
    </row>
    <row r="189" spans="1:18" ht="18.399999999999999" customHeight="1">
      <c r="A189" s="74"/>
      <c r="B189" s="70"/>
      <c r="C189" s="71" t="s">
        <v>4</v>
      </c>
      <c r="D189" s="80" t="s">
        <v>43</v>
      </c>
      <c r="E189" s="870">
        <v>8522579.339999998</v>
      </c>
      <c r="F189" s="870">
        <v>0</v>
      </c>
      <c r="G189" s="870"/>
      <c r="H189" s="870">
        <v>12393.15</v>
      </c>
      <c r="I189" s="870">
        <v>8465164.7799999975</v>
      </c>
      <c r="J189" s="870">
        <v>0</v>
      </c>
      <c r="K189" s="870">
        <v>0</v>
      </c>
      <c r="L189" s="870">
        <v>0</v>
      </c>
      <c r="M189" s="873">
        <v>45021.41</v>
      </c>
      <c r="N189" s="62"/>
      <c r="O189" s="62"/>
      <c r="P189" s="62"/>
      <c r="Q189" s="62"/>
      <c r="R189" s="62"/>
    </row>
    <row r="190" spans="1:18" ht="18.399999999999999" customHeight="1">
      <c r="A190" s="74"/>
      <c r="B190" s="70"/>
      <c r="C190" s="71" t="s">
        <v>4</v>
      </c>
      <c r="D190" s="80" t="s">
        <v>44</v>
      </c>
      <c r="E190" s="260">
        <v>0.21778497278511738</v>
      </c>
      <c r="F190" s="260">
        <v>0</v>
      </c>
      <c r="G190" s="260"/>
      <c r="H190" s="260">
        <v>0.13770166666666667</v>
      </c>
      <c r="I190" s="260">
        <v>0.23618662369911547</v>
      </c>
      <c r="J190" s="260">
        <v>0</v>
      </c>
      <c r="K190" s="260">
        <v>0</v>
      </c>
      <c r="L190" s="260">
        <v>0</v>
      </c>
      <c r="M190" s="360">
        <v>0.22287826732673269</v>
      </c>
      <c r="N190" s="62"/>
      <c r="O190" s="62"/>
      <c r="P190" s="62"/>
      <c r="Q190" s="62"/>
      <c r="R190" s="62"/>
    </row>
    <row r="191" spans="1:18" ht="18.399999999999999" customHeight="1">
      <c r="A191" s="76"/>
      <c r="B191" s="77"/>
      <c r="C191" s="78" t="s">
        <v>4</v>
      </c>
      <c r="D191" s="82" t="s">
        <v>45</v>
      </c>
      <c r="E191" s="261">
        <v>0.21778497278511738</v>
      </c>
      <c r="F191" s="261">
        <v>0</v>
      </c>
      <c r="G191" s="261"/>
      <c r="H191" s="261">
        <v>0.13770166666666667</v>
      </c>
      <c r="I191" s="261">
        <v>0.23646372189167289</v>
      </c>
      <c r="J191" s="261">
        <v>0</v>
      </c>
      <c r="K191" s="261">
        <v>0</v>
      </c>
      <c r="L191" s="261">
        <v>0</v>
      </c>
      <c r="M191" s="361">
        <v>0.18451397540983608</v>
      </c>
      <c r="N191" s="62"/>
      <c r="O191" s="62"/>
      <c r="P191" s="62"/>
      <c r="Q191" s="62"/>
      <c r="R191" s="62"/>
    </row>
    <row r="192" spans="1:18" ht="18.399999999999999" customHeight="1">
      <c r="A192" s="69" t="s">
        <v>127</v>
      </c>
      <c r="B192" s="70" t="s">
        <v>47</v>
      </c>
      <c r="C192" s="71" t="s">
        <v>128</v>
      </c>
      <c r="D192" s="72" t="s">
        <v>41</v>
      </c>
      <c r="E192" s="870">
        <v>5141660000</v>
      </c>
      <c r="F192" s="860">
        <v>84215000</v>
      </c>
      <c r="G192" s="871"/>
      <c r="H192" s="860">
        <v>1648073000</v>
      </c>
      <c r="I192" s="860">
        <v>3292459000</v>
      </c>
      <c r="J192" s="860">
        <v>99723000</v>
      </c>
      <c r="K192" s="860">
        <v>0</v>
      </c>
      <c r="L192" s="860">
        <v>0</v>
      </c>
      <c r="M192" s="872">
        <v>17190000</v>
      </c>
      <c r="N192" s="62"/>
      <c r="O192" s="62"/>
      <c r="P192" s="62"/>
      <c r="Q192" s="62"/>
      <c r="R192" s="62"/>
    </row>
    <row r="193" spans="1:18" ht="18.399999999999999" customHeight="1">
      <c r="A193" s="74"/>
      <c r="B193" s="70"/>
      <c r="C193" s="71" t="s">
        <v>4</v>
      </c>
      <c r="D193" s="80" t="s">
        <v>42</v>
      </c>
      <c r="E193" s="870">
        <v>5243533000</v>
      </c>
      <c r="F193" s="870">
        <v>84215000</v>
      </c>
      <c r="G193" s="870"/>
      <c r="H193" s="870">
        <v>1648791109</v>
      </c>
      <c r="I193" s="870">
        <v>3318411891</v>
      </c>
      <c r="J193" s="870">
        <v>174925000</v>
      </c>
      <c r="K193" s="870">
        <v>0</v>
      </c>
      <c r="L193" s="870">
        <v>0</v>
      </c>
      <c r="M193" s="873">
        <v>17190000</v>
      </c>
      <c r="N193" s="62"/>
      <c r="O193" s="62"/>
      <c r="P193" s="62"/>
      <c r="Q193" s="62"/>
      <c r="R193" s="62"/>
    </row>
    <row r="194" spans="1:18" ht="18.399999999999999" customHeight="1">
      <c r="A194" s="74"/>
      <c r="B194" s="70"/>
      <c r="C194" s="71" t="s">
        <v>4</v>
      </c>
      <c r="D194" s="80" t="s">
        <v>43</v>
      </c>
      <c r="E194" s="870">
        <v>1795037846.1799994</v>
      </c>
      <c r="F194" s="870">
        <v>20203000</v>
      </c>
      <c r="G194" s="870"/>
      <c r="H194" s="870">
        <v>583166798.53000009</v>
      </c>
      <c r="I194" s="870">
        <v>1171612962.829999</v>
      </c>
      <c r="J194" s="870">
        <v>17873556.189999998</v>
      </c>
      <c r="K194" s="870">
        <v>0</v>
      </c>
      <c r="L194" s="870">
        <v>0</v>
      </c>
      <c r="M194" s="873">
        <v>2181528.6300000004</v>
      </c>
      <c r="N194" s="62"/>
      <c r="O194" s="62"/>
      <c r="P194" s="62"/>
      <c r="Q194" s="62"/>
      <c r="R194" s="62"/>
    </row>
    <row r="195" spans="1:18" ht="18.399999999999999" customHeight="1">
      <c r="A195" s="74"/>
      <c r="B195" s="70"/>
      <c r="C195" s="71" t="s">
        <v>4</v>
      </c>
      <c r="D195" s="80" t="s">
        <v>44</v>
      </c>
      <c r="E195" s="260">
        <v>0.3491164032977675</v>
      </c>
      <c r="F195" s="260">
        <v>0.23989788042510241</v>
      </c>
      <c r="G195" s="260"/>
      <c r="H195" s="260">
        <v>0.35384767454475624</v>
      </c>
      <c r="I195" s="260">
        <v>0.35584739637760077</v>
      </c>
      <c r="J195" s="260">
        <v>0.17923203463594153</v>
      </c>
      <c r="K195" s="260">
        <v>0</v>
      </c>
      <c r="L195" s="260">
        <v>0</v>
      </c>
      <c r="M195" s="360">
        <v>0.12690684293193719</v>
      </c>
      <c r="N195" s="62"/>
      <c r="O195" s="62"/>
      <c r="P195" s="62"/>
      <c r="Q195" s="62"/>
      <c r="R195" s="62"/>
    </row>
    <row r="196" spans="1:18" ht="18.399999999999999" customHeight="1">
      <c r="A196" s="76"/>
      <c r="B196" s="77"/>
      <c r="C196" s="78" t="s">
        <v>4</v>
      </c>
      <c r="D196" s="82" t="s">
        <v>45</v>
      </c>
      <c r="E196" s="261">
        <v>0.34233366056435599</v>
      </c>
      <c r="F196" s="261">
        <v>0.23989788042510241</v>
      </c>
      <c r="G196" s="261"/>
      <c r="H196" s="261">
        <v>0.35369356090456699</v>
      </c>
      <c r="I196" s="261">
        <v>0.3530643576849451</v>
      </c>
      <c r="J196" s="261">
        <v>0.10217839754180362</v>
      </c>
      <c r="K196" s="261">
        <v>0</v>
      </c>
      <c r="L196" s="261">
        <v>0</v>
      </c>
      <c r="M196" s="361">
        <v>0.12690684293193719</v>
      </c>
      <c r="N196" s="62"/>
      <c r="O196" s="62"/>
      <c r="P196" s="62"/>
      <c r="Q196" s="62"/>
      <c r="R196" s="62"/>
    </row>
    <row r="197" spans="1:18" ht="18.399999999999999" hidden="1" customHeight="1">
      <c r="A197" s="69" t="s">
        <v>129</v>
      </c>
      <c r="B197" s="70" t="s">
        <v>47</v>
      </c>
      <c r="C197" s="71" t="s">
        <v>130</v>
      </c>
      <c r="D197" s="80" t="s">
        <v>41</v>
      </c>
      <c r="E197" s="870">
        <v>0</v>
      </c>
      <c r="F197" s="860">
        <v>0</v>
      </c>
      <c r="G197" s="871"/>
      <c r="H197" s="860">
        <v>0</v>
      </c>
      <c r="I197" s="860">
        <v>0</v>
      </c>
      <c r="J197" s="860">
        <v>0</v>
      </c>
      <c r="K197" s="860">
        <v>0</v>
      </c>
      <c r="L197" s="860">
        <v>0</v>
      </c>
      <c r="M197" s="872">
        <v>0</v>
      </c>
      <c r="N197" s="62"/>
      <c r="O197" s="62"/>
      <c r="P197" s="62"/>
      <c r="Q197" s="62"/>
      <c r="R197" s="62"/>
    </row>
    <row r="198" spans="1:18" ht="18.399999999999999" hidden="1" customHeight="1">
      <c r="A198" s="74"/>
      <c r="B198" s="70"/>
      <c r="C198" s="71" t="s">
        <v>4</v>
      </c>
      <c r="D198" s="80" t="s">
        <v>42</v>
      </c>
      <c r="E198" s="870">
        <v>0</v>
      </c>
      <c r="F198" s="870">
        <v>0</v>
      </c>
      <c r="G198" s="870"/>
      <c r="H198" s="870">
        <v>0</v>
      </c>
      <c r="I198" s="870">
        <v>0</v>
      </c>
      <c r="J198" s="870">
        <v>0</v>
      </c>
      <c r="K198" s="870">
        <v>0</v>
      </c>
      <c r="L198" s="870">
        <v>0</v>
      </c>
      <c r="M198" s="873">
        <v>0</v>
      </c>
      <c r="N198" s="62"/>
      <c r="O198" s="62"/>
      <c r="P198" s="62"/>
      <c r="Q198" s="62"/>
      <c r="R198" s="62"/>
    </row>
    <row r="199" spans="1:18" ht="18.399999999999999" hidden="1" customHeight="1">
      <c r="A199" s="74"/>
      <c r="B199" s="70"/>
      <c r="C199" s="71" t="s">
        <v>4</v>
      </c>
      <c r="D199" s="80" t="s">
        <v>43</v>
      </c>
      <c r="E199" s="870">
        <v>0</v>
      </c>
      <c r="F199" s="870">
        <v>0</v>
      </c>
      <c r="G199" s="870"/>
      <c r="H199" s="870">
        <v>0</v>
      </c>
      <c r="I199" s="870">
        <v>0</v>
      </c>
      <c r="J199" s="870">
        <v>0</v>
      </c>
      <c r="K199" s="870">
        <v>0</v>
      </c>
      <c r="L199" s="870">
        <v>0</v>
      </c>
      <c r="M199" s="873">
        <v>0</v>
      </c>
      <c r="N199" s="62"/>
      <c r="O199" s="62"/>
      <c r="P199" s="62"/>
      <c r="Q199" s="62"/>
      <c r="R199" s="62"/>
    </row>
    <row r="200" spans="1:18" ht="18.399999999999999" hidden="1" customHeight="1">
      <c r="A200" s="74"/>
      <c r="B200" s="70"/>
      <c r="C200" s="71" t="s">
        <v>4</v>
      </c>
      <c r="D200" s="80" t="s">
        <v>44</v>
      </c>
      <c r="E200" s="260">
        <v>0</v>
      </c>
      <c r="F200" s="260">
        <v>0</v>
      </c>
      <c r="G200" s="260"/>
      <c r="H200" s="260">
        <v>0</v>
      </c>
      <c r="I200" s="260">
        <v>0</v>
      </c>
      <c r="J200" s="260">
        <v>0</v>
      </c>
      <c r="K200" s="260">
        <v>0</v>
      </c>
      <c r="L200" s="260">
        <v>0</v>
      </c>
      <c r="M200" s="360">
        <v>0</v>
      </c>
      <c r="N200" s="62"/>
      <c r="O200" s="62"/>
      <c r="P200" s="62"/>
      <c r="Q200" s="62"/>
      <c r="R200" s="62"/>
    </row>
    <row r="201" spans="1:18" ht="18.399999999999999" hidden="1" customHeight="1">
      <c r="A201" s="76"/>
      <c r="B201" s="77"/>
      <c r="C201" s="78" t="s">
        <v>4</v>
      </c>
      <c r="D201" s="82" t="s">
        <v>45</v>
      </c>
      <c r="E201" s="261">
        <v>0</v>
      </c>
      <c r="F201" s="261">
        <v>0</v>
      </c>
      <c r="G201" s="261"/>
      <c r="H201" s="261">
        <v>0</v>
      </c>
      <c r="I201" s="261">
        <v>0</v>
      </c>
      <c r="J201" s="261">
        <v>0</v>
      </c>
      <c r="K201" s="261">
        <v>0</v>
      </c>
      <c r="L201" s="261">
        <v>0</v>
      </c>
      <c r="M201" s="361">
        <v>0</v>
      </c>
      <c r="N201" s="62"/>
      <c r="O201" s="62"/>
      <c r="P201" s="62"/>
      <c r="Q201" s="62"/>
      <c r="R201" s="62"/>
    </row>
    <row r="202" spans="1:18" ht="18.399999999999999" customHeight="1">
      <c r="A202" s="69" t="s">
        <v>131</v>
      </c>
      <c r="B202" s="70" t="s">
        <v>47</v>
      </c>
      <c r="C202" s="71" t="s">
        <v>132</v>
      </c>
      <c r="D202" s="80" t="s">
        <v>41</v>
      </c>
      <c r="E202" s="870">
        <v>10420464000</v>
      </c>
      <c r="F202" s="860">
        <v>4804645000</v>
      </c>
      <c r="G202" s="871"/>
      <c r="H202" s="860">
        <v>6078000</v>
      </c>
      <c r="I202" s="860">
        <v>3024491000</v>
      </c>
      <c r="J202" s="860">
        <v>1755650000</v>
      </c>
      <c r="K202" s="860">
        <v>0</v>
      </c>
      <c r="L202" s="860">
        <v>0</v>
      </c>
      <c r="M202" s="872">
        <v>829600000</v>
      </c>
      <c r="N202" s="62"/>
      <c r="O202" s="62"/>
      <c r="P202" s="62"/>
      <c r="Q202" s="62"/>
      <c r="R202" s="62"/>
    </row>
    <row r="203" spans="1:18" ht="18.399999999999999" customHeight="1">
      <c r="A203" s="74"/>
      <c r="B203" s="70"/>
      <c r="C203" s="71" t="s">
        <v>4</v>
      </c>
      <c r="D203" s="80" t="s">
        <v>42</v>
      </c>
      <c r="E203" s="870">
        <v>10480842469</v>
      </c>
      <c r="F203" s="870">
        <v>4804645000</v>
      </c>
      <c r="G203" s="870"/>
      <c r="H203" s="870">
        <v>6117000</v>
      </c>
      <c r="I203" s="870">
        <v>3026884086</v>
      </c>
      <c r="J203" s="870">
        <v>1755650000</v>
      </c>
      <c r="K203" s="870">
        <v>0</v>
      </c>
      <c r="L203" s="870">
        <v>0</v>
      </c>
      <c r="M203" s="873">
        <v>887546383</v>
      </c>
      <c r="N203" s="62"/>
      <c r="O203" s="62"/>
      <c r="P203" s="62"/>
      <c r="Q203" s="62"/>
      <c r="R203" s="62"/>
    </row>
    <row r="204" spans="1:18" ht="18.399999999999999" customHeight="1">
      <c r="A204" s="74"/>
      <c r="B204" s="70"/>
      <c r="C204" s="71" t="s">
        <v>4</v>
      </c>
      <c r="D204" s="80" t="s">
        <v>43</v>
      </c>
      <c r="E204" s="870">
        <v>2005402675.2400005</v>
      </c>
      <c r="F204" s="870">
        <v>939912831</v>
      </c>
      <c r="G204" s="870"/>
      <c r="H204" s="870">
        <v>1621115.54</v>
      </c>
      <c r="I204" s="870">
        <v>691634644.20000017</v>
      </c>
      <c r="J204" s="870">
        <v>175242094.97</v>
      </c>
      <c r="K204" s="870">
        <v>0</v>
      </c>
      <c r="L204" s="870">
        <v>0</v>
      </c>
      <c r="M204" s="873">
        <v>196991989.53000018</v>
      </c>
      <c r="N204" s="62"/>
      <c r="O204" s="62"/>
      <c r="P204" s="62"/>
      <c r="Q204" s="62"/>
      <c r="R204" s="62"/>
    </row>
    <row r="205" spans="1:18" ht="18.399999999999999" customHeight="1">
      <c r="A205" s="74"/>
      <c r="B205" s="70"/>
      <c r="C205" s="71" t="s">
        <v>4</v>
      </c>
      <c r="D205" s="80" t="s">
        <v>44</v>
      </c>
      <c r="E205" s="260">
        <v>0.19244850087673643</v>
      </c>
      <c r="F205" s="260">
        <v>0.19562586434585696</v>
      </c>
      <c r="G205" s="260"/>
      <c r="H205" s="260">
        <v>0.26671858177031921</v>
      </c>
      <c r="I205" s="260">
        <v>0.22867803018755889</v>
      </c>
      <c r="J205" s="260">
        <v>9.9816076649673915E-2</v>
      </c>
      <c r="K205" s="260">
        <v>0</v>
      </c>
      <c r="L205" s="260">
        <v>0</v>
      </c>
      <c r="M205" s="360">
        <v>0.23745418217213138</v>
      </c>
      <c r="N205" s="62"/>
      <c r="O205" s="62"/>
      <c r="P205" s="62"/>
      <c r="Q205" s="62"/>
      <c r="R205" s="62"/>
    </row>
    <row r="206" spans="1:18" ht="18.399999999999999" customHeight="1">
      <c r="A206" s="76"/>
      <c r="B206" s="77"/>
      <c r="C206" s="78" t="s">
        <v>4</v>
      </c>
      <c r="D206" s="82" t="s">
        <v>45</v>
      </c>
      <c r="E206" s="261">
        <v>0.19133983562595616</v>
      </c>
      <c r="F206" s="261">
        <v>0.19562586434585696</v>
      </c>
      <c r="G206" s="261"/>
      <c r="H206" s="261">
        <v>0.265018070949812</v>
      </c>
      <c r="I206" s="261">
        <v>0.22849723496151089</v>
      </c>
      <c r="J206" s="261">
        <v>9.9816076649673915E-2</v>
      </c>
      <c r="K206" s="261">
        <v>0</v>
      </c>
      <c r="L206" s="261">
        <v>0</v>
      </c>
      <c r="M206" s="361">
        <v>0.22195120537153964</v>
      </c>
      <c r="N206" s="62"/>
      <c r="O206" s="62"/>
      <c r="P206" s="62"/>
      <c r="Q206" s="62"/>
      <c r="R206" s="62"/>
    </row>
    <row r="207" spans="1:18" ht="18.399999999999999" customHeight="1">
      <c r="A207" s="69" t="s">
        <v>133</v>
      </c>
      <c r="B207" s="70" t="s">
        <v>47</v>
      </c>
      <c r="C207" s="71" t="s">
        <v>134</v>
      </c>
      <c r="D207" s="80" t="s">
        <v>41</v>
      </c>
      <c r="E207" s="870">
        <v>60934000</v>
      </c>
      <c r="F207" s="860">
        <v>52105000</v>
      </c>
      <c r="G207" s="871"/>
      <c r="H207" s="860">
        <v>18000</v>
      </c>
      <c r="I207" s="860">
        <v>8638000</v>
      </c>
      <c r="J207" s="860">
        <v>173000</v>
      </c>
      <c r="K207" s="860">
        <v>0</v>
      </c>
      <c r="L207" s="860">
        <v>0</v>
      </c>
      <c r="M207" s="872">
        <v>0</v>
      </c>
      <c r="N207" s="62"/>
      <c r="O207" s="62"/>
      <c r="P207" s="62"/>
      <c r="Q207" s="62"/>
      <c r="R207" s="62"/>
    </row>
    <row r="208" spans="1:18" ht="18.399999999999999" customHeight="1">
      <c r="A208" s="74"/>
      <c r="B208" s="70"/>
      <c r="C208" s="71" t="s">
        <v>4</v>
      </c>
      <c r="D208" s="80" t="s">
        <v>42</v>
      </c>
      <c r="E208" s="870">
        <v>60934000</v>
      </c>
      <c r="F208" s="870">
        <v>52105000</v>
      </c>
      <c r="G208" s="870"/>
      <c r="H208" s="870">
        <v>18000</v>
      </c>
      <c r="I208" s="870">
        <v>8638000</v>
      </c>
      <c r="J208" s="870">
        <v>173000</v>
      </c>
      <c r="K208" s="870">
        <v>0</v>
      </c>
      <c r="L208" s="870">
        <v>0</v>
      </c>
      <c r="M208" s="873">
        <v>0</v>
      </c>
      <c r="N208" s="62"/>
      <c r="O208" s="62"/>
      <c r="P208" s="62"/>
      <c r="Q208" s="62"/>
      <c r="R208" s="62"/>
    </row>
    <row r="209" spans="1:18" ht="18.399999999999999" customHeight="1">
      <c r="A209" s="74"/>
      <c r="B209" s="70"/>
      <c r="C209" s="71" t="s">
        <v>4</v>
      </c>
      <c r="D209" s="80" t="s">
        <v>43</v>
      </c>
      <c r="E209" s="870">
        <v>23157595.18</v>
      </c>
      <c r="F209" s="870">
        <v>20092780</v>
      </c>
      <c r="G209" s="870"/>
      <c r="H209" s="870">
        <v>1801.95</v>
      </c>
      <c r="I209" s="870">
        <v>3063013.2299999995</v>
      </c>
      <c r="J209" s="870">
        <v>0</v>
      </c>
      <c r="K209" s="870">
        <v>0</v>
      </c>
      <c r="L209" s="870">
        <v>0</v>
      </c>
      <c r="M209" s="873">
        <v>0</v>
      </c>
      <c r="N209" s="62"/>
      <c r="O209" s="62"/>
      <c r="P209" s="62"/>
      <c r="Q209" s="62"/>
      <c r="R209" s="62"/>
    </row>
    <row r="210" spans="1:18" ht="18.399999999999999" customHeight="1">
      <c r="A210" s="74"/>
      <c r="B210" s="70"/>
      <c r="C210" s="71" t="s">
        <v>4</v>
      </c>
      <c r="D210" s="80" t="s">
        <v>44</v>
      </c>
      <c r="E210" s="260">
        <v>0.38004390291134671</v>
      </c>
      <c r="F210" s="260">
        <v>0.38562095768160443</v>
      </c>
      <c r="G210" s="260"/>
      <c r="H210" s="260">
        <v>0.10010833333333334</v>
      </c>
      <c r="I210" s="260">
        <v>0.3545975028941884</v>
      </c>
      <c r="J210" s="260">
        <v>0</v>
      </c>
      <c r="K210" s="260">
        <v>0</v>
      </c>
      <c r="L210" s="260">
        <v>0</v>
      </c>
      <c r="M210" s="360">
        <v>0</v>
      </c>
      <c r="N210" s="62"/>
      <c r="O210" s="62"/>
      <c r="P210" s="62"/>
      <c r="Q210" s="62"/>
      <c r="R210" s="62"/>
    </row>
    <row r="211" spans="1:18" ht="18.399999999999999" customHeight="1">
      <c r="A211" s="76"/>
      <c r="B211" s="77"/>
      <c r="C211" s="78" t="s">
        <v>4</v>
      </c>
      <c r="D211" s="82" t="s">
        <v>45</v>
      </c>
      <c r="E211" s="261">
        <v>0.38004390291134671</v>
      </c>
      <c r="F211" s="261">
        <v>0.38562095768160443</v>
      </c>
      <c r="G211" s="261"/>
      <c r="H211" s="261">
        <v>0.10010833333333334</v>
      </c>
      <c r="I211" s="261">
        <v>0.3545975028941884</v>
      </c>
      <c r="J211" s="261">
        <v>0</v>
      </c>
      <c r="K211" s="261">
        <v>0</v>
      </c>
      <c r="L211" s="261">
        <v>0</v>
      </c>
      <c r="M211" s="361">
        <v>0</v>
      </c>
      <c r="N211" s="62"/>
      <c r="O211" s="62"/>
      <c r="P211" s="62"/>
      <c r="Q211" s="62"/>
      <c r="R211" s="62"/>
    </row>
    <row r="212" spans="1:18" ht="18.399999999999999" customHeight="1">
      <c r="A212" s="69" t="s">
        <v>135</v>
      </c>
      <c r="B212" s="70" t="s">
        <v>47</v>
      </c>
      <c r="C212" s="71" t="s">
        <v>136</v>
      </c>
      <c r="D212" s="80" t="s">
        <v>41</v>
      </c>
      <c r="E212" s="870">
        <v>412985000</v>
      </c>
      <c r="F212" s="860">
        <v>88013000</v>
      </c>
      <c r="G212" s="871"/>
      <c r="H212" s="860">
        <v>1351000</v>
      </c>
      <c r="I212" s="860">
        <v>246819000</v>
      </c>
      <c r="J212" s="860">
        <v>4649000</v>
      </c>
      <c r="K212" s="860">
        <v>0</v>
      </c>
      <c r="L212" s="860">
        <v>0</v>
      </c>
      <c r="M212" s="872">
        <v>72153000</v>
      </c>
      <c r="N212" s="62"/>
      <c r="O212" s="62"/>
      <c r="P212" s="62"/>
      <c r="Q212" s="62"/>
      <c r="R212" s="62"/>
    </row>
    <row r="213" spans="1:18" ht="18.399999999999999" customHeight="1">
      <c r="A213" s="74"/>
      <c r="B213" s="70"/>
      <c r="C213" s="71" t="s">
        <v>4</v>
      </c>
      <c r="D213" s="80" t="s">
        <v>42</v>
      </c>
      <c r="E213" s="870">
        <v>576971337.78999996</v>
      </c>
      <c r="F213" s="870">
        <v>88013000</v>
      </c>
      <c r="G213" s="870"/>
      <c r="H213" s="870">
        <v>1778410</v>
      </c>
      <c r="I213" s="870">
        <v>401711248.11000001</v>
      </c>
      <c r="J213" s="870">
        <v>8625823.620000001</v>
      </c>
      <c r="K213" s="870">
        <v>0</v>
      </c>
      <c r="L213" s="870">
        <v>0</v>
      </c>
      <c r="M213" s="873">
        <v>76842856.060000002</v>
      </c>
      <c r="N213" s="62"/>
      <c r="O213" s="62"/>
      <c r="P213" s="62"/>
      <c r="Q213" s="62"/>
      <c r="R213" s="62"/>
    </row>
    <row r="214" spans="1:18" ht="18.399999999999999" customHeight="1">
      <c r="A214" s="74"/>
      <c r="B214" s="70"/>
      <c r="C214" s="71" t="s">
        <v>4</v>
      </c>
      <c r="D214" s="80" t="s">
        <v>43</v>
      </c>
      <c r="E214" s="870">
        <v>175490443.84</v>
      </c>
      <c r="F214" s="870">
        <v>40793750</v>
      </c>
      <c r="G214" s="870"/>
      <c r="H214" s="870">
        <v>454471.2099999999</v>
      </c>
      <c r="I214" s="870">
        <v>122309198.38000001</v>
      </c>
      <c r="J214" s="870">
        <v>317779.40000000002</v>
      </c>
      <c r="K214" s="870">
        <v>0</v>
      </c>
      <c r="L214" s="870">
        <v>0</v>
      </c>
      <c r="M214" s="873">
        <v>11615244.849999998</v>
      </c>
      <c r="N214" s="62"/>
      <c r="O214" s="62"/>
      <c r="P214" s="62"/>
      <c r="Q214" s="62"/>
      <c r="R214" s="62"/>
    </row>
    <row r="215" spans="1:18" ht="18.399999999999999" customHeight="1">
      <c r="A215" s="74"/>
      <c r="B215" s="70"/>
      <c r="C215" s="71" t="s">
        <v>4</v>
      </c>
      <c r="D215" s="80" t="s">
        <v>44</v>
      </c>
      <c r="E215" s="260">
        <v>0.42493176226739471</v>
      </c>
      <c r="F215" s="260">
        <v>0.46349686978060062</v>
      </c>
      <c r="G215" s="260"/>
      <c r="H215" s="260">
        <v>0.33639615840118425</v>
      </c>
      <c r="I215" s="260">
        <v>0.49554207082923118</v>
      </c>
      <c r="J215" s="260">
        <v>6.8354355775435582E-2</v>
      </c>
      <c r="K215" s="260">
        <v>0</v>
      </c>
      <c r="L215" s="260">
        <v>0</v>
      </c>
      <c r="M215" s="360">
        <v>0.16098076102171771</v>
      </c>
      <c r="N215" s="62"/>
      <c r="O215" s="62"/>
      <c r="P215" s="62"/>
      <c r="Q215" s="62"/>
      <c r="R215" s="62"/>
    </row>
    <row r="216" spans="1:18" ht="18.399999999999999" customHeight="1">
      <c r="A216" s="76"/>
      <c r="B216" s="77"/>
      <c r="C216" s="78" t="s">
        <v>4</v>
      </c>
      <c r="D216" s="82" t="s">
        <v>45</v>
      </c>
      <c r="E216" s="261">
        <v>0.30415799251343956</v>
      </c>
      <c r="F216" s="261">
        <v>0.46349686978060062</v>
      </c>
      <c r="G216" s="261"/>
      <c r="H216" s="261">
        <v>0.25554917594930299</v>
      </c>
      <c r="I216" s="261">
        <v>0.30447043480970254</v>
      </c>
      <c r="J216" s="261">
        <v>3.6840470429187838E-2</v>
      </c>
      <c r="K216" s="261">
        <v>0</v>
      </c>
      <c r="L216" s="261">
        <v>0</v>
      </c>
      <c r="M216" s="361">
        <v>0.1511558191034785</v>
      </c>
      <c r="N216" s="62"/>
      <c r="O216" s="62"/>
      <c r="P216" s="62"/>
      <c r="Q216" s="62"/>
      <c r="R216" s="62"/>
    </row>
    <row r="217" spans="1:18" ht="18.399999999999999" customHeight="1">
      <c r="A217" s="69" t="s">
        <v>137</v>
      </c>
      <c r="B217" s="70" t="s">
        <v>47</v>
      </c>
      <c r="C217" s="71" t="s">
        <v>138</v>
      </c>
      <c r="D217" s="80" t="s">
        <v>41</v>
      </c>
      <c r="E217" s="870">
        <v>21539951000</v>
      </c>
      <c r="F217" s="860">
        <v>198574000</v>
      </c>
      <c r="G217" s="871"/>
      <c r="H217" s="860">
        <v>8787341000</v>
      </c>
      <c r="I217" s="860">
        <v>11905943000</v>
      </c>
      <c r="J217" s="860">
        <v>598593000</v>
      </c>
      <c r="K217" s="860">
        <v>0</v>
      </c>
      <c r="L217" s="860">
        <v>0</v>
      </c>
      <c r="M217" s="872">
        <v>49500000</v>
      </c>
      <c r="N217" s="62"/>
      <c r="O217" s="62"/>
      <c r="P217" s="62"/>
      <c r="Q217" s="62"/>
      <c r="R217" s="62"/>
    </row>
    <row r="218" spans="1:18" ht="18.399999999999999" customHeight="1">
      <c r="A218" s="74"/>
      <c r="B218" s="70"/>
      <c r="C218" s="71" t="s">
        <v>4</v>
      </c>
      <c r="D218" s="80" t="s">
        <v>42</v>
      </c>
      <c r="E218" s="870">
        <v>22221197828.59</v>
      </c>
      <c r="F218" s="870">
        <v>206578000</v>
      </c>
      <c r="G218" s="870"/>
      <c r="H218" s="870">
        <v>8801108445</v>
      </c>
      <c r="I218" s="870">
        <v>12527703658</v>
      </c>
      <c r="J218" s="870">
        <v>611905204</v>
      </c>
      <c r="K218" s="870">
        <v>0</v>
      </c>
      <c r="L218" s="870">
        <v>0</v>
      </c>
      <c r="M218" s="873">
        <v>73902521.590000004</v>
      </c>
      <c r="N218" s="62"/>
      <c r="O218" s="62"/>
      <c r="P218" s="62"/>
      <c r="Q218" s="62"/>
      <c r="R218" s="62"/>
    </row>
    <row r="219" spans="1:18" ht="18.399999999999999" customHeight="1">
      <c r="A219" s="74"/>
      <c r="B219" s="70"/>
      <c r="C219" s="71" t="s">
        <v>4</v>
      </c>
      <c r="D219" s="80" t="s">
        <v>43</v>
      </c>
      <c r="E219" s="870">
        <v>7521794062.9800005</v>
      </c>
      <c r="F219" s="870">
        <v>55826607.950000003</v>
      </c>
      <c r="G219" s="870"/>
      <c r="H219" s="870">
        <v>2905072194.0199986</v>
      </c>
      <c r="I219" s="870">
        <v>4458294177.5100021</v>
      </c>
      <c r="J219" s="870">
        <v>80081546.279999986</v>
      </c>
      <c r="K219" s="870">
        <v>0</v>
      </c>
      <c r="L219" s="870">
        <v>0</v>
      </c>
      <c r="M219" s="873">
        <v>22519537.219999991</v>
      </c>
      <c r="N219" s="62"/>
      <c r="O219" s="62"/>
      <c r="P219" s="62"/>
      <c r="Q219" s="62"/>
      <c r="R219" s="62"/>
    </row>
    <row r="220" spans="1:18" ht="18.399999999999999" customHeight="1">
      <c r="A220" s="74"/>
      <c r="B220" s="70"/>
      <c r="C220" s="71" t="s">
        <v>4</v>
      </c>
      <c r="D220" s="80" t="s">
        <v>44</v>
      </c>
      <c r="E220" s="260">
        <v>0.34920200435832005</v>
      </c>
      <c r="F220" s="260">
        <v>0.28113755048495775</v>
      </c>
      <c r="G220" s="260"/>
      <c r="H220" s="260">
        <v>0.33059741212045812</v>
      </c>
      <c r="I220" s="260">
        <v>0.37445956002897057</v>
      </c>
      <c r="J220" s="260">
        <v>0.13378296485257929</v>
      </c>
      <c r="K220" s="260">
        <v>0</v>
      </c>
      <c r="L220" s="260">
        <v>0</v>
      </c>
      <c r="M220" s="360">
        <v>0.45494014585858567</v>
      </c>
      <c r="N220" s="62"/>
      <c r="O220" s="62"/>
      <c r="P220" s="62"/>
      <c r="Q220" s="62"/>
      <c r="R220" s="62"/>
    </row>
    <row r="221" spans="1:18" ht="18.399999999999999" customHeight="1">
      <c r="A221" s="76"/>
      <c r="B221" s="77"/>
      <c r="C221" s="78" t="s">
        <v>4</v>
      </c>
      <c r="D221" s="79" t="s">
        <v>45</v>
      </c>
      <c r="E221" s="362">
        <v>0.33849633674123497</v>
      </c>
      <c r="F221" s="261">
        <v>0.27024469183552946</v>
      </c>
      <c r="G221" s="261"/>
      <c r="H221" s="261">
        <v>0.33008026343209074</v>
      </c>
      <c r="I221" s="261">
        <v>0.35587481147536593</v>
      </c>
      <c r="J221" s="261">
        <v>0.13087247135097088</v>
      </c>
      <c r="K221" s="261">
        <v>0</v>
      </c>
      <c r="L221" s="261">
        <v>0</v>
      </c>
      <c r="M221" s="361">
        <v>0.30471947012762263</v>
      </c>
      <c r="N221" s="62"/>
      <c r="O221" s="62"/>
      <c r="P221" s="62"/>
      <c r="Q221" s="62"/>
      <c r="R221" s="62"/>
    </row>
    <row r="222" spans="1:18" ht="18.399999999999999" customHeight="1">
      <c r="A222" s="69" t="s">
        <v>139</v>
      </c>
      <c r="B222" s="70" t="s">
        <v>47</v>
      </c>
      <c r="C222" s="71" t="s">
        <v>140</v>
      </c>
      <c r="D222" s="72" t="s">
        <v>41</v>
      </c>
      <c r="E222" s="870">
        <v>165460000</v>
      </c>
      <c r="F222" s="860">
        <v>157491000</v>
      </c>
      <c r="G222" s="871"/>
      <c r="H222" s="860">
        <v>1148000</v>
      </c>
      <c r="I222" s="860">
        <v>5310000</v>
      </c>
      <c r="J222" s="860">
        <v>1511000</v>
      </c>
      <c r="K222" s="860">
        <v>0</v>
      </c>
      <c r="L222" s="860">
        <v>0</v>
      </c>
      <c r="M222" s="872">
        <v>0</v>
      </c>
      <c r="N222" s="62"/>
      <c r="O222" s="62"/>
      <c r="P222" s="62"/>
      <c r="Q222" s="62"/>
      <c r="R222" s="62"/>
    </row>
    <row r="223" spans="1:18" ht="18.399999999999999" customHeight="1">
      <c r="A223" s="74"/>
      <c r="B223" s="70"/>
      <c r="C223" s="71" t="s">
        <v>141</v>
      </c>
      <c r="D223" s="80" t="s">
        <v>42</v>
      </c>
      <c r="E223" s="870">
        <v>165460000</v>
      </c>
      <c r="F223" s="870">
        <v>157491000</v>
      </c>
      <c r="G223" s="870"/>
      <c r="H223" s="870">
        <v>1148000</v>
      </c>
      <c r="I223" s="870">
        <v>5310000</v>
      </c>
      <c r="J223" s="870">
        <v>1511000</v>
      </c>
      <c r="K223" s="870">
        <v>0</v>
      </c>
      <c r="L223" s="870">
        <v>0</v>
      </c>
      <c r="M223" s="873">
        <v>0</v>
      </c>
      <c r="N223" s="62"/>
      <c r="O223" s="62"/>
      <c r="P223" s="62"/>
      <c r="Q223" s="62"/>
      <c r="R223" s="62"/>
    </row>
    <row r="224" spans="1:18" ht="18.399999999999999" customHeight="1">
      <c r="A224" s="74"/>
      <c r="B224" s="70"/>
      <c r="C224" s="71" t="s">
        <v>4</v>
      </c>
      <c r="D224" s="80" t="s">
        <v>43</v>
      </c>
      <c r="E224" s="870">
        <v>60708011.080000006</v>
      </c>
      <c r="F224" s="870">
        <v>59006727.990000002</v>
      </c>
      <c r="G224" s="870"/>
      <c r="H224" s="870">
        <v>268289.31</v>
      </c>
      <c r="I224" s="870">
        <v>1432993.7799999998</v>
      </c>
      <c r="J224" s="870">
        <v>0</v>
      </c>
      <c r="K224" s="870">
        <v>0</v>
      </c>
      <c r="L224" s="870">
        <v>0</v>
      </c>
      <c r="M224" s="873">
        <v>0</v>
      </c>
      <c r="N224" s="62"/>
      <c r="O224" s="62"/>
      <c r="P224" s="62"/>
      <c r="Q224" s="62"/>
      <c r="R224" s="62"/>
    </row>
    <row r="225" spans="1:18" ht="18.399999999999999" customHeight="1">
      <c r="A225" s="74"/>
      <c r="B225" s="70"/>
      <c r="C225" s="71" t="s">
        <v>4</v>
      </c>
      <c r="D225" s="80" t="s">
        <v>44</v>
      </c>
      <c r="E225" s="260">
        <v>0.36690445473226163</v>
      </c>
      <c r="F225" s="260">
        <v>0.37466730156008915</v>
      </c>
      <c r="G225" s="260"/>
      <c r="H225" s="260">
        <v>0.23370148954703832</v>
      </c>
      <c r="I225" s="260">
        <v>0.26986700188323914</v>
      </c>
      <c r="J225" s="260">
        <v>0</v>
      </c>
      <c r="K225" s="260">
        <v>0</v>
      </c>
      <c r="L225" s="260">
        <v>0</v>
      </c>
      <c r="M225" s="360">
        <v>0</v>
      </c>
      <c r="N225" s="62"/>
      <c r="O225" s="62"/>
      <c r="P225" s="62"/>
      <c r="Q225" s="62"/>
      <c r="R225" s="62"/>
    </row>
    <row r="226" spans="1:18" ht="18.399999999999999" customHeight="1">
      <c r="A226" s="76"/>
      <c r="B226" s="77"/>
      <c r="C226" s="78" t="s">
        <v>4</v>
      </c>
      <c r="D226" s="82" t="s">
        <v>45</v>
      </c>
      <c r="E226" s="261">
        <v>0.36690445473226163</v>
      </c>
      <c r="F226" s="261">
        <v>0.37466730156008915</v>
      </c>
      <c r="G226" s="261"/>
      <c r="H226" s="261">
        <v>0.23370148954703832</v>
      </c>
      <c r="I226" s="261">
        <v>0.26986700188323914</v>
      </c>
      <c r="J226" s="261">
        <v>0</v>
      </c>
      <c r="K226" s="261">
        <v>0</v>
      </c>
      <c r="L226" s="261">
        <v>0</v>
      </c>
      <c r="M226" s="361">
        <v>0</v>
      </c>
      <c r="N226" s="62"/>
      <c r="O226" s="62"/>
      <c r="P226" s="62"/>
      <c r="Q226" s="62"/>
      <c r="R226" s="62"/>
    </row>
    <row r="227" spans="1:18" ht="18.399999999999999" customHeight="1">
      <c r="A227" s="69" t="s">
        <v>142</v>
      </c>
      <c r="B227" s="70" t="s">
        <v>47</v>
      </c>
      <c r="C227" s="71" t="s">
        <v>143</v>
      </c>
      <c r="D227" s="80" t="s">
        <v>41</v>
      </c>
      <c r="E227" s="870">
        <v>891662000</v>
      </c>
      <c r="F227" s="860">
        <v>798709000</v>
      </c>
      <c r="G227" s="871"/>
      <c r="H227" s="860">
        <v>185000</v>
      </c>
      <c r="I227" s="860">
        <v>51031000</v>
      </c>
      <c r="J227" s="860">
        <v>230000</v>
      </c>
      <c r="K227" s="860">
        <v>0</v>
      </c>
      <c r="L227" s="860">
        <v>0</v>
      </c>
      <c r="M227" s="872">
        <v>41507000</v>
      </c>
      <c r="N227" s="62"/>
      <c r="O227" s="62"/>
      <c r="P227" s="62"/>
      <c r="Q227" s="62"/>
      <c r="R227" s="62"/>
    </row>
    <row r="228" spans="1:18" ht="18.399999999999999" customHeight="1">
      <c r="A228" s="74"/>
      <c r="B228" s="70"/>
      <c r="C228" s="71" t="s">
        <v>4</v>
      </c>
      <c r="D228" s="80" t="s">
        <v>42</v>
      </c>
      <c r="E228" s="870">
        <v>912077768.72000003</v>
      </c>
      <c r="F228" s="870">
        <v>798709000</v>
      </c>
      <c r="G228" s="870"/>
      <c r="H228" s="870">
        <v>180000</v>
      </c>
      <c r="I228" s="870">
        <v>56078430</v>
      </c>
      <c r="J228" s="870">
        <v>248000</v>
      </c>
      <c r="K228" s="870">
        <v>0</v>
      </c>
      <c r="L228" s="870">
        <v>0</v>
      </c>
      <c r="M228" s="873">
        <v>56862338.719999999</v>
      </c>
      <c r="N228" s="62"/>
      <c r="O228" s="62"/>
      <c r="P228" s="62"/>
      <c r="Q228" s="62"/>
      <c r="R228" s="62"/>
    </row>
    <row r="229" spans="1:18" ht="18.399999999999999" customHeight="1">
      <c r="A229" s="74"/>
      <c r="B229" s="70"/>
      <c r="C229" s="71" t="s">
        <v>4</v>
      </c>
      <c r="D229" s="80" t="s">
        <v>43</v>
      </c>
      <c r="E229" s="870">
        <v>302313332.65999997</v>
      </c>
      <c r="F229" s="870">
        <v>261708190.87</v>
      </c>
      <c r="G229" s="870"/>
      <c r="H229" s="870">
        <v>25024.95</v>
      </c>
      <c r="I229" s="870">
        <v>14808570.579999998</v>
      </c>
      <c r="J229" s="870">
        <v>28228.5</v>
      </c>
      <c r="K229" s="870">
        <v>0</v>
      </c>
      <c r="L229" s="870">
        <v>0</v>
      </c>
      <c r="M229" s="873">
        <v>25743317.759999998</v>
      </c>
      <c r="N229" s="62"/>
      <c r="O229" s="62"/>
      <c r="P229" s="62"/>
      <c r="Q229" s="62"/>
      <c r="R229" s="62"/>
    </row>
    <row r="230" spans="1:18" ht="18.399999999999999" customHeight="1">
      <c r="A230" s="74"/>
      <c r="B230" s="70"/>
      <c r="C230" s="71" t="s">
        <v>4</v>
      </c>
      <c r="D230" s="80" t="s">
        <v>44</v>
      </c>
      <c r="E230" s="260">
        <v>0.33904476433895353</v>
      </c>
      <c r="F230" s="260">
        <v>0.32766400637779219</v>
      </c>
      <c r="G230" s="260"/>
      <c r="H230" s="260">
        <v>0.13527</v>
      </c>
      <c r="I230" s="260">
        <v>0.29018774039309436</v>
      </c>
      <c r="J230" s="260">
        <v>0.12273260869565217</v>
      </c>
      <c r="K230" s="260">
        <v>0</v>
      </c>
      <c r="L230" s="260">
        <v>0</v>
      </c>
      <c r="M230" s="360">
        <v>0.62021629508275711</v>
      </c>
      <c r="N230" s="62"/>
      <c r="O230" s="62"/>
      <c r="P230" s="62"/>
      <c r="Q230" s="62"/>
      <c r="R230" s="62"/>
    </row>
    <row r="231" spans="1:18" ht="18.399999999999999" customHeight="1">
      <c r="A231" s="76"/>
      <c r="B231" s="77"/>
      <c r="C231" s="78" t="s">
        <v>4</v>
      </c>
      <c r="D231" s="82" t="s">
        <v>45</v>
      </c>
      <c r="E231" s="261">
        <v>0.33145565326547011</v>
      </c>
      <c r="F231" s="261">
        <v>0.32766400637779219</v>
      </c>
      <c r="G231" s="261"/>
      <c r="H231" s="261">
        <v>0.1390275</v>
      </c>
      <c r="I231" s="261">
        <v>0.26406892240028829</v>
      </c>
      <c r="J231" s="261">
        <v>0.11382459677419354</v>
      </c>
      <c r="K231" s="261">
        <v>0</v>
      </c>
      <c r="L231" s="261">
        <v>0</v>
      </c>
      <c r="M231" s="361">
        <v>0.4527305478370236</v>
      </c>
      <c r="N231" s="62"/>
      <c r="O231" s="62"/>
      <c r="P231" s="62"/>
      <c r="Q231" s="62"/>
      <c r="R231" s="62"/>
    </row>
    <row r="232" spans="1:18" ht="18.399999999999999" customHeight="1">
      <c r="A232" s="69" t="s">
        <v>144</v>
      </c>
      <c r="B232" s="70" t="s">
        <v>47</v>
      </c>
      <c r="C232" s="71" t="s">
        <v>145</v>
      </c>
      <c r="D232" s="80" t="s">
        <v>41</v>
      </c>
      <c r="E232" s="870">
        <v>2066424000</v>
      </c>
      <c r="F232" s="860">
        <v>22786000</v>
      </c>
      <c r="G232" s="871"/>
      <c r="H232" s="860">
        <v>279188000</v>
      </c>
      <c r="I232" s="860">
        <v>1687662000</v>
      </c>
      <c r="J232" s="860">
        <v>76788000</v>
      </c>
      <c r="K232" s="860">
        <v>0</v>
      </c>
      <c r="L232" s="860">
        <v>0</v>
      </c>
      <c r="M232" s="872">
        <v>0</v>
      </c>
      <c r="N232" s="62"/>
      <c r="O232" s="62"/>
      <c r="P232" s="62"/>
      <c r="Q232" s="62"/>
      <c r="R232" s="62"/>
    </row>
    <row r="233" spans="1:18" ht="18.399999999999999" customHeight="1">
      <c r="A233" s="69"/>
      <c r="B233" s="70"/>
      <c r="C233" s="71" t="s">
        <v>4</v>
      </c>
      <c r="D233" s="80" t="s">
        <v>42</v>
      </c>
      <c r="E233" s="870">
        <v>2131842280</v>
      </c>
      <c r="F233" s="870">
        <v>70224223</v>
      </c>
      <c r="G233" s="870"/>
      <c r="H233" s="870">
        <v>281153820</v>
      </c>
      <c r="I233" s="870">
        <v>1703676237</v>
      </c>
      <c r="J233" s="870">
        <v>76788000</v>
      </c>
      <c r="K233" s="870">
        <v>0</v>
      </c>
      <c r="L233" s="870">
        <v>0</v>
      </c>
      <c r="M233" s="873">
        <v>0</v>
      </c>
      <c r="N233" s="62"/>
      <c r="O233" s="62"/>
      <c r="P233" s="62"/>
      <c r="Q233" s="62"/>
      <c r="R233" s="62"/>
    </row>
    <row r="234" spans="1:18" ht="18.399999999999999" customHeight="1">
      <c r="A234" s="74"/>
      <c r="B234" s="70"/>
      <c r="C234" s="71" t="s">
        <v>4</v>
      </c>
      <c r="D234" s="80" t="s">
        <v>43</v>
      </c>
      <c r="E234" s="870">
        <v>827404483.4400003</v>
      </c>
      <c r="F234" s="870">
        <v>46161344.660000004</v>
      </c>
      <c r="G234" s="870"/>
      <c r="H234" s="870">
        <v>58530272.660000004</v>
      </c>
      <c r="I234" s="870">
        <v>719114038.68000019</v>
      </c>
      <c r="J234" s="870">
        <v>3598827.44</v>
      </c>
      <c r="K234" s="870">
        <v>0</v>
      </c>
      <c r="L234" s="870">
        <v>0</v>
      </c>
      <c r="M234" s="873">
        <v>0</v>
      </c>
      <c r="N234" s="62"/>
      <c r="O234" s="62"/>
      <c r="P234" s="62"/>
      <c r="Q234" s="62"/>
      <c r="R234" s="62"/>
    </row>
    <row r="235" spans="1:18" ht="18.399999999999999" customHeight="1">
      <c r="A235" s="74"/>
      <c r="B235" s="70"/>
      <c r="C235" s="71" t="s">
        <v>4</v>
      </c>
      <c r="D235" s="80" t="s">
        <v>44</v>
      </c>
      <c r="E235" s="260">
        <v>0.40040402329821967</v>
      </c>
      <c r="F235" s="260">
        <v>2.0258643316071274</v>
      </c>
      <c r="G235" s="260"/>
      <c r="H235" s="260">
        <v>0.20964465757840597</v>
      </c>
      <c r="I235" s="260">
        <v>0.4261007468794108</v>
      </c>
      <c r="J235" s="260">
        <v>4.6867055269052459E-2</v>
      </c>
      <c r="K235" s="260">
        <v>0</v>
      </c>
      <c r="L235" s="260">
        <v>0</v>
      </c>
      <c r="M235" s="360">
        <v>0</v>
      </c>
      <c r="N235" s="62"/>
      <c r="O235" s="62"/>
      <c r="P235" s="62"/>
      <c r="Q235" s="62"/>
      <c r="R235" s="62"/>
    </row>
    <row r="236" spans="1:18" ht="18.399999999999999" customHeight="1">
      <c r="A236" s="76"/>
      <c r="B236" s="77"/>
      <c r="C236" s="78" t="s">
        <v>4</v>
      </c>
      <c r="D236" s="82" t="s">
        <v>45</v>
      </c>
      <c r="E236" s="261">
        <v>0.38811711879548627</v>
      </c>
      <c r="F236" s="261">
        <v>0.65734219173916675</v>
      </c>
      <c r="G236" s="261"/>
      <c r="H236" s="261">
        <v>0.20817882773209342</v>
      </c>
      <c r="I236" s="261">
        <v>0.42209547979978085</v>
      </c>
      <c r="J236" s="261">
        <v>4.6867055269052459E-2</v>
      </c>
      <c r="K236" s="261">
        <v>0</v>
      </c>
      <c r="L236" s="261">
        <v>0</v>
      </c>
      <c r="M236" s="361">
        <v>0</v>
      </c>
      <c r="N236" s="62"/>
      <c r="O236" s="62"/>
      <c r="P236" s="62"/>
      <c r="Q236" s="62"/>
      <c r="R236" s="62"/>
    </row>
    <row r="237" spans="1:18" ht="18.399999999999999" customHeight="1">
      <c r="A237" s="69" t="s">
        <v>146</v>
      </c>
      <c r="B237" s="70" t="s">
        <v>47</v>
      </c>
      <c r="C237" s="71" t="s">
        <v>147</v>
      </c>
      <c r="D237" s="80" t="s">
        <v>41</v>
      </c>
      <c r="E237" s="870">
        <v>5420838000</v>
      </c>
      <c r="F237" s="860">
        <v>3048553000</v>
      </c>
      <c r="G237" s="871"/>
      <c r="H237" s="860">
        <v>4609000</v>
      </c>
      <c r="I237" s="860">
        <v>1473604000</v>
      </c>
      <c r="J237" s="860">
        <v>789697000</v>
      </c>
      <c r="K237" s="860">
        <v>0</v>
      </c>
      <c r="L237" s="860">
        <v>0</v>
      </c>
      <c r="M237" s="872">
        <v>104375000</v>
      </c>
      <c r="N237" s="62"/>
      <c r="O237" s="62"/>
      <c r="P237" s="62"/>
      <c r="Q237" s="62"/>
      <c r="R237" s="62"/>
    </row>
    <row r="238" spans="1:18" ht="18.399999999999999" customHeight="1">
      <c r="A238" s="74"/>
      <c r="B238" s="70"/>
      <c r="C238" s="71" t="s">
        <v>4</v>
      </c>
      <c r="D238" s="80" t="s">
        <v>42</v>
      </c>
      <c r="E238" s="870">
        <v>5583456018</v>
      </c>
      <c r="F238" s="870">
        <v>3190781610</v>
      </c>
      <c r="G238" s="870"/>
      <c r="H238" s="870">
        <v>3316347</v>
      </c>
      <c r="I238" s="870">
        <v>1492498903</v>
      </c>
      <c r="J238" s="870">
        <v>790047000</v>
      </c>
      <c r="K238" s="870">
        <v>0</v>
      </c>
      <c r="L238" s="870">
        <v>0</v>
      </c>
      <c r="M238" s="873">
        <v>106812158</v>
      </c>
      <c r="N238" s="62"/>
      <c r="O238" s="62"/>
      <c r="P238" s="62"/>
      <c r="Q238" s="62"/>
      <c r="R238" s="62"/>
    </row>
    <row r="239" spans="1:18" ht="18.399999999999999" customHeight="1">
      <c r="A239" s="74"/>
      <c r="B239" s="70"/>
      <c r="C239" s="71" t="s">
        <v>4</v>
      </c>
      <c r="D239" s="80" t="s">
        <v>43</v>
      </c>
      <c r="E239" s="870">
        <v>1297804864.97</v>
      </c>
      <c r="F239" s="870">
        <v>899104932.47000003</v>
      </c>
      <c r="G239" s="870"/>
      <c r="H239" s="870">
        <v>982123.25</v>
      </c>
      <c r="I239" s="870">
        <v>142553281.04999995</v>
      </c>
      <c r="J239" s="870">
        <v>225220255.92000002</v>
      </c>
      <c r="K239" s="870">
        <v>0</v>
      </c>
      <c r="L239" s="870">
        <v>0</v>
      </c>
      <c r="M239" s="873">
        <v>29944272.279999997</v>
      </c>
      <c r="N239" s="62"/>
      <c r="O239" s="62"/>
      <c r="P239" s="62"/>
      <c r="Q239" s="62"/>
      <c r="R239" s="62"/>
    </row>
    <row r="240" spans="1:18" ht="18.399999999999999" customHeight="1">
      <c r="A240" s="74"/>
      <c r="B240" s="70"/>
      <c r="C240" s="71" t="s">
        <v>4</v>
      </c>
      <c r="D240" s="80" t="s">
        <v>44</v>
      </c>
      <c r="E240" s="260">
        <v>0.23941037621305045</v>
      </c>
      <c r="F240" s="260">
        <v>0.2949284242294623</v>
      </c>
      <c r="G240" s="260"/>
      <c r="H240" s="260">
        <v>0.21308814276415708</v>
      </c>
      <c r="I240" s="260">
        <v>9.6737848872560026E-2</v>
      </c>
      <c r="J240" s="260">
        <v>0.28519831773452353</v>
      </c>
      <c r="K240" s="260">
        <v>0</v>
      </c>
      <c r="L240" s="260">
        <v>0</v>
      </c>
      <c r="M240" s="360">
        <v>0.28689123142514966</v>
      </c>
      <c r="N240" s="62"/>
      <c r="O240" s="62"/>
      <c r="P240" s="62"/>
      <c r="Q240" s="62"/>
      <c r="R240" s="62"/>
    </row>
    <row r="241" spans="1:18" ht="18.399999999999999" customHeight="1">
      <c r="A241" s="76"/>
      <c r="B241" s="77"/>
      <c r="C241" s="78" t="s">
        <v>4</v>
      </c>
      <c r="D241" s="82" t="s">
        <v>45</v>
      </c>
      <c r="E241" s="261">
        <v>0.23243755494556131</v>
      </c>
      <c r="F241" s="261">
        <v>0.28178203411107161</v>
      </c>
      <c r="G241" s="261"/>
      <c r="H241" s="261">
        <v>0.29614610594126611</v>
      </c>
      <c r="I241" s="261">
        <v>9.5513156333623075E-2</v>
      </c>
      <c r="J241" s="261">
        <v>0.28507197156624864</v>
      </c>
      <c r="K241" s="261">
        <v>0</v>
      </c>
      <c r="L241" s="261">
        <v>0</v>
      </c>
      <c r="M241" s="361">
        <v>0.28034516707358348</v>
      </c>
      <c r="N241" s="62"/>
      <c r="O241" s="62"/>
      <c r="P241" s="62"/>
      <c r="Q241" s="62"/>
      <c r="R241" s="62"/>
    </row>
    <row r="242" spans="1:18" ht="18.399999999999999" customHeight="1">
      <c r="A242" s="69" t="s">
        <v>148</v>
      </c>
      <c r="B242" s="70" t="s">
        <v>47</v>
      </c>
      <c r="C242" s="71" t="s">
        <v>149</v>
      </c>
      <c r="D242" s="80" t="s">
        <v>41</v>
      </c>
      <c r="E242" s="870">
        <v>360382000</v>
      </c>
      <c r="F242" s="860">
        <v>269058000</v>
      </c>
      <c r="G242" s="871"/>
      <c r="H242" s="860">
        <v>85000</v>
      </c>
      <c r="I242" s="860">
        <v>63095000</v>
      </c>
      <c r="J242" s="860">
        <v>2200000</v>
      </c>
      <c r="K242" s="860">
        <v>0</v>
      </c>
      <c r="L242" s="860">
        <v>0</v>
      </c>
      <c r="M242" s="872">
        <v>25944000</v>
      </c>
      <c r="N242" s="62"/>
      <c r="O242" s="62"/>
      <c r="P242" s="62"/>
      <c r="Q242" s="62"/>
      <c r="R242" s="62"/>
    </row>
    <row r="243" spans="1:18" ht="18" customHeight="1">
      <c r="A243" s="69"/>
      <c r="B243" s="70"/>
      <c r="C243" s="71" t="s">
        <v>4</v>
      </c>
      <c r="D243" s="80" t="s">
        <v>42</v>
      </c>
      <c r="E243" s="870">
        <v>375701327.39999998</v>
      </c>
      <c r="F243" s="870">
        <v>269058000</v>
      </c>
      <c r="G243" s="870"/>
      <c r="H243" s="870">
        <v>85000</v>
      </c>
      <c r="I243" s="870">
        <v>76570973.400000006</v>
      </c>
      <c r="J243" s="870">
        <v>2200000</v>
      </c>
      <c r="K243" s="870">
        <v>0</v>
      </c>
      <c r="L243" s="870">
        <v>0</v>
      </c>
      <c r="M243" s="873">
        <v>27787354</v>
      </c>
      <c r="N243" s="62"/>
      <c r="O243" s="62"/>
      <c r="P243" s="62"/>
      <c r="Q243" s="62"/>
      <c r="R243" s="62"/>
    </row>
    <row r="244" spans="1:18" ht="18.399999999999999" customHeight="1">
      <c r="A244" s="74"/>
      <c r="B244" s="70"/>
      <c r="C244" s="71" t="s">
        <v>4</v>
      </c>
      <c r="D244" s="80" t="s">
        <v>43</v>
      </c>
      <c r="E244" s="870">
        <v>151391606.82999998</v>
      </c>
      <c r="F244" s="870">
        <v>126898500</v>
      </c>
      <c r="G244" s="870"/>
      <c r="H244" s="870">
        <v>16696.05</v>
      </c>
      <c r="I244" s="870">
        <v>21851335.359999999</v>
      </c>
      <c r="J244" s="870">
        <v>0</v>
      </c>
      <c r="K244" s="870">
        <v>0</v>
      </c>
      <c r="L244" s="870">
        <v>0</v>
      </c>
      <c r="M244" s="873">
        <v>2625075.4199999995</v>
      </c>
      <c r="N244" s="62"/>
      <c r="O244" s="62"/>
      <c r="P244" s="62"/>
      <c r="Q244" s="62"/>
      <c r="R244" s="62"/>
    </row>
    <row r="245" spans="1:18" ht="18.399999999999999" customHeight="1">
      <c r="A245" s="74"/>
      <c r="B245" s="70"/>
      <c r="C245" s="71" t="s">
        <v>4</v>
      </c>
      <c r="D245" s="80" t="s">
        <v>44</v>
      </c>
      <c r="E245" s="260">
        <v>0.42008648275996024</v>
      </c>
      <c r="F245" s="260">
        <v>0.4716399438039382</v>
      </c>
      <c r="G245" s="260"/>
      <c r="H245" s="260">
        <v>0.1964241176470588</v>
      </c>
      <c r="I245" s="260">
        <v>0.34632435787304855</v>
      </c>
      <c r="J245" s="260">
        <v>0</v>
      </c>
      <c r="K245" s="260">
        <v>0</v>
      </c>
      <c r="L245" s="260">
        <v>0</v>
      </c>
      <c r="M245" s="360">
        <v>0.10118237049028675</v>
      </c>
      <c r="N245" s="62"/>
      <c r="O245" s="62"/>
      <c r="P245" s="62"/>
      <c r="Q245" s="62"/>
      <c r="R245" s="62"/>
    </row>
    <row r="246" spans="1:18" ht="18.399999999999999" customHeight="1">
      <c r="A246" s="76"/>
      <c r="B246" s="77"/>
      <c r="C246" s="78" t="s">
        <v>4</v>
      </c>
      <c r="D246" s="82" t="s">
        <v>45</v>
      </c>
      <c r="E246" s="261">
        <v>0.4029573381539242</v>
      </c>
      <c r="F246" s="261">
        <v>0.4716399438039382</v>
      </c>
      <c r="G246" s="261"/>
      <c r="H246" s="261">
        <v>0.1964241176470588</v>
      </c>
      <c r="I246" s="261">
        <v>0.28537361339068462</v>
      </c>
      <c r="J246" s="261">
        <v>0</v>
      </c>
      <c r="K246" s="261">
        <v>0</v>
      </c>
      <c r="L246" s="261">
        <v>0</v>
      </c>
      <c r="M246" s="361">
        <v>9.4470147103606891E-2</v>
      </c>
      <c r="N246" s="62"/>
      <c r="O246" s="62"/>
      <c r="P246" s="62"/>
      <c r="Q246" s="62"/>
      <c r="R246" s="62"/>
    </row>
    <row r="247" spans="1:18" ht="18.399999999999999" customHeight="1">
      <c r="A247" s="69" t="s">
        <v>150</v>
      </c>
      <c r="B247" s="70" t="s">
        <v>47</v>
      </c>
      <c r="C247" s="71" t="s">
        <v>151</v>
      </c>
      <c r="D247" s="80" t="s">
        <v>41</v>
      </c>
      <c r="E247" s="870">
        <v>582661000</v>
      </c>
      <c r="F247" s="860">
        <v>574698000</v>
      </c>
      <c r="G247" s="871"/>
      <c r="H247" s="860">
        <v>22000</v>
      </c>
      <c r="I247" s="860">
        <v>7851000</v>
      </c>
      <c r="J247" s="860">
        <v>90000</v>
      </c>
      <c r="K247" s="860">
        <v>0</v>
      </c>
      <c r="L247" s="860">
        <v>0</v>
      </c>
      <c r="M247" s="872">
        <v>0</v>
      </c>
      <c r="N247" s="62"/>
      <c r="O247" s="62"/>
      <c r="P247" s="62"/>
      <c r="Q247" s="62"/>
      <c r="R247" s="62"/>
    </row>
    <row r="248" spans="1:18" ht="18.399999999999999" customHeight="1">
      <c r="A248" s="69"/>
      <c r="B248" s="70"/>
      <c r="C248" s="71" t="s">
        <v>4</v>
      </c>
      <c r="D248" s="80" t="s">
        <v>42</v>
      </c>
      <c r="E248" s="870">
        <v>582661000</v>
      </c>
      <c r="F248" s="870">
        <v>574698000</v>
      </c>
      <c r="G248" s="870"/>
      <c r="H248" s="870">
        <v>24000</v>
      </c>
      <c r="I248" s="870">
        <v>7849000</v>
      </c>
      <c r="J248" s="870">
        <v>90000</v>
      </c>
      <c r="K248" s="870">
        <v>0</v>
      </c>
      <c r="L248" s="870">
        <v>0</v>
      </c>
      <c r="M248" s="873">
        <v>0</v>
      </c>
      <c r="N248" s="62"/>
      <c r="O248" s="62"/>
      <c r="P248" s="62"/>
      <c r="Q248" s="62"/>
      <c r="R248" s="62"/>
    </row>
    <row r="249" spans="1:18" ht="18.399999999999999" customHeight="1">
      <c r="A249" s="74"/>
      <c r="B249" s="70"/>
      <c r="C249" s="71" t="s">
        <v>4</v>
      </c>
      <c r="D249" s="80" t="s">
        <v>43</v>
      </c>
      <c r="E249" s="870">
        <v>163531270.11000001</v>
      </c>
      <c r="F249" s="870">
        <v>161259797.93000001</v>
      </c>
      <c r="G249" s="870"/>
      <c r="H249" s="870">
        <v>7343.4</v>
      </c>
      <c r="I249" s="870">
        <v>2264128.7799999993</v>
      </c>
      <c r="J249" s="870">
        <v>0</v>
      </c>
      <c r="K249" s="870">
        <v>0</v>
      </c>
      <c r="L249" s="870">
        <v>0</v>
      </c>
      <c r="M249" s="873">
        <v>0</v>
      </c>
      <c r="N249" s="62"/>
      <c r="O249" s="62"/>
      <c r="P249" s="62"/>
      <c r="Q249" s="62"/>
      <c r="R249" s="62"/>
    </row>
    <row r="250" spans="1:18" ht="18.399999999999999" customHeight="1">
      <c r="A250" s="74"/>
      <c r="B250" s="70"/>
      <c r="C250" s="71" t="s">
        <v>4</v>
      </c>
      <c r="D250" s="80" t="s">
        <v>44</v>
      </c>
      <c r="E250" s="260">
        <v>0.2806628041176602</v>
      </c>
      <c r="F250" s="260">
        <v>0.28059919806576672</v>
      </c>
      <c r="G250" s="260"/>
      <c r="H250" s="260">
        <v>0.33379090909090908</v>
      </c>
      <c r="I250" s="260">
        <v>0.28838731117055144</v>
      </c>
      <c r="J250" s="904">
        <v>0</v>
      </c>
      <c r="K250" s="260">
        <v>0</v>
      </c>
      <c r="L250" s="260">
        <v>0</v>
      </c>
      <c r="M250" s="360">
        <v>0</v>
      </c>
      <c r="N250" s="62"/>
      <c r="O250" s="62"/>
      <c r="P250" s="62"/>
      <c r="Q250" s="62"/>
      <c r="R250" s="62"/>
    </row>
    <row r="251" spans="1:18" ht="18.399999999999999" customHeight="1">
      <c r="A251" s="76"/>
      <c r="B251" s="77"/>
      <c r="C251" s="78" t="s">
        <v>4</v>
      </c>
      <c r="D251" s="82" t="s">
        <v>45</v>
      </c>
      <c r="E251" s="261">
        <v>0.2806628041176602</v>
      </c>
      <c r="F251" s="261">
        <v>0.28059919806576672</v>
      </c>
      <c r="G251" s="261"/>
      <c r="H251" s="261">
        <v>0.305975</v>
      </c>
      <c r="I251" s="261">
        <v>0.28846079500573313</v>
      </c>
      <c r="J251" s="261">
        <v>0</v>
      </c>
      <c r="K251" s="261">
        <v>0</v>
      </c>
      <c r="L251" s="261">
        <v>0</v>
      </c>
      <c r="M251" s="361">
        <v>0</v>
      </c>
      <c r="N251" s="62"/>
      <c r="O251" s="62"/>
      <c r="P251" s="62"/>
      <c r="Q251" s="62"/>
      <c r="R251" s="62"/>
    </row>
    <row r="252" spans="1:18" ht="18.399999999999999" customHeight="1">
      <c r="A252" s="69" t="s">
        <v>152</v>
      </c>
      <c r="B252" s="70" t="s">
        <v>47</v>
      </c>
      <c r="C252" s="71" t="s">
        <v>153</v>
      </c>
      <c r="D252" s="80" t="s">
        <v>41</v>
      </c>
      <c r="E252" s="870">
        <v>34613000</v>
      </c>
      <c r="F252" s="860">
        <v>0</v>
      </c>
      <c r="G252" s="871"/>
      <c r="H252" s="860">
        <v>14000</v>
      </c>
      <c r="I252" s="860">
        <v>29956000</v>
      </c>
      <c r="J252" s="860">
        <v>175000</v>
      </c>
      <c r="K252" s="860">
        <v>0</v>
      </c>
      <c r="L252" s="860">
        <v>0</v>
      </c>
      <c r="M252" s="872">
        <v>4468000</v>
      </c>
      <c r="N252" s="62"/>
      <c r="O252" s="62"/>
      <c r="P252" s="62"/>
      <c r="Q252" s="62"/>
      <c r="R252" s="62"/>
    </row>
    <row r="253" spans="1:18" ht="18.399999999999999" customHeight="1">
      <c r="A253" s="74"/>
      <c r="B253" s="70"/>
      <c r="C253" s="71" t="s">
        <v>4</v>
      </c>
      <c r="D253" s="80" t="s">
        <v>42</v>
      </c>
      <c r="E253" s="870">
        <v>34613000</v>
      </c>
      <c r="F253" s="870">
        <v>0</v>
      </c>
      <c r="G253" s="870"/>
      <c r="H253" s="870">
        <v>14000</v>
      </c>
      <c r="I253" s="870">
        <v>29956000</v>
      </c>
      <c r="J253" s="870">
        <v>175000</v>
      </c>
      <c r="K253" s="870">
        <v>0</v>
      </c>
      <c r="L253" s="870">
        <v>0</v>
      </c>
      <c r="M253" s="873">
        <v>4468000</v>
      </c>
      <c r="N253" s="62"/>
      <c r="O253" s="62"/>
      <c r="P253" s="62"/>
      <c r="Q253" s="62"/>
      <c r="R253" s="62"/>
    </row>
    <row r="254" spans="1:18" ht="18.399999999999999" customHeight="1">
      <c r="A254" s="74"/>
      <c r="B254" s="70"/>
      <c r="C254" s="71" t="s">
        <v>4</v>
      </c>
      <c r="D254" s="80" t="s">
        <v>43</v>
      </c>
      <c r="E254" s="870">
        <v>11219203.989999998</v>
      </c>
      <c r="F254" s="870">
        <v>0</v>
      </c>
      <c r="G254" s="870"/>
      <c r="H254" s="870">
        <v>2680</v>
      </c>
      <c r="I254" s="870">
        <v>9807602.5799999982</v>
      </c>
      <c r="J254" s="870">
        <v>106745</v>
      </c>
      <c r="K254" s="870">
        <v>0</v>
      </c>
      <c r="L254" s="870">
        <v>0</v>
      </c>
      <c r="M254" s="873">
        <v>1302176.4100000004</v>
      </c>
      <c r="N254" s="62"/>
      <c r="O254" s="62"/>
      <c r="P254" s="62"/>
      <c r="Q254" s="62"/>
      <c r="R254" s="62"/>
    </row>
    <row r="255" spans="1:18" ht="18.399999999999999" customHeight="1">
      <c r="A255" s="74"/>
      <c r="B255" s="70"/>
      <c r="C255" s="71" t="s">
        <v>4</v>
      </c>
      <c r="D255" s="80" t="s">
        <v>44</v>
      </c>
      <c r="E255" s="260">
        <v>0.32413266662814544</v>
      </c>
      <c r="F255" s="260">
        <v>0</v>
      </c>
      <c r="G255" s="260"/>
      <c r="H255" s="260">
        <v>0.19142857142857142</v>
      </c>
      <c r="I255" s="260">
        <v>0.32740027306716513</v>
      </c>
      <c r="J255" s="260">
        <v>0.60997142857142861</v>
      </c>
      <c r="K255" s="260">
        <v>0</v>
      </c>
      <c r="L255" s="260">
        <v>0</v>
      </c>
      <c r="M255" s="360">
        <v>0.29144503357206814</v>
      </c>
      <c r="N255" s="62"/>
      <c r="O255" s="62"/>
      <c r="P255" s="62"/>
      <c r="Q255" s="62"/>
      <c r="R255" s="62"/>
    </row>
    <row r="256" spans="1:18" ht="18.399999999999999" customHeight="1">
      <c r="A256" s="76"/>
      <c r="B256" s="77"/>
      <c r="C256" s="78" t="s">
        <v>4</v>
      </c>
      <c r="D256" s="82" t="s">
        <v>45</v>
      </c>
      <c r="E256" s="261">
        <v>0.32413266662814544</v>
      </c>
      <c r="F256" s="261">
        <v>0</v>
      </c>
      <c r="G256" s="261"/>
      <c r="H256" s="261">
        <v>0.19142857142857142</v>
      </c>
      <c r="I256" s="261">
        <v>0.32740027306716513</v>
      </c>
      <c r="J256" s="261">
        <v>0.60997142857142861</v>
      </c>
      <c r="K256" s="261">
        <v>0</v>
      </c>
      <c r="L256" s="261">
        <v>0</v>
      </c>
      <c r="M256" s="361">
        <v>0.29144503357206814</v>
      </c>
      <c r="N256" s="62"/>
      <c r="O256" s="62"/>
      <c r="P256" s="62"/>
      <c r="Q256" s="62"/>
      <c r="R256" s="62"/>
    </row>
    <row r="257" spans="1:18" ht="18.399999999999999" customHeight="1">
      <c r="A257" s="69" t="s">
        <v>154</v>
      </c>
      <c r="B257" s="70" t="s">
        <v>47</v>
      </c>
      <c r="C257" s="71" t="s">
        <v>155</v>
      </c>
      <c r="D257" s="80" t="s">
        <v>41</v>
      </c>
      <c r="E257" s="870">
        <v>43607000</v>
      </c>
      <c r="F257" s="860">
        <v>0</v>
      </c>
      <c r="G257" s="871"/>
      <c r="H257" s="860">
        <v>5000</v>
      </c>
      <c r="I257" s="860">
        <v>41602000</v>
      </c>
      <c r="J257" s="860">
        <v>2000000</v>
      </c>
      <c r="K257" s="860">
        <v>0</v>
      </c>
      <c r="L257" s="860">
        <v>0</v>
      </c>
      <c r="M257" s="872">
        <v>0</v>
      </c>
      <c r="N257" s="62"/>
      <c r="O257" s="62"/>
      <c r="P257" s="62"/>
      <c r="Q257" s="62"/>
      <c r="R257" s="62"/>
    </row>
    <row r="258" spans="1:18" ht="18.399999999999999" customHeight="1">
      <c r="A258" s="74"/>
      <c r="B258" s="70"/>
      <c r="C258" s="71" t="s">
        <v>4</v>
      </c>
      <c r="D258" s="80" t="s">
        <v>42</v>
      </c>
      <c r="E258" s="870">
        <v>43607000</v>
      </c>
      <c r="F258" s="870">
        <v>0</v>
      </c>
      <c r="G258" s="870"/>
      <c r="H258" s="870">
        <v>5000</v>
      </c>
      <c r="I258" s="870">
        <v>41602000</v>
      </c>
      <c r="J258" s="870">
        <v>2000000</v>
      </c>
      <c r="K258" s="870">
        <v>0</v>
      </c>
      <c r="L258" s="870">
        <v>0</v>
      </c>
      <c r="M258" s="873">
        <v>0</v>
      </c>
      <c r="N258" s="62"/>
      <c r="O258" s="62"/>
      <c r="P258" s="62"/>
      <c r="Q258" s="62"/>
      <c r="R258" s="62"/>
    </row>
    <row r="259" spans="1:18" ht="18.399999999999999" customHeight="1">
      <c r="A259" s="74"/>
      <c r="B259" s="70"/>
      <c r="C259" s="71" t="s">
        <v>4</v>
      </c>
      <c r="D259" s="80" t="s">
        <v>43</v>
      </c>
      <c r="E259" s="870">
        <v>15030338.839999996</v>
      </c>
      <c r="F259" s="870">
        <v>0</v>
      </c>
      <c r="G259" s="870"/>
      <c r="H259" s="870">
        <v>4199</v>
      </c>
      <c r="I259" s="870">
        <v>15026139.839999996</v>
      </c>
      <c r="J259" s="870">
        <v>0</v>
      </c>
      <c r="K259" s="870">
        <v>0</v>
      </c>
      <c r="L259" s="870">
        <v>0</v>
      </c>
      <c r="M259" s="873">
        <v>0</v>
      </c>
      <c r="N259" s="62"/>
      <c r="O259" s="62"/>
      <c r="P259" s="62"/>
      <c r="Q259" s="62"/>
      <c r="R259" s="62"/>
    </row>
    <row r="260" spans="1:18" ht="18" customHeight="1">
      <c r="A260" s="74"/>
      <c r="B260" s="70"/>
      <c r="C260" s="71" t="s">
        <v>4</v>
      </c>
      <c r="D260" s="80" t="s">
        <v>44</v>
      </c>
      <c r="E260" s="260">
        <v>0.3446772041186047</v>
      </c>
      <c r="F260" s="260">
        <v>0</v>
      </c>
      <c r="G260" s="260"/>
      <c r="H260" s="260">
        <v>0.83979999999999999</v>
      </c>
      <c r="I260" s="260">
        <v>0.36118791981154741</v>
      </c>
      <c r="J260" s="260">
        <v>0</v>
      </c>
      <c r="K260" s="260">
        <v>0</v>
      </c>
      <c r="L260" s="260">
        <v>0</v>
      </c>
      <c r="M260" s="360">
        <v>0</v>
      </c>
      <c r="N260" s="62"/>
      <c r="O260" s="62"/>
      <c r="P260" s="62"/>
      <c r="Q260" s="62"/>
      <c r="R260" s="62"/>
    </row>
    <row r="261" spans="1:18" ht="18.399999999999999" customHeight="1">
      <c r="A261" s="76"/>
      <c r="B261" s="77"/>
      <c r="C261" s="78" t="s">
        <v>4</v>
      </c>
      <c r="D261" s="79" t="s">
        <v>45</v>
      </c>
      <c r="E261" s="362">
        <v>0.3446772041186047</v>
      </c>
      <c r="F261" s="261">
        <v>0</v>
      </c>
      <c r="G261" s="261"/>
      <c r="H261" s="261">
        <v>0.83979999999999999</v>
      </c>
      <c r="I261" s="261">
        <v>0.36118791981154741</v>
      </c>
      <c r="J261" s="261">
        <v>0</v>
      </c>
      <c r="K261" s="261">
        <v>0</v>
      </c>
      <c r="L261" s="261">
        <v>0</v>
      </c>
      <c r="M261" s="361">
        <v>0</v>
      </c>
      <c r="N261" s="62"/>
      <c r="O261" s="62"/>
      <c r="P261" s="62"/>
      <c r="Q261" s="62"/>
      <c r="R261" s="62"/>
    </row>
    <row r="262" spans="1:18" ht="18.399999999999999" customHeight="1">
      <c r="A262" s="69" t="s">
        <v>156</v>
      </c>
      <c r="B262" s="70" t="s">
        <v>47</v>
      </c>
      <c r="C262" s="71" t="s">
        <v>157</v>
      </c>
      <c r="D262" s="72" t="s">
        <v>41</v>
      </c>
      <c r="E262" s="870">
        <v>16099000</v>
      </c>
      <c r="F262" s="860">
        <v>0</v>
      </c>
      <c r="G262" s="871"/>
      <c r="H262" s="860">
        <v>3715000</v>
      </c>
      <c r="I262" s="860">
        <v>11879000</v>
      </c>
      <c r="J262" s="860">
        <v>505000</v>
      </c>
      <c r="K262" s="860">
        <v>0</v>
      </c>
      <c r="L262" s="860">
        <v>0</v>
      </c>
      <c r="M262" s="872">
        <v>0</v>
      </c>
      <c r="N262" s="62"/>
      <c r="O262" s="62"/>
      <c r="P262" s="62"/>
      <c r="Q262" s="62"/>
      <c r="R262" s="62"/>
    </row>
    <row r="263" spans="1:18" ht="18.399999999999999" customHeight="1">
      <c r="A263" s="74"/>
      <c r="B263" s="70"/>
      <c r="C263" s="71" t="s">
        <v>4</v>
      </c>
      <c r="D263" s="80" t="s">
        <v>42</v>
      </c>
      <c r="E263" s="870">
        <v>16099000</v>
      </c>
      <c r="F263" s="870">
        <v>0</v>
      </c>
      <c r="G263" s="870"/>
      <c r="H263" s="870">
        <v>3715000</v>
      </c>
      <c r="I263" s="870">
        <v>11879000</v>
      </c>
      <c r="J263" s="870">
        <v>505000</v>
      </c>
      <c r="K263" s="870">
        <v>0</v>
      </c>
      <c r="L263" s="870">
        <v>0</v>
      </c>
      <c r="M263" s="873">
        <v>0</v>
      </c>
      <c r="N263" s="62"/>
      <c r="O263" s="62"/>
      <c r="P263" s="62"/>
      <c r="Q263" s="62"/>
      <c r="R263" s="62"/>
    </row>
    <row r="264" spans="1:18" ht="18.399999999999999" customHeight="1">
      <c r="A264" s="74"/>
      <c r="B264" s="70"/>
      <c r="C264" s="71" t="s">
        <v>4</v>
      </c>
      <c r="D264" s="80" t="s">
        <v>43</v>
      </c>
      <c r="E264" s="870">
        <v>4467459.38</v>
      </c>
      <c r="F264" s="870">
        <v>0</v>
      </c>
      <c r="G264" s="870"/>
      <c r="H264" s="870">
        <v>1018101.1</v>
      </c>
      <c r="I264" s="870">
        <v>3410108.73</v>
      </c>
      <c r="J264" s="870">
        <v>39249.550000000003</v>
      </c>
      <c r="K264" s="870">
        <v>0</v>
      </c>
      <c r="L264" s="870">
        <v>0</v>
      </c>
      <c r="M264" s="873">
        <v>0</v>
      </c>
      <c r="N264" s="62"/>
      <c r="O264" s="62"/>
      <c r="P264" s="62"/>
      <c r="Q264" s="62"/>
      <c r="R264" s="62"/>
    </row>
    <row r="265" spans="1:18" ht="18.399999999999999" customHeight="1">
      <c r="A265" s="74"/>
      <c r="B265" s="70"/>
      <c r="C265" s="71" t="s">
        <v>4</v>
      </c>
      <c r="D265" s="80" t="s">
        <v>44</v>
      </c>
      <c r="E265" s="260">
        <v>0.27749918504254922</v>
      </c>
      <c r="F265" s="260">
        <v>0</v>
      </c>
      <c r="G265" s="260"/>
      <c r="H265" s="260">
        <v>0.27405144010767157</v>
      </c>
      <c r="I265" s="260">
        <v>0.2870703535651149</v>
      </c>
      <c r="J265" s="260">
        <v>7.7721881188118819E-2</v>
      </c>
      <c r="K265" s="260">
        <v>0</v>
      </c>
      <c r="L265" s="260">
        <v>0</v>
      </c>
      <c r="M265" s="360">
        <v>0</v>
      </c>
      <c r="N265" s="62"/>
      <c r="O265" s="62"/>
      <c r="P265" s="62"/>
      <c r="Q265" s="62"/>
      <c r="R265" s="62"/>
    </row>
    <row r="266" spans="1:18" ht="18.399999999999999" customHeight="1">
      <c r="A266" s="76"/>
      <c r="B266" s="77"/>
      <c r="C266" s="78" t="s">
        <v>4</v>
      </c>
      <c r="D266" s="82" t="s">
        <v>45</v>
      </c>
      <c r="E266" s="261">
        <v>0.27749918504254922</v>
      </c>
      <c r="F266" s="261">
        <v>0</v>
      </c>
      <c r="G266" s="261"/>
      <c r="H266" s="261">
        <v>0.27405144010767157</v>
      </c>
      <c r="I266" s="261">
        <v>0.2870703535651149</v>
      </c>
      <c r="J266" s="261">
        <v>7.7721881188118819E-2</v>
      </c>
      <c r="K266" s="261">
        <v>0</v>
      </c>
      <c r="L266" s="261">
        <v>0</v>
      </c>
      <c r="M266" s="361">
        <v>0</v>
      </c>
      <c r="N266" s="62"/>
      <c r="O266" s="62"/>
      <c r="P266" s="62"/>
      <c r="Q266" s="62"/>
      <c r="R266" s="62"/>
    </row>
    <row r="267" spans="1:18" ht="18.399999999999999" customHeight="1">
      <c r="A267" s="69" t="s">
        <v>158</v>
      </c>
      <c r="B267" s="70" t="s">
        <v>47</v>
      </c>
      <c r="C267" s="71" t="s">
        <v>159</v>
      </c>
      <c r="D267" s="80" t="s">
        <v>41</v>
      </c>
      <c r="E267" s="870">
        <v>77965000</v>
      </c>
      <c r="F267" s="860">
        <v>2675000</v>
      </c>
      <c r="G267" s="871"/>
      <c r="H267" s="860">
        <v>450000</v>
      </c>
      <c r="I267" s="860">
        <v>62735000</v>
      </c>
      <c r="J267" s="860">
        <v>6939000</v>
      </c>
      <c r="K267" s="860">
        <v>0</v>
      </c>
      <c r="L267" s="860">
        <v>0</v>
      </c>
      <c r="M267" s="872">
        <v>5166000</v>
      </c>
    </row>
    <row r="268" spans="1:18" ht="18.399999999999999" customHeight="1">
      <c r="A268" s="74"/>
      <c r="B268" s="70"/>
      <c r="C268" s="71" t="s">
        <v>160</v>
      </c>
      <c r="D268" s="80" t="s">
        <v>42</v>
      </c>
      <c r="E268" s="870">
        <v>81856949</v>
      </c>
      <c r="F268" s="870">
        <v>2675000</v>
      </c>
      <c r="G268" s="870"/>
      <c r="H268" s="870">
        <v>450000</v>
      </c>
      <c r="I268" s="870">
        <v>66419627</v>
      </c>
      <c r="J268" s="870">
        <v>6809000</v>
      </c>
      <c r="K268" s="870">
        <v>0</v>
      </c>
      <c r="L268" s="870">
        <v>0</v>
      </c>
      <c r="M268" s="873">
        <v>5503322</v>
      </c>
    </row>
    <row r="269" spans="1:18" ht="18.399999999999999" customHeight="1">
      <c r="A269" s="74"/>
      <c r="B269" s="70"/>
      <c r="C269" s="71" t="s">
        <v>4</v>
      </c>
      <c r="D269" s="80" t="s">
        <v>43</v>
      </c>
      <c r="E269" s="870">
        <v>21777984.15000001</v>
      </c>
      <c r="F269" s="870">
        <v>1550000</v>
      </c>
      <c r="G269" s="870"/>
      <c r="H269" s="870">
        <v>97257.93</v>
      </c>
      <c r="I269" s="870">
        <v>18937322.370000008</v>
      </c>
      <c r="J269" s="870">
        <v>85900</v>
      </c>
      <c r="K269" s="870">
        <v>0</v>
      </c>
      <c r="L269" s="870">
        <v>0</v>
      </c>
      <c r="M269" s="873">
        <v>1107503.8499999999</v>
      </c>
    </row>
    <row r="270" spans="1:18" ht="18.399999999999999" customHeight="1">
      <c r="A270" s="74"/>
      <c r="B270" s="70"/>
      <c r="C270" s="71" t="s">
        <v>4</v>
      </c>
      <c r="D270" s="80" t="s">
        <v>44</v>
      </c>
      <c r="E270" s="260">
        <v>0.27933026550375178</v>
      </c>
      <c r="F270" s="260">
        <v>0.57943925233644855</v>
      </c>
      <c r="G270" s="260"/>
      <c r="H270" s="260">
        <v>0.21612873333333332</v>
      </c>
      <c r="I270" s="260">
        <v>0.30186215621264062</v>
      </c>
      <c r="J270" s="260">
        <v>1.2379305375414325E-2</v>
      </c>
      <c r="K270" s="260">
        <v>0</v>
      </c>
      <c r="L270" s="260">
        <v>0</v>
      </c>
      <c r="M270" s="360">
        <v>0.21438324622531937</v>
      </c>
    </row>
    <row r="271" spans="1:18" ht="18.399999999999999" customHeight="1">
      <c r="A271" s="76"/>
      <c r="B271" s="77"/>
      <c r="C271" s="78" t="s">
        <v>4</v>
      </c>
      <c r="D271" s="82" t="s">
        <v>45</v>
      </c>
      <c r="E271" s="261">
        <v>0.26604930205742228</v>
      </c>
      <c r="F271" s="261">
        <v>0.57943925233644855</v>
      </c>
      <c r="G271" s="261"/>
      <c r="H271" s="261">
        <v>0.21612873333333332</v>
      </c>
      <c r="I271" s="261">
        <v>0.28511636131289941</v>
      </c>
      <c r="J271" s="261">
        <v>1.2615655749742986E-2</v>
      </c>
      <c r="K271" s="261">
        <v>0</v>
      </c>
      <c r="L271" s="261">
        <v>0</v>
      </c>
      <c r="M271" s="361">
        <v>0.20124278572106083</v>
      </c>
    </row>
    <row r="272" spans="1:18" ht="18.399999999999999" customHeight="1">
      <c r="A272" s="69" t="s">
        <v>161</v>
      </c>
      <c r="B272" s="70" t="s">
        <v>47</v>
      </c>
      <c r="C272" s="71" t="s">
        <v>162</v>
      </c>
      <c r="D272" s="80" t="s">
        <v>41</v>
      </c>
      <c r="E272" s="870">
        <v>53648000</v>
      </c>
      <c r="F272" s="860">
        <v>3000000</v>
      </c>
      <c r="G272" s="871"/>
      <c r="H272" s="860">
        <v>29160000</v>
      </c>
      <c r="I272" s="860">
        <v>21238000</v>
      </c>
      <c r="J272" s="860">
        <v>250000</v>
      </c>
      <c r="K272" s="860">
        <v>0</v>
      </c>
      <c r="L272" s="860">
        <v>0</v>
      </c>
      <c r="M272" s="872">
        <v>0</v>
      </c>
    </row>
    <row r="273" spans="1:13" ht="18.399999999999999" customHeight="1">
      <c r="A273" s="74"/>
      <c r="B273" s="70"/>
      <c r="C273" s="71" t="s">
        <v>163</v>
      </c>
      <c r="D273" s="80" t="s">
        <v>42</v>
      </c>
      <c r="E273" s="870">
        <v>96029422</v>
      </c>
      <c r="F273" s="870">
        <v>3000000</v>
      </c>
      <c r="G273" s="870"/>
      <c r="H273" s="870">
        <v>69160200</v>
      </c>
      <c r="I273" s="870">
        <v>23619222</v>
      </c>
      <c r="J273" s="870">
        <v>250000</v>
      </c>
      <c r="K273" s="870">
        <v>0</v>
      </c>
      <c r="L273" s="870">
        <v>0</v>
      </c>
      <c r="M273" s="873">
        <v>0</v>
      </c>
    </row>
    <row r="274" spans="1:13" ht="18.399999999999999" customHeight="1">
      <c r="A274" s="74"/>
      <c r="B274" s="70"/>
      <c r="C274" s="71" t="s">
        <v>4</v>
      </c>
      <c r="D274" s="80" t="s">
        <v>43</v>
      </c>
      <c r="E274" s="870">
        <v>35676162.630000003</v>
      </c>
      <c r="F274" s="870">
        <v>739350</v>
      </c>
      <c r="G274" s="870"/>
      <c r="H274" s="870">
        <v>27774327.699999999</v>
      </c>
      <c r="I274" s="870">
        <v>7162484.9300000016</v>
      </c>
      <c r="J274" s="870">
        <v>0</v>
      </c>
      <c r="K274" s="870">
        <v>0</v>
      </c>
      <c r="L274" s="870">
        <v>0</v>
      </c>
      <c r="M274" s="873">
        <v>0</v>
      </c>
    </row>
    <row r="275" spans="1:13" ht="18.399999999999999" customHeight="1">
      <c r="A275" s="74"/>
      <c r="B275" s="70"/>
      <c r="C275" s="71" t="s">
        <v>4</v>
      </c>
      <c r="D275" s="80" t="s">
        <v>44</v>
      </c>
      <c r="E275" s="260">
        <v>0.66500452262898901</v>
      </c>
      <c r="F275" s="260">
        <v>0.24645</v>
      </c>
      <c r="G275" s="260"/>
      <c r="H275" s="260">
        <v>0.95248037379972561</v>
      </c>
      <c r="I275" s="260">
        <v>0.33724856059892655</v>
      </c>
      <c r="J275" s="260">
        <v>0</v>
      </c>
      <c r="K275" s="260">
        <v>0</v>
      </c>
      <c r="L275" s="260">
        <v>0</v>
      </c>
      <c r="M275" s="360">
        <v>0</v>
      </c>
    </row>
    <row r="276" spans="1:13" ht="18.399999999999999" customHeight="1">
      <c r="A276" s="76"/>
      <c r="B276" s="77"/>
      <c r="C276" s="78" t="s">
        <v>4</v>
      </c>
      <c r="D276" s="82" t="s">
        <v>45</v>
      </c>
      <c r="E276" s="261">
        <v>0.37151283311899974</v>
      </c>
      <c r="F276" s="261">
        <v>0.24645</v>
      </c>
      <c r="G276" s="261"/>
      <c r="H276" s="261">
        <v>0.4015940916885723</v>
      </c>
      <c r="I276" s="261">
        <v>0.30324813111964488</v>
      </c>
      <c r="J276" s="261">
        <v>0</v>
      </c>
      <c r="K276" s="261">
        <v>0</v>
      </c>
      <c r="L276" s="261">
        <v>0</v>
      </c>
      <c r="M276" s="361">
        <v>0</v>
      </c>
    </row>
    <row r="277" spans="1:13" ht="18.399999999999999" customHeight="1">
      <c r="A277" s="69" t="s">
        <v>164</v>
      </c>
      <c r="B277" s="70" t="s">
        <v>47</v>
      </c>
      <c r="C277" s="71" t="s">
        <v>165</v>
      </c>
      <c r="D277" s="80" t="s">
        <v>41</v>
      </c>
      <c r="E277" s="870">
        <v>203999000</v>
      </c>
      <c r="F277" s="860">
        <v>0</v>
      </c>
      <c r="G277" s="871"/>
      <c r="H277" s="860">
        <v>2176000</v>
      </c>
      <c r="I277" s="860">
        <v>189168000</v>
      </c>
      <c r="J277" s="860">
        <v>12655000</v>
      </c>
      <c r="K277" s="860">
        <v>0</v>
      </c>
      <c r="L277" s="860">
        <v>0</v>
      </c>
      <c r="M277" s="872">
        <v>0</v>
      </c>
    </row>
    <row r="278" spans="1:13" ht="18.399999999999999" customHeight="1">
      <c r="A278" s="74"/>
      <c r="B278" s="70"/>
      <c r="C278" s="71" t="s">
        <v>4</v>
      </c>
      <c r="D278" s="80" t="s">
        <v>42</v>
      </c>
      <c r="E278" s="870">
        <v>203999000</v>
      </c>
      <c r="F278" s="870">
        <v>0</v>
      </c>
      <c r="G278" s="870"/>
      <c r="H278" s="870">
        <v>2176000</v>
      </c>
      <c r="I278" s="870">
        <v>187568000</v>
      </c>
      <c r="J278" s="870">
        <v>14255000</v>
      </c>
      <c r="K278" s="870">
        <v>0</v>
      </c>
      <c r="L278" s="870">
        <v>0</v>
      </c>
      <c r="M278" s="873">
        <v>0</v>
      </c>
    </row>
    <row r="279" spans="1:13" ht="18.399999999999999" customHeight="1">
      <c r="A279" s="74"/>
      <c r="B279" s="70"/>
      <c r="C279" s="71" t="s">
        <v>4</v>
      </c>
      <c r="D279" s="80" t="s">
        <v>43</v>
      </c>
      <c r="E279" s="870">
        <v>65566188.810000002</v>
      </c>
      <c r="F279" s="870">
        <v>0</v>
      </c>
      <c r="G279" s="870"/>
      <c r="H279" s="870">
        <v>859911.96</v>
      </c>
      <c r="I279" s="870">
        <v>63827665.280000001</v>
      </c>
      <c r="J279" s="870">
        <v>878611.57000000007</v>
      </c>
      <c r="K279" s="870">
        <v>0</v>
      </c>
      <c r="L279" s="870">
        <v>0</v>
      </c>
      <c r="M279" s="873">
        <v>0</v>
      </c>
    </row>
    <row r="280" spans="1:13" ht="18.399999999999999" customHeight="1">
      <c r="A280" s="74"/>
      <c r="B280" s="70"/>
      <c r="C280" s="71" t="s">
        <v>4</v>
      </c>
      <c r="D280" s="80" t="s">
        <v>44</v>
      </c>
      <c r="E280" s="260">
        <v>0.32140446183559723</v>
      </c>
      <c r="F280" s="260">
        <v>0</v>
      </c>
      <c r="G280" s="260"/>
      <c r="H280" s="260">
        <v>0.39518012867647057</v>
      </c>
      <c r="I280" s="260">
        <v>0.33741259240463506</v>
      </c>
      <c r="J280" s="260">
        <v>6.9428018174634537E-2</v>
      </c>
      <c r="K280" s="260">
        <v>0</v>
      </c>
      <c r="L280" s="260">
        <v>0</v>
      </c>
      <c r="M280" s="360">
        <v>0</v>
      </c>
    </row>
    <row r="281" spans="1:13" ht="18.399999999999999" customHeight="1">
      <c r="A281" s="76"/>
      <c r="B281" s="77"/>
      <c r="C281" s="78" t="s">
        <v>4</v>
      </c>
      <c r="D281" s="82" t="s">
        <v>45</v>
      </c>
      <c r="E281" s="261">
        <v>0.32140446183559723</v>
      </c>
      <c r="F281" s="261">
        <v>0</v>
      </c>
      <c r="G281" s="261"/>
      <c r="H281" s="261">
        <v>0.39518012867647057</v>
      </c>
      <c r="I281" s="261">
        <v>0.34029080269555573</v>
      </c>
      <c r="J281" s="261">
        <v>6.1635325850578751E-2</v>
      </c>
      <c r="K281" s="261">
        <v>0</v>
      </c>
      <c r="L281" s="261">
        <v>0</v>
      </c>
      <c r="M281" s="361">
        <v>0</v>
      </c>
    </row>
    <row r="282" spans="1:13" ht="18.399999999999999" customHeight="1">
      <c r="A282" s="69" t="s">
        <v>166</v>
      </c>
      <c r="B282" s="70" t="s">
        <v>47</v>
      </c>
      <c r="C282" s="71" t="s">
        <v>167</v>
      </c>
      <c r="D282" s="80" t="s">
        <v>41</v>
      </c>
      <c r="E282" s="870">
        <v>616676000</v>
      </c>
      <c r="F282" s="860">
        <v>0</v>
      </c>
      <c r="G282" s="871"/>
      <c r="H282" s="860">
        <v>16272000</v>
      </c>
      <c r="I282" s="860">
        <v>565084000</v>
      </c>
      <c r="J282" s="860">
        <v>33917000</v>
      </c>
      <c r="K282" s="860">
        <v>0</v>
      </c>
      <c r="L282" s="860">
        <v>0</v>
      </c>
      <c r="M282" s="872">
        <v>1403000</v>
      </c>
    </row>
    <row r="283" spans="1:13" ht="18.399999999999999" customHeight="1">
      <c r="A283" s="74"/>
      <c r="B283" s="70"/>
      <c r="C283" s="71" t="s">
        <v>168</v>
      </c>
      <c r="D283" s="80" t="s">
        <v>42</v>
      </c>
      <c r="E283" s="870">
        <v>622885051</v>
      </c>
      <c r="F283" s="870">
        <v>0</v>
      </c>
      <c r="G283" s="870"/>
      <c r="H283" s="870">
        <v>16272000</v>
      </c>
      <c r="I283" s="870">
        <v>570934000</v>
      </c>
      <c r="J283" s="870">
        <v>33917000</v>
      </c>
      <c r="K283" s="870">
        <v>0</v>
      </c>
      <c r="L283" s="870">
        <v>0</v>
      </c>
      <c r="M283" s="873">
        <v>1762051</v>
      </c>
    </row>
    <row r="284" spans="1:13" ht="18.399999999999999" customHeight="1">
      <c r="A284" s="74"/>
      <c r="B284" s="70"/>
      <c r="C284" s="71" t="s">
        <v>4</v>
      </c>
      <c r="D284" s="80" t="s">
        <v>43</v>
      </c>
      <c r="E284" s="870">
        <v>203817688.14000005</v>
      </c>
      <c r="F284" s="870">
        <v>0</v>
      </c>
      <c r="G284" s="870"/>
      <c r="H284" s="870">
        <v>4060237.6199999996</v>
      </c>
      <c r="I284" s="870">
        <v>197910171.46000004</v>
      </c>
      <c r="J284" s="870">
        <v>1419255.12</v>
      </c>
      <c r="K284" s="870">
        <v>0</v>
      </c>
      <c r="L284" s="870">
        <v>0</v>
      </c>
      <c r="M284" s="873">
        <v>428023.94</v>
      </c>
    </row>
    <row r="285" spans="1:13" ht="18.399999999999999" customHeight="1">
      <c r="A285" s="74"/>
      <c r="B285" s="70"/>
      <c r="C285" s="71" t="s">
        <v>4</v>
      </c>
      <c r="D285" s="80" t="s">
        <v>44</v>
      </c>
      <c r="E285" s="260">
        <v>0.33051016764070607</v>
      </c>
      <c r="F285" s="260">
        <v>0</v>
      </c>
      <c r="G285" s="260"/>
      <c r="H285" s="260">
        <v>0.24952296091445425</v>
      </c>
      <c r="I285" s="260">
        <v>0.35023141950577263</v>
      </c>
      <c r="J285" s="260">
        <v>4.1844948550874193E-2</v>
      </c>
      <c r="K285" s="260">
        <v>0</v>
      </c>
      <c r="L285" s="260">
        <v>0</v>
      </c>
      <c r="M285" s="360">
        <v>0.3050776478973628</v>
      </c>
    </row>
    <row r="286" spans="1:13" ht="18.399999999999999" customHeight="1">
      <c r="A286" s="76"/>
      <c r="B286" s="77"/>
      <c r="C286" s="78" t="s">
        <v>4</v>
      </c>
      <c r="D286" s="82" t="s">
        <v>45</v>
      </c>
      <c r="E286" s="261">
        <v>0.32721557181824235</v>
      </c>
      <c r="F286" s="261">
        <v>0</v>
      </c>
      <c r="G286" s="261"/>
      <c r="H286" s="261">
        <v>0.24952296091445425</v>
      </c>
      <c r="I286" s="261">
        <v>0.34664281941520392</v>
      </c>
      <c r="J286" s="261">
        <v>4.1844948550874193E-2</v>
      </c>
      <c r="K286" s="261">
        <v>0</v>
      </c>
      <c r="L286" s="261">
        <v>0</v>
      </c>
      <c r="M286" s="361">
        <v>0.24291234476187126</v>
      </c>
    </row>
    <row r="287" spans="1:13" ht="18.399999999999999" customHeight="1">
      <c r="A287" s="69" t="s">
        <v>169</v>
      </c>
      <c r="B287" s="70" t="s">
        <v>47</v>
      </c>
      <c r="C287" s="71" t="s">
        <v>170</v>
      </c>
      <c r="D287" s="80" t="s">
        <v>41</v>
      </c>
      <c r="E287" s="870">
        <v>434499000</v>
      </c>
      <c r="F287" s="860">
        <v>0</v>
      </c>
      <c r="G287" s="871"/>
      <c r="H287" s="860">
        <v>1296000</v>
      </c>
      <c r="I287" s="860">
        <v>408547000</v>
      </c>
      <c r="J287" s="860">
        <v>5800000</v>
      </c>
      <c r="K287" s="860">
        <v>0</v>
      </c>
      <c r="L287" s="860">
        <v>0</v>
      </c>
      <c r="M287" s="872">
        <v>18856000</v>
      </c>
    </row>
    <row r="288" spans="1:13" ht="18.399999999999999" customHeight="1">
      <c r="A288" s="74"/>
      <c r="B288" s="70"/>
      <c r="C288" s="71" t="s">
        <v>4</v>
      </c>
      <c r="D288" s="80" t="s">
        <v>42</v>
      </c>
      <c r="E288" s="870">
        <v>434499000</v>
      </c>
      <c r="F288" s="870">
        <v>0</v>
      </c>
      <c r="G288" s="870"/>
      <c r="H288" s="870">
        <v>1329568</v>
      </c>
      <c r="I288" s="870">
        <v>408508960</v>
      </c>
      <c r="J288" s="870">
        <v>5804472</v>
      </c>
      <c r="K288" s="870">
        <v>0</v>
      </c>
      <c r="L288" s="870">
        <v>0</v>
      </c>
      <c r="M288" s="873">
        <v>18856000</v>
      </c>
    </row>
    <row r="289" spans="1:13" ht="18.399999999999999" customHeight="1">
      <c r="A289" s="74"/>
      <c r="B289" s="70"/>
      <c r="C289" s="71" t="s">
        <v>4</v>
      </c>
      <c r="D289" s="80" t="s">
        <v>43</v>
      </c>
      <c r="E289" s="870">
        <v>142026867.87000003</v>
      </c>
      <c r="F289" s="870">
        <v>0</v>
      </c>
      <c r="G289" s="870"/>
      <c r="H289" s="870">
        <v>423026.36</v>
      </c>
      <c r="I289" s="870">
        <v>139045990.33000001</v>
      </c>
      <c r="J289" s="870">
        <v>0</v>
      </c>
      <c r="K289" s="870">
        <v>0</v>
      </c>
      <c r="L289" s="870">
        <v>0</v>
      </c>
      <c r="M289" s="873">
        <v>2557851.1799999997</v>
      </c>
    </row>
    <row r="290" spans="1:13" ht="18.399999999999999" customHeight="1">
      <c r="A290" s="74"/>
      <c r="B290" s="70"/>
      <c r="C290" s="71" t="s">
        <v>4</v>
      </c>
      <c r="D290" s="80" t="s">
        <v>44</v>
      </c>
      <c r="E290" s="260">
        <v>0.32687501667437679</v>
      </c>
      <c r="F290" s="260">
        <v>0</v>
      </c>
      <c r="G290" s="260"/>
      <c r="H290" s="260">
        <v>0.3264092283950617</v>
      </c>
      <c r="I290" s="260">
        <v>0.34034270311616538</v>
      </c>
      <c r="J290" s="260">
        <v>0</v>
      </c>
      <c r="K290" s="260">
        <v>0</v>
      </c>
      <c r="L290" s="260">
        <v>0</v>
      </c>
      <c r="M290" s="360">
        <v>0.13565184450572759</v>
      </c>
    </row>
    <row r="291" spans="1:13" ht="18.399999999999999" customHeight="1">
      <c r="A291" s="76"/>
      <c r="B291" s="77"/>
      <c r="C291" s="78" t="s">
        <v>4</v>
      </c>
      <c r="D291" s="79" t="s">
        <v>45</v>
      </c>
      <c r="E291" s="362">
        <v>0.32687501667437679</v>
      </c>
      <c r="F291" s="261">
        <v>0</v>
      </c>
      <c r="G291" s="261"/>
      <c r="H291" s="261">
        <v>0.31816827721485474</v>
      </c>
      <c r="I291" s="261">
        <v>0.34037439553345417</v>
      </c>
      <c r="J291" s="261">
        <v>0</v>
      </c>
      <c r="K291" s="261">
        <v>0</v>
      </c>
      <c r="L291" s="261">
        <v>0</v>
      </c>
      <c r="M291" s="361">
        <v>0.13565184450572759</v>
      </c>
    </row>
    <row r="292" spans="1:13" ht="18.399999999999999" customHeight="1">
      <c r="A292" s="69" t="s">
        <v>171</v>
      </c>
      <c r="B292" s="70" t="s">
        <v>47</v>
      </c>
      <c r="C292" s="71" t="s">
        <v>172</v>
      </c>
      <c r="D292" s="72" t="s">
        <v>41</v>
      </c>
      <c r="E292" s="874">
        <v>263772000</v>
      </c>
      <c r="F292" s="860">
        <v>0</v>
      </c>
      <c r="G292" s="871"/>
      <c r="H292" s="860">
        <v>3944000</v>
      </c>
      <c r="I292" s="860">
        <v>232899000</v>
      </c>
      <c r="J292" s="860">
        <v>26929000</v>
      </c>
      <c r="K292" s="860">
        <v>0</v>
      </c>
      <c r="L292" s="860">
        <v>0</v>
      </c>
      <c r="M292" s="872">
        <v>0</v>
      </c>
    </row>
    <row r="293" spans="1:13" ht="18.399999999999999" customHeight="1">
      <c r="A293" s="74"/>
      <c r="B293" s="70"/>
      <c r="C293" s="71" t="s">
        <v>4</v>
      </c>
      <c r="D293" s="80" t="s">
        <v>42</v>
      </c>
      <c r="E293" s="870">
        <v>263772000</v>
      </c>
      <c r="F293" s="870">
        <v>0</v>
      </c>
      <c r="G293" s="870"/>
      <c r="H293" s="870">
        <v>3944000</v>
      </c>
      <c r="I293" s="870">
        <v>232899000</v>
      </c>
      <c r="J293" s="870">
        <v>26929000</v>
      </c>
      <c r="K293" s="870">
        <v>0</v>
      </c>
      <c r="L293" s="870">
        <v>0</v>
      </c>
      <c r="M293" s="873">
        <v>0</v>
      </c>
    </row>
    <row r="294" spans="1:13" ht="18.399999999999999" customHeight="1">
      <c r="A294" s="74"/>
      <c r="B294" s="70"/>
      <c r="C294" s="71" t="s">
        <v>4</v>
      </c>
      <c r="D294" s="80" t="s">
        <v>43</v>
      </c>
      <c r="E294" s="870">
        <v>88419703.140000015</v>
      </c>
      <c r="F294" s="870">
        <v>0</v>
      </c>
      <c r="G294" s="870"/>
      <c r="H294" s="870">
        <v>976603.87</v>
      </c>
      <c r="I294" s="870">
        <v>87166845.270000011</v>
      </c>
      <c r="J294" s="870">
        <v>276254</v>
      </c>
      <c r="K294" s="870">
        <v>0</v>
      </c>
      <c r="L294" s="870">
        <v>0</v>
      </c>
      <c r="M294" s="873">
        <v>0</v>
      </c>
    </row>
    <row r="295" spans="1:13" ht="18.399999999999999" customHeight="1">
      <c r="A295" s="74"/>
      <c r="B295" s="70"/>
      <c r="C295" s="71" t="s">
        <v>4</v>
      </c>
      <c r="D295" s="80" t="s">
        <v>44</v>
      </c>
      <c r="E295" s="260">
        <v>0.33521261976252226</v>
      </c>
      <c r="F295" s="260">
        <v>0</v>
      </c>
      <c r="G295" s="260"/>
      <c r="H295" s="260">
        <v>0.24761761409736308</v>
      </c>
      <c r="I295" s="260">
        <v>0.37426886878002918</v>
      </c>
      <c r="J295" s="260">
        <v>1.0258605963830814E-2</v>
      </c>
      <c r="K295" s="260">
        <v>0</v>
      </c>
      <c r="L295" s="260">
        <v>0</v>
      </c>
      <c r="M295" s="360">
        <v>0</v>
      </c>
    </row>
    <row r="296" spans="1:13" ht="18.399999999999999" customHeight="1">
      <c r="A296" s="76"/>
      <c r="B296" s="77"/>
      <c r="C296" s="78" t="s">
        <v>4</v>
      </c>
      <c r="D296" s="82" t="s">
        <v>45</v>
      </c>
      <c r="E296" s="261">
        <v>0.33521261976252226</v>
      </c>
      <c r="F296" s="261">
        <v>0</v>
      </c>
      <c r="G296" s="261"/>
      <c r="H296" s="261">
        <v>0.24761761409736308</v>
      </c>
      <c r="I296" s="261">
        <v>0.37426886878002918</v>
      </c>
      <c r="J296" s="261">
        <v>1.0258605963830814E-2</v>
      </c>
      <c r="K296" s="261">
        <v>0</v>
      </c>
      <c r="L296" s="261">
        <v>0</v>
      </c>
      <c r="M296" s="361">
        <v>0</v>
      </c>
    </row>
    <row r="297" spans="1:13" ht="18.399999999999999" customHeight="1">
      <c r="A297" s="69" t="s">
        <v>173</v>
      </c>
      <c r="B297" s="70" t="s">
        <v>47</v>
      </c>
      <c r="C297" s="71" t="s">
        <v>174</v>
      </c>
      <c r="D297" s="80" t="s">
        <v>41</v>
      </c>
      <c r="E297" s="870">
        <v>62957000</v>
      </c>
      <c r="F297" s="860">
        <v>0</v>
      </c>
      <c r="G297" s="871"/>
      <c r="H297" s="860">
        <v>45000</v>
      </c>
      <c r="I297" s="860">
        <v>60956000</v>
      </c>
      <c r="J297" s="860">
        <v>1860000</v>
      </c>
      <c r="K297" s="860">
        <v>0</v>
      </c>
      <c r="L297" s="860">
        <v>0</v>
      </c>
      <c r="M297" s="872">
        <v>96000</v>
      </c>
    </row>
    <row r="298" spans="1:13" ht="18.399999999999999" customHeight="1">
      <c r="A298" s="74"/>
      <c r="B298" s="70"/>
      <c r="C298" s="71" t="s">
        <v>4</v>
      </c>
      <c r="D298" s="80" t="s">
        <v>42</v>
      </c>
      <c r="E298" s="870">
        <v>62957000</v>
      </c>
      <c r="F298" s="870">
        <v>0</v>
      </c>
      <c r="G298" s="870"/>
      <c r="H298" s="870">
        <v>86000</v>
      </c>
      <c r="I298" s="870">
        <v>60915000</v>
      </c>
      <c r="J298" s="870">
        <v>1860000</v>
      </c>
      <c r="K298" s="870">
        <v>0</v>
      </c>
      <c r="L298" s="870">
        <v>0</v>
      </c>
      <c r="M298" s="873">
        <v>96000</v>
      </c>
    </row>
    <row r="299" spans="1:13" ht="18.399999999999999" customHeight="1">
      <c r="A299" s="74"/>
      <c r="B299" s="70"/>
      <c r="C299" s="71" t="s">
        <v>4</v>
      </c>
      <c r="D299" s="80" t="s">
        <v>43</v>
      </c>
      <c r="E299" s="870">
        <v>21799008.68</v>
      </c>
      <c r="F299" s="870">
        <v>0</v>
      </c>
      <c r="G299" s="870"/>
      <c r="H299" s="870">
        <v>31398.959999999999</v>
      </c>
      <c r="I299" s="870">
        <v>21561472.299999997</v>
      </c>
      <c r="J299" s="870">
        <v>166719.12</v>
      </c>
      <c r="K299" s="870">
        <v>0</v>
      </c>
      <c r="L299" s="870">
        <v>0</v>
      </c>
      <c r="M299" s="873">
        <v>39418.299999999996</v>
      </c>
    </row>
    <row r="300" spans="1:13" ht="18.399999999999999" customHeight="1">
      <c r="A300" s="74"/>
      <c r="B300" s="70"/>
      <c r="C300" s="71" t="s">
        <v>4</v>
      </c>
      <c r="D300" s="80" t="s">
        <v>44</v>
      </c>
      <c r="E300" s="260">
        <v>0.34625234175707226</v>
      </c>
      <c r="F300" s="260">
        <v>0</v>
      </c>
      <c r="G300" s="260"/>
      <c r="H300" s="260">
        <v>0.69775466666666663</v>
      </c>
      <c r="I300" s="260">
        <v>0.35372190268390308</v>
      </c>
      <c r="J300" s="260">
        <v>8.9633935483870969E-2</v>
      </c>
      <c r="K300" s="260">
        <v>0</v>
      </c>
      <c r="L300" s="260">
        <v>0</v>
      </c>
      <c r="M300" s="360">
        <v>0.4106072916666666</v>
      </c>
    </row>
    <row r="301" spans="1:13" ht="18.399999999999999" customHeight="1">
      <c r="A301" s="76"/>
      <c r="B301" s="77"/>
      <c r="C301" s="78" t="s">
        <v>4</v>
      </c>
      <c r="D301" s="82" t="s">
        <v>45</v>
      </c>
      <c r="E301" s="261">
        <v>0.34625234175707226</v>
      </c>
      <c r="F301" s="261">
        <v>0</v>
      </c>
      <c r="G301" s="261"/>
      <c r="H301" s="261">
        <v>0.36510418604651163</v>
      </c>
      <c r="I301" s="261">
        <v>0.35395998194205036</v>
      </c>
      <c r="J301" s="261">
        <v>8.9633935483870969E-2</v>
      </c>
      <c r="K301" s="261">
        <v>0</v>
      </c>
      <c r="L301" s="261">
        <v>0</v>
      </c>
      <c r="M301" s="361">
        <v>0.4106072916666666</v>
      </c>
    </row>
    <row r="302" spans="1:13" ht="18.399999999999999" customHeight="1">
      <c r="A302" s="69" t="s">
        <v>175</v>
      </c>
      <c r="B302" s="70" t="s">
        <v>47</v>
      </c>
      <c r="C302" s="71" t="s">
        <v>176</v>
      </c>
      <c r="D302" s="80" t="s">
        <v>41</v>
      </c>
      <c r="E302" s="870">
        <v>57482000</v>
      </c>
      <c r="F302" s="860">
        <v>0</v>
      </c>
      <c r="G302" s="871"/>
      <c r="H302" s="860">
        <v>52000</v>
      </c>
      <c r="I302" s="860">
        <v>55562000</v>
      </c>
      <c r="J302" s="860">
        <v>1595000</v>
      </c>
      <c r="K302" s="860">
        <v>0</v>
      </c>
      <c r="L302" s="860">
        <v>0</v>
      </c>
      <c r="M302" s="872">
        <v>273000</v>
      </c>
    </row>
    <row r="303" spans="1:13" ht="18.399999999999999" customHeight="1">
      <c r="A303" s="74"/>
      <c r="B303" s="70"/>
      <c r="C303" s="71" t="s">
        <v>4</v>
      </c>
      <c r="D303" s="80" t="s">
        <v>42</v>
      </c>
      <c r="E303" s="870">
        <v>60695857</v>
      </c>
      <c r="F303" s="870">
        <v>0</v>
      </c>
      <c r="G303" s="870"/>
      <c r="H303" s="870">
        <v>52000</v>
      </c>
      <c r="I303" s="870">
        <v>57510241</v>
      </c>
      <c r="J303" s="870">
        <v>1595000</v>
      </c>
      <c r="K303" s="870">
        <v>0</v>
      </c>
      <c r="L303" s="870">
        <v>0</v>
      </c>
      <c r="M303" s="873">
        <v>1538616</v>
      </c>
    </row>
    <row r="304" spans="1:13" ht="18.399999999999999" customHeight="1">
      <c r="A304" s="74"/>
      <c r="B304" s="70"/>
      <c r="C304" s="71" t="s">
        <v>4</v>
      </c>
      <c r="D304" s="80" t="s">
        <v>43</v>
      </c>
      <c r="E304" s="870">
        <v>21099795.729999993</v>
      </c>
      <c r="F304" s="870">
        <v>0</v>
      </c>
      <c r="G304" s="870"/>
      <c r="H304" s="870">
        <v>34669.08</v>
      </c>
      <c r="I304" s="870">
        <v>19758762.189999994</v>
      </c>
      <c r="J304" s="870">
        <v>0</v>
      </c>
      <c r="K304" s="870">
        <v>0</v>
      </c>
      <c r="L304" s="870">
        <v>0</v>
      </c>
      <c r="M304" s="873">
        <v>1306364.46</v>
      </c>
    </row>
    <row r="305" spans="1:13" ht="18.399999999999999" customHeight="1">
      <c r="A305" s="74"/>
      <c r="B305" s="70"/>
      <c r="C305" s="71" t="s">
        <v>4</v>
      </c>
      <c r="D305" s="80" t="s">
        <v>44</v>
      </c>
      <c r="E305" s="260">
        <v>0.36706787742249736</v>
      </c>
      <c r="F305" s="260">
        <v>0</v>
      </c>
      <c r="G305" s="260"/>
      <c r="H305" s="260">
        <v>0.66671307692307691</v>
      </c>
      <c r="I305" s="260">
        <v>0.35561646790972234</v>
      </c>
      <c r="J305" s="260">
        <v>0</v>
      </c>
      <c r="K305" s="260">
        <v>0</v>
      </c>
      <c r="L305" s="260">
        <v>0</v>
      </c>
      <c r="M305" s="360">
        <v>4.7852178021978018</v>
      </c>
    </row>
    <row r="306" spans="1:13" ht="18.399999999999999" customHeight="1">
      <c r="A306" s="76"/>
      <c r="B306" s="77"/>
      <c r="C306" s="78" t="s">
        <v>4</v>
      </c>
      <c r="D306" s="82" t="s">
        <v>45</v>
      </c>
      <c r="E306" s="261">
        <v>0.34763156453989918</v>
      </c>
      <c r="F306" s="261">
        <v>0</v>
      </c>
      <c r="G306" s="261"/>
      <c r="H306" s="261">
        <v>0.66671307692307691</v>
      </c>
      <c r="I306" s="261">
        <v>0.34356945556879154</v>
      </c>
      <c r="J306" s="261">
        <v>0</v>
      </c>
      <c r="K306" s="261">
        <v>0</v>
      </c>
      <c r="L306" s="261">
        <v>0</v>
      </c>
      <c r="M306" s="361">
        <v>0.84905165421391693</v>
      </c>
    </row>
    <row r="307" spans="1:13" ht="18.399999999999999" customHeight="1">
      <c r="A307" s="69" t="s">
        <v>177</v>
      </c>
      <c r="B307" s="70" t="s">
        <v>47</v>
      </c>
      <c r="C307" s="71" t="s">
        <v>178</v>
      </c>
      <c r="D307" s="80" t="s">
        <v>41</v>
      </c>
      <c r="E307" s="870">
        <v>74954000</v>
      </c>
      <c r="F307" s="860">
        <v>5000000</v>
      </c>
      <c r="G307" s="871"/>
      <c r="H307" s="860">
        <v>278000</v>
      </c>
      <c r="I307" s="860">
        <v>20245000</v>
      </c>
      <c r="J307" s="860">
        <v>0</v>
      </c>
      <c r="K307" s="860">
        <v>0</v>
      </c>
      <c r="L307" s="860">
        <v>0</v>
      </c>
      <c r="M307" s="872">
        <v>49431000</v>
      </c>
    </row>
    <row r="308" spans="1:13" ht="18.399999999999999" customHeight="1">
      <c r="A308" s="74"/>
      <c r="B308" s="70"/>
      <c r="C308" s="71"/>
      <c r="D308" s="80" t="s">
        <v>42</v>
      </c>
      <c r="E308" s="870">
        <v>89076865</v>
      </c>
      <c r="F308" s="870">
        <v>5000000</v>
      </c>
      <c r="G308" s="870"/>
      <c r="H308" s="870">
        <v>248000</v>
      </c>
      <c r="I308" s="870">
        <v>20275000</v>
      </c>
      <c r="J308" s="870">
        <v>0</v>
      </c>
      <c r="K308" s="870">
        <v>0</v>
      </c>
      <c r="L308" s="870">
        <v>0</v>
      </c>
      <c r="M308" s="873">
        <v>63553865</v>
      </c>
    </row>
    <row r="309" spans="1:13" ht="18.399999999999999" customHeight="1">
      <c r="A309" s="74"/>
      <c r="B309" s="70"/>
      <c r="C309" s="71"/>
      <c r="D309" s="80" t="s">
        <v>43</v>
      </c>
      <c r="E309" s="870">
        <v>36425332.769999996</v>
      </c>
      <c r="F309" s="870">
        <v>0</v>
      </c>
      <c r="G309" s="870"/>
      <c r="H309" s="870">
        <v>7574.96</v>
      </c>
      <c r="I309" s="870">
        <v>5034598.1100000022</v>
      </c>
      <c r="J309" s="870">
        <v>0</v>
      </c>
      <c r="K309" s="870">
        <v>0</v>
      </c>
      <c r="L309" s="870">
        <v>0</v>
      </c>
      <c r="M309" s="873">
        <v>31383159.699999992</v>
      </c>
    </row>
    <row r="310" spans="1:13" ht="18.399999999999999" customHeight="1">
      <c r="A310" s="74"/>
      <c r="B310" s="70"/>
      <c r="C310" s="71"/>
      <c r="D310" s="80" t="s">
        <v>44</v>
      </c>
      <c r="E310" s="260">
        <v>0.48596916468767504</v>
      </c>
      <c r="F310" s="260">
        <v>0</v>
      </c>
      <c r="G310" s="260"/>
      <c r="H310" s="260">
        <v>2.7248057553956834E-2</v>
      </c>
      <c r="I310" s="260">
        <v>0.24868353223018039</v>
      </c>
      <c r="J310" s="260">
        <v>0</v>
      </c>
      <c r="K310" s="260">
        <v>0</v>
      </c>
      <c r="L310" s="260">
        <v>0</v>
      </c>
      <c r="M310" s="360">
        <v>0.63488822196597261</v>
      </c>
    </row>
    <row r="311" spans="1:13" ht="18.399999999999999" customHeight="1">
      <c r="A311" s="76"/>
      <c r="B311" s="77"/>
      <c r="C311" s="78"/>
      <c r="D311" s="82" t="s">
        <v>45</v>
      </c>
      <c r="E311" s="261">
        <v>0.40892023725801302</v>
      </c>
      <c r="F311" s="261">
        <v>0</v>
      </c>
      <c r="G311" s="261"/>
      <c r="H311" s="261">
        <v>3.0544193548387097E-2</v>
      </c>
      <c r="I311" s="261">
        <v>0.24831556646115918</v>
      </c>
      <c r="J311" s="261">
        <v>0</v>
      </c>
      <c r="K311" s="261">
        <v>0</v>
      </c>
      <c r="L311" s="261">
        <v>0</v>
      </c>
      <c r="M311" s="361">
        <v>0.49380410931734825</v>
      </c>
    </row>
    <row r="312" spans="1:13" ht="18.399999999999999" customHeight="1">
      <c r="A312" s="69" t="s">
        <v>179</v>
      </c>
      <c r="B312" s="70" t="s">
        <v>47</v>
      </c>
      <c r="C312" s="71" t="s">
        <v>180</v>
      </c>
      <c r="D312" s="80" t="s">
        <v>41</v>
      </c>
      <c r="E312" s="870">
        <v>12758000</v>
      </c>
      <c r="F312" s="860">
        <v>1500000</v>
      </c>
      <c r="G312" s="871"/>
      <c r="H312" s="860">
        <v>11000</v>
      </c>
      <c r="I312" s="860">
        <v>11222000</v>
      </c>
      <c r="J312" s="860">
        <v>25000</v>
      </c>
      <c r="K312" s="860">
        <v>0</v>
      </c>
      <c r="L312" s="860">
        <v>0</v>
      </c>
      <c r="M312" s="872">
        <v>0</v>
      </c>
    </row>
    <row r="313" spans="1:13" ht="18.399999999999999" customHeight="1">
      <c r="A313" s="74"/>
      <c r="B313" s="70"/>
      <c r="C313" s="71"/>
      <c r="D313" s="80" t="s">
        <v>42</v>
      </c>
      <c r="E313" s="870">
        <v>17651000</v>
      </c>
      <c r="F313" s="870">
        <v>1500000</v>
      </c>
      <c r="G313" s="870"/>
      <c r="H313" s="870">
        <v>11000</v>
      </c>
      <c r="I313" s="870">
        <v>15465000</v>
      </c>
      <c r="J313" s="870">
        <v>675000</v>
      </c>
      <c r="K313" s="870">
        <v>0</v>
      </c>
      <c r="L313" s="870">
        <v>0</v>
      </c>
      <c r="M313" s="873">
        <v>0</v>
      </c>
    </row>
    <row r="314" spans="1:13" ht="18.399999999999999" customHeight="1">
      <c r="A314" s="74"/>
      <c r="B314" s="70"/>
      <c r="C314" s="71"/>
      <c r="D314" s="80" t="s">
        <v>43</v>
      </c>
      <c r="E314" s="870">
        <v>6247853.7400000002</v>
      </c>
      <c r="F314" s="870">
        <v>750000</v>
      </c>
      <c r="G314" s="870"/>
      <c r="H314" s="870">
        <v>600</v>
      </c>
      <c r="I314" s="870">
        <v>5497253.7400000002</v>
      </c>
      <c r="J314" s="870">
        <v>0</v>
      </c>
      <c r="K314" s="870">
        <v>0</v>
      </c>
      <c r="L314" s="870">
        <v>0</v>
      </c>
      <c r="M314" s="873">
        <v>0</v>
      </c>
    </row>
    <row r="315" spans="1:13" ht="18.399999999999999" customHeight="1">
      <c r="A315" s="74"/>
      <c r="B315" s="70"/>
      <c r="C315" s="71"/>
      <c r="D315" s="80" t="s">
        <v>44</v>
      </c>
      <c r="E315" s="260">
        <v>0.48972046872550556</v>
      </c>
      <c r="F315" s="260">
        <v>0.5</v>
      </c>
      <c r="G315" s="260"/>
      <c r="H315" s="260">
        <v>5.4545454545454543E-2</v>
      </c>
      <c r="I315" s="260">
        <v>0.48986399394047409</v>
      </c>
      <c r="J315" s="260">
        <v>0</v>
      </c>
      <c r="K315" s="260">
        <v>0</v>
      </c>
      <c r="L315" s="260">
        <v>0</v>
      </c>
      <c r="M315" s="360">
        <v>0</v>
      </c>
    </row>
    <row r="316" spans="1:13" ht="18.399999999999999" customHeight="1">
      <c r="A316" s="76"/>
      <c r="B316" s="77"/>
      <c r="C316" s="78"/>
      <c r="D316" s="82" t="s">
        <v>45</v>
      </c>
      <c r="E316" s="261">
        <v>0.35396599286159425</v>
      </c>
      <c r="F316" s="261">
        <v>0.5</v>
      </c>
      <c r="G316" s="261"/>
      <c r="H316" s="261">
        <v>5.4545454545454543E-2</v>
      </c>
      <c r="I316" s="261">
        <v>0.35546419269317814</v>
      </c>
      <c r="J316" s="261">
        <v>0</v>
      </c>
      <c r="K316" s="261">
        <v>0</v>
      </c>
      <c r="L316" s="261">
        <v>0</v>
      </c>
      <c r="M316" s="361">
        <v>0</v>
      </c>
    </row>
    <row r="317" spans="1:13" ht="18.399999999999999" customHeight="1">
      <c r="A317" s="69" t="s">
        <v>181</v>
      </c>
      <c r="B317" s="70" t="s">
        <v>47</v>
      </c>
      <c r="C317" s="71" t="s">
        <v>182</v>
      </c>
      <c r="D317" s="80" t="s">
        <v>41</v>
      </c>
      <c r="E317" s="870">
        <v>155791000</v>
      </c>
      <c r="F317" s="860">
        <v>0</v>
      </c>
      <c r="G317" s="871"/>
      <c r="H317" s="860">
        <v>390000</v>
      </c>
      <c r="I317" s="860">
        <v>137208000</v>
      </c>
      <c r="J317" s="860">
        <v>17564000</v>
      </c>
      <c r="K317" s="860">
        <v>0</v>
      </c>
      <c r="L317" s="860">
        <v>0</v>
      </c>
      <c r="M317" s="872">
        <v>629000</v>
      </c>
    </row>
    <row r="318" spans="1:13" ht="18.399999999999999" customHeight="1">
      <c r="A318" s="74"/>
      <c r="B318" s="70"/>
      <c r="C318" s="71" t="s">
        <v>4</v>
      </c>
      <c r="D318" s="80" t="s">
        <v>42</v>
      </c>
      <c r="E318" s="870">
        <v>155926969</v>
      </c>
      <c r="F318" s="870">
        <v>0</v>
      </c>
      <c r="G318" s="870"/>
      <c r="H318" s="870">
        <v>422400</v>
      </c>
      <c r="I318" s="870">
        <v>140955600</v>
      </c>
      <c r="J318" s="870">
        <v>13784000</v>
      </c>
      <c r="K318" s="870">
        <v>0</v>
      </c>
      <c r="L318" s="870">
        <v>0</v>
      </c>
      <c r="M318" s="873">
        <v>764969</v>
      </c>
    </row>
    <row r="319" spans="1:13" ht="18.399999999999999" customHeight="1">
      <c r="A319" s="74"/>
      <c r="B319" s="70"/>
      <c r="C319" s="71" t="s">
        <v>4</v>
      </c>
      <c r="D319" s="80" t="s">
        <v>43</v>
      </c>
      <c r="E319" s="870">
        <v>46465618.139999986</v>
      </c>
      <c r="F319" s="870">
        <v>0</v>
      </c>
      <c r="G319" s="870"/>
      <c r="H319" s="870">
        <v>144297.79999999999</v>
      </c>
      <c r="I319" s="870">
        <v>46120316.739999995</v>
      </c>
      <c r="J319" s="870">
        <v>146258.41</v>
      </c>
      <c r="K319" s="870">
        <v>0</v>
      </c>
      <c r="L319" s="870">
        <v>0</v>
      </c>
      <c r="M319" s="873">
        <v>54745.19</v>
      </c>
    </row>
    <row r="320" spans="1:13" ht="18.399999999999999" customHeight="1">
      <c r="A320" s="74"/>
      <c r="B320" s="70"/>
      <c r="C320" s="71" t="s">
        <v>4</v>
      </c>
      <c r="D320" s="80" t="s">
        <v>44</v>
      </c>
      <c r="E320" s="260">
        <v>0.29825611325429574</v>
      </c>
      <c r="F320" s="260">
        <v>0</v>
      </c>
      <c r="G320" s="260"/>
      <c r="H320" s="260">
        <v>0.36999435897435895</v>
      </c>
      <c r="I320" s="260">
        <v>0.33613431243076203</v>
      </c>
      <c r="J320" s="260">
        <v>8.327169779093601E-3</v>
      </c>
      <c r="K320" s="260">
        <v>0</v>
      </c>
      <c r="L320" s="260">
        <v>0</v>
      </c>
      <c r="M320" s="360">
        <v>8.703527821939587E-2</v>
      </c>
    </row>
    <row r="321" spans="1:13" ht="18" customHeight="1">
      <c r="A321" s="76"/>
      <c r="B321" s="77"/>
      <c r="C321" s="78" t="s">
        <v>4</v>
      </c>
      <c r="D321" s="79" t="s">
        <v>45</v>
      </c>
      <c r="E321" s="362">
        <v>0.29799603261703872</v>
      </c>
      <c r="F321" s="261">
        <v>0</v>
      </c>
      <c r="G321" s="261"/>
      <c r="H321" s="261">
        <v>0.34161410984848484</v>
      </c>
      <c r="I321" s="261">
        <v>0.3271974773616656</v>
      </c>
      <c r="J321" s="261">
        <v>1.0610737811955892E-2</v>
      </c>
      <c r="K321" s="261">
        <v>0</v>
      </c>
      <c r="L321" s="261">
        <v>0</v>
      </c>
      <c r="M321" s="361">
        <v>7.1565239898610272E-2</v>
      </c>
    </row>
    <row r="322" spans="1:13" ht="18.399999999999999" customHeight="1">
      <c r="A322" s="69" t="s">
        <v>183</v>
      </c>
      <c r="B322" s="70" t="s">
        <v>47</v>
      </c>
      <c r="C322" s="71" t="s">
        <v>184</v>
      </c>
      <c r="D322" s="72" t="s">
        <v>41</v>
      </c>
      <c r="E322" s="874">
        <v>34723000</v>
      </c>
      <c r="F322" s="860">
        <v>0</v>
      </c>
      <c r="G322" s="871"/>
      <c r="H322" s="860">
        <v>53000</v>
      </c>
      <c r="I322" s="860">
        <v>33670000</v>
      </c>
      <c r="J322" s="860">
        <v>1000000</v>
      </c>
      <c r="K322" s="860">
        <v>0</v>
      </c>
      <c r="L322" s="860">
        <v>0</v>
      </c>
      <c r="M322" s="872">
        <v>0</v>
      </c>
    </row>
    <row r="323" spans="1:13" ht="18.399999999999999" customHeight="1">
      <c r="A323" s="74"/>
      <c r="B323" s="70"/>
      <c r="C323" s="71" t="s">
        <v>4</v>
      </c>
      <c r="D323" s="80" t="s">
        <v>42</v>
      </c>
      <c r="E323" s="870">
        <v>34723000</v>
      </c>
      <c r="F323" s="870">
        <v>0</v>
      </c>
      <c r="G323" s="870"/>
      <c r="H323" s="870">
        <v>53000</v>
      </c>
      <c r="I323" s="870">
        <v>33670000</v>
      </c>
      <c r="J323" s="870">
        <v>1000000</v>
      </c>
      <c r="K323" s="870">
        <v>0</v>
      </c>
      <c r="L323" s="870">
        <v>0</v>
      </c>
      <c r="M323" s="873">
        <v>0</v>
      </c>
    </row>
    <row r="324" spans="1:13" ht="18.399999999999999" customHeight="1">
      <c r="A324" s="74"/>
      <c r="B324" s="70"/>
      <c r="C324" s="71" t="s">
        <v>4</v>
      </c>
      <c r="D324" s="80" t="s">
        <v>43</v>
      </c>
      <c r="E324" s="870">
        <v>12451223.309999999</v>
      </c>
      <c r="F324" s="870">
        <v>0</v>
      </c>
      <c r="G324" s="870"/>
      <c r="H324" s="870">
        <v>12196.04</v>
      </c>
      <c r="I324" s="870">
        <v>12289113.27</v>
      </c>
      <c r="J324" s="870">
        <v>149914</v>
      </c>
      <c r="K324" s="870">
        <v>0</v>
      </c>
      <c r="L324" s="870">
        <v>0</v>
      </c>
      <c r="M324" s="873">
        <v>0</v>
      </c>
    </row>
    <row r="325" spans="1:13" ht="18.399999999999999" customHeight="1">
      <c r="A325" s="74"/>
      <c r="B325" s="70"/>
      <c r="C325" s="71" t="s">
        <v>4</v>
      </c>
      <c r="D325" s="80" t="s">
        <v>44</v>
      </c>
      <c r="E325" s="260">
        <v>0.35858719897474295</v>
      </c>
      <c r="F325" s="260">
        <v>0</v>
      </c>
      <c r="G325" s="260"/>
      <c r="H325" s="260">
        <v>0.23011396226415096</v>
      </c>
      <c r="I325" s="260">
        <v>0.36498702910602909</v>
      </c>
      <c r="J325" s="260">
        <v>0.14991399999999999</v>
      </c>
      <c r="K325" s="260">
        <v>0</v>
      </c>
      <c r="L325" s="260">
        <v>0</v>
      </c>
      <c r="M325" s="360">
        <v>0</v>
      </c>
    </row>
    <row r="326" spans="1:13" ht="18.399999999999999" customHeight="1">
      <c r="A326" s="76"/>
      <c r="B326" s="77"/>
      <c r="C326" s="78" t="s">
        <v>4</v>
      </c>
      <c r="D326" s="82" t="s">
        <v>45</v>
      </c>
      <c r="E326" s="261">
        <v>0.35858719897474295</v>
      </c>
      <c r="F326" s="261">
        <v>0</v>
      </c>
      <c r="G326" s="261"/>
      <c r="H326" s="261">
        <v>0.23011396226415096</v>
      </c>
      <c r="I326" s="261">
        <v>0.36498702910602909</v>
      </c>
      <c r="J326" s="261">
        <v>0.14991399999999999</v>
      </c>
      <c r="K326" s="261">
        <v>0</v>
      </c>
      <c r="L326" s="261">
        <v>0</v>
      </c>
      <c r="M326" s="361">
        <v>0</v>
      </c>
    </row>
    <row r="327" spans="1:13" ht="18.399999999999999" customHeight="1">
      <c r="A327" s="69" t="s">
        <v>185</v>
      </c>
      <c r="B327" s="70" t="s">
        <v>47</v>
      </c>
      <c r="C327" s="71" t="s">
        <v>186</v>
      </c>
      <c r="D327" s="80" t="s">
        <v>41</v>
      </c>
      <c r="E327" s="870">
        <v>14114000</v>
      </c>
      <c r="F327" s="860">
        <v>0</v>
      </c>
      <c r="G327" s="871"/>
      <c r="H327" s="860">
        <v>25000</v>
      </c>
      <c r="I327" s="860">
        <v>13982000</v>
      </c>
      <c r="J327" s="860">
        <v>107000</v>
      </c>
      <c r="K327" s="860">
        <v>0</v>
      </c>
      <c r="L327" s="860">
        <v>0</v>
      </c>
      <c r="M327" s="872">
        <v>0</v>
      </c>
    </row>
    <row r="328" spans="1:13" ht="18.399999999999999" customHeight="1">
      <c r="A328" s="74"/>
      <c r="B328" s="70"/>
      <c r="C328" s="71"/>
      <c r="D328" s="80" t="s">
        <v>42</v>
      </c>
      <c r="E328" s="870">
        <v>14114000</v>
      </c>
      <c r="F328" s="870">
        <v>0</v>
      </c>
      <c r="G328" s="870"/>
      <c r="H328" s="870">
        <v>25000</v>
      </c>
      <c r="I328" s="870">
        <v>13982000</v>
      </c>
      <c r="J328" s="870">
        <v>107000</v>
      </c>
      <c r="K328" s="870">
        <v>0</v>
      </c>
      <c r="L328" s="870">
        <v>0</v>
      </c>
      <c r="M328" s="873">
        <v>0</v>
      </c>
    </row>
    <row r="329" spans="1:13" ht="18.399999999999999" customHeight="1">
      <c r="A329" s="74"/>
      <c r="B329" s="70"/>
      <c r="C329" s="71"/>
      <c r="D329" s="80" t="s">
        <v>43</v>
      </c>
      <c r="E329" s="870">
        <v>4685286.2</v>
      </c>
      <c r="F329" s="870">
        <v>0</v>
      </c>
      <c r="G329" s="870"/>
      <c r="H329" s="870">
        <v>4098.8099999999995</v>
      </c>
      <c r="I329" s="870">
        <v>4680242.7500000009</v>
      </c>
      <c r="J329" s="870">
        <v>944.64</v>
      </c>
      <c r="K329" s="870">
        <v>0</v>
      </c>
      <c r="L329" s="870">
        <v>0</v>
      </c>
      <c r="M329" s="873">
        <v>0</v>
      </c>
    </row>
    <row r="330" spans="1:13" ht="18.399999999999999" customHeight="1">
      <c r="A330" s="74"/>
      <c r="B330" s="70"/>
      <c r="C330" s="71"/>
      <c r="D330" s="80" t="s">
        <v>44</v>
      </c>
      <c r="E330" s="260">
        <v>0.33196019555051726</v>
      </c>
      <c r="F330" s="260">
        <v>0</v>
      </c>
      <c r="G330" s="260"/>
      <c r="H330" s="260">
        <v>0.16395239999999997</v>
      </c>
      <c r="I330" s="260">
        <v>0.33473342511800891</v>
      </c>
      <c r="J330" s="260">
        <v>8.8284112149532717E-3</v>
      </c>
      <c r="K330" s="260">
        <v>0</v>
      </c>
      <c r="L330" s="260">
        <v>0</v>
      </c>
      <c r="M330" s="360">
        <v>0</v>
      </c>
    </row>
    <row r="331" spans="1:13" ht="18.399999999999999" customHeight="1">
      <c r="A331" s="76"/>
      <c r="B331" s="77"/>
      <c r="C331" s="78"/>
      <c r="D331" s="83" t="s">
        <v>45</v>
      </c>
      <c r="E331" s="261">
        <v>0.33196019555051726</v>
      </c>
      <c r="F331" s="261">
        <v>0</v>
      </c>
      <c r="G331" s="261"/>
      <c r="H331" s="261">
        <v>0.16395239999999997</v>
      </c>
      <c r="I331" s="261">
        <v>0.33473342511800891</v>
      </c>
      <c r="J331" s="261">
        <v>8.8284112149532717E-3</v>
      </c>
      <c r="K331" s="261">
        <v>0</v>
      </c>
      <c r="L331" s="261">
        <v>0</v>
      </c>
      <c r="M331" s="361">
        <v>0</v>
      </c>
    </row>
    <row r="332" spans="1:13" ht="18.399999999999999" customHeight="1">
      <c r="A332" s="69" t="s">
        <v>187</v>
      </c>
      <c r="B332" s="70" t="s">
        <v>47</v>
      </c>
      <c r="C332" s="71" t="s">
        <v>188</v>
      </c>
      <c r="D332" s="80" t="s">
        <v>41</v>
      </c>
      <c r="E332" s="870">
        <v>83138000</v>
      </c>
      <c r="F332" s="860">
        <v>79420000</v>
      </c>
      <c r="G332" s="871"/>
      <c r="H332" s="860">
        <v>0</v>
      </c>
      <c r="I332" s="860">
        <v>0</v>
      </c>
      <c r="J332" s="860">
        <v>3476000</v>
      </c>
      <c r="K332" s="860">
        <v>0</v>
      </c>
      <c r="L332" s="860">
        <v>0</v>
      </c>
      <c r="M332" s="872">
        <v>242000</v>
      </c>
    </row>
    <row r="333" spans="1:13" ht="18.399999999999999" customHeight="1">
      <c r="A333" s="74"/>
      <c r="B333" s="70"/>
      <c r="C333" s="71" t="s">
        <v>4</v>
      </c>
      <c r="D333" s="80" t="s">
        <v>42</v>
      </c>
      <c r="E333" s="870">
        <v>83138000</v>
      </c>
      <c r="F333" s="870">
        <v>79420000</v>
      </c>
      <c r="G333" s="870"/>
      <c r="H333" s="870">
        <v>0</v>
      </c>
      <c r="I333" s="870">
        <v>0</v>
      </c>
      <c r="J333" s="870">
        <v>3476000</v>
      </c>
      <c r="K333" s="870">
        <v>0</v>
      </c>
      <c r="L333" s="870">
        <v>0</v>
      </c>
      <c r="M333" s="873">
        <v>242000</v>
      </c>
    </row>
    <row r="334" spans="1:13" ht="18.399999999999999" customHeight="1">
      <c r="A334" s="74"/>
      <c r="B334" s="70"/>
      <c r="C334" s="71" t="s">
        <v>4</v>
      </c>
      <c r="D334" s="80" t="s">
        <v>43</v>
      </c>
      <c r="E334" s="870">
        <v>26198000</v>
      </c>
      <c r="F334" s="870">
        <v>26127000</v>
      </c>
      <c r="G334" s="870"/>
      <c r="H334" s="870">
        <v>0</v>
      </c>
      <c r="I334" s="870">
        <v>0</v>
      </c>
      <c r="J334" s="870">
        <v>0</v>
      </c>
      <c r="K334" s="870">
        <v>0</v>
      </c>
      <c r="L334" s="870">
        <v>0</v>
      </c>
      <c r="M334" s="873">
        <v>71000</v>
      </c>
    </row>
    <row r="335" spans="1:13" ht="18.399999999999999" customHeight="1">
      <c r="A335" s="74"/>
      <c r="B335" s="70"/>
      <c r="C335" s="71" t="s">
        <v>4</v>
      </c>
      <c r="D335" s="80" t="s">
        <v>44</v>
      </c>
      <c r="E335" s="260">
        <v>0.31511462868964851</v>
      </c>
      <c r="F335" s="260">
        <v>0.32897255099471168</v>
      </c>
      <c r="G335" s="260"/>
      <c r="H335" s="260">
        <v>0</v>
      </c>
      <c r="I335" s="260">
        <v>0</v>
      </c>
      <c r="J335" s="260">
        <v>0</v>
      </c>
      <c r="K335" s="260">
        <v>0</v>
      </c>
      <c r="L335" s="260">
        <v>0</v>
      </c>
      <c r="M335" s="360">
        <v>0.29338842975206614</v>
      </c>
    </row>
    <row r="336" spans="1:13" ht="18.399999999999999" customHeight="1">
      <c r="A336" s="76"/>
      <c r="B336" s="77"/>
      <c r="C336" s="78" t="s">
        <v>4</v>
      </c>
      <c r="D336" s="82" t="s">
        <v>45</v>
      </c>
      <c r="E336" s="261">
        <v>0.31511462868964851</v>
      </c>
      <c r="F336" s="261">
        <v>0.32897255099471168</v>
      </c>
      <c r="G336" s="261"/>
      <c r="H336" s="261">
        <v>0</v>
      </c>
      <c r="I336" s="261">
        <v>0</v>
      </c>
      <c r="J336" s="261">
        <v>0</v>
      </c>
      <c r="K336" s="261">
        <v>0</v>
      </c>
      <c r="L336" s="261">
        <v>0</v>
      </c>
      <c r="M336" s="361">
        <v>0.29338842975206614</v>
      </c>
    </row>
    <row r="337" spans="1:13" ht="18.399999999999999" customHeight="1">
      <c r="A337" s="69" t="s">
        <v>189</v>
      </c>
      <c r="B337" s="70" t="s">
        <v>47</v>
      </c>
      <c r="C337" s="71" t="s">
        <v>190</v>
      </c>
      <c r="D337" s="80" t="s">
        <v>41</v>
      </c>
      <c r="E337" s="870">
        <v>32924000</v>
      </c>
      <c r="F337" s="860">
        <v>0</v>
      </c>
      <c r="G337" s="871"/>
      <c r="H337" s="860">
        <v>200000</v>
      </c>
      <c r="I337" s="860">
        <v>32060000</v>
      </c>
      <c r="J337" s="860">
        <v>664000</v>
      </c>
      <c r="K337" s="860">
        <v>0</v>
      </c>
      <c r="L337" s="860">
        <v>0</v>
      </c>
      <c r="M337" s="872">
        <v>0</v>
      </c>
    </row>
    <row r="338" spans="1:13" ht="18.399999999999999" customHeight="1">
      <c r="A338" s="74"/>
      <c r="B338" s="70"/>
      <c r="C338" s="71" t="s">
        <v>4</v>
      </c>
      <c r="D338" s="80" t="s">
        <v>42</v>
      </c>
      <c r="E338" s="870">
        <v>32924000</v>
      </c>
      <c r="F338" s="870">
        <v>0</v>
      </c>
      <c r="G338" s="870"/>
      <c r="H338" s="870">
        <v>200000</v>
      </c>
      <c r="I338" s="870">
        <v>32060000</v>
      </c>
      <c r="J338" s="870">
        <v>664000</v>
      </c>
      <c r="K338" s="870">
        <v>0</v>
      </c>
      <c r="L338" s="870">
        <v>0</v>
      </c>
      <c r="M338" s="873">
        <v>0</v>
      </c>
    </row>
    <row r="339" spans="1:13" ht="18.399999999999999" customHeight="1">
      <c r="A339" s="74"/>
      <c r="B339" s="70"/>
      <c r="C339" s="71" t="s">
        <v>4</v>
      </c>
      <c r="D339" s="80" t="s">
        <v>43</v>
      </c>
      <c r="E339" s="870">
        <v>5601913.1799999997</v>
      </c>
      <c r="F339" s="870">
        <v>0</v>
      </c>
      <c r="G339" s="870"/>
      <c r="H339" s="870">
        <v>26509.78</v>
      </c>
      <c r="I339" s="870">
        <v>5575403.3999999994</v>
      </c>
      <c r="J339" s="870">
        <v>0</v>
      </c>
      <c r="K339" s="870">
        <v>0</v>
      </c>
      <c r="L339" s="870">
        <v>0</v>
      </c>
      <c r="M339" s="873">
        <v>0</v>
      </c>
    </row>
    <row r="340" spans="1:13" ht="18.399999999999999" customHeight="1">
      <c r="A340" s="74"/>
      <c r="B340" s="70"/>
      <c r="C340" s="71" t="s">
        <v>4</v>
      </c>
      <c r="D340" s="80" t="s">
        <v>44</v>
      </c>
      <c r="E340" s="260">
        <v>0.17014679808042765</v>
      </c>
      <c r="F340" s="260">
        <v>0</v>
      </c>
      <c r="G340" s="260"/>
      <c r="H340" s="260">
        <v>0.1325489</v>
      </c>
      <c r="I340" s="260">
        <v>0.17390528384279474</v>
      </c>
      <c r="J340" s="260">
        <v>0</v>
      </c>
      <c r="K340" s="260">
        <v>0</v>
      </c>
      <c r="L340" s="260">
        <v>0</v>
      </c>
      <c r="M340" s="360">
        <v>0</v>
      </c>
    </row>
    <row r="341" spans="1:13" ht="18" customHeight="1">
      <c r="A341" s="76"/>
      <c r="B341" s="77"/>
      <c r="C341" s="78" t="s">
        <v>4</v>
      </c>
      <c r="D341" s="82" t="s">
        <v>45</v>
      </c>
      <c r="E341" s="261">
        <v>0.17014679808042765</v>
      </c>
      <c r="F341" s="261">
        <v>0</v>
      </c>
      <c r="G341" s="261"/>
      <c r="H341" s="261">
        <v>0.1325489</v>
      </c>
      <c r="I341" s="261">
        <v>0.17390528384279474</v>
      </c>
      <c r="J341" s="261">
        <v>0</v>
      </c>
      <c r="K341" s="261">
        <v>0</v>
      </c>
      <c r="L341" s="261">
        <v>0</v>
      </c>
      <c r="M341" s="361">
        <v>0</v>
      </c>
    </row>
    <row r="342" spans="1:13" ht="18.399999999999999" customHeight="1">
      <c r="A342" s="69" t="s">
        <v>191</v>
      </c>
      <c r="B342" s="70" t="s">
        <v>47</v>
      </c>
      <c r="C342" s="71" t="s">
        <v>192</v>
      </c>
      <c r="D342" s="80" t="s">
        <v>41</v>
      </c>
      <c r="E342" s="870">
        <v>25503000</v>
      </c>
      <c r="F342" s="860">
        <v>0</v>
      </c>
      <c r="G342" s="871"/>
      <c r="H342" s="860">
        <v>114000</v>
      </c>
      <c r="I342" s="860">
        <v>20745000</v>
      </c>
      <c r="J342" s="860">
        <v>2225000</v>
      </c>
      <c r="K342" s="860">
        <v>0</v>
      </c>
      <c r="L342" s="860">
        <v>0</v>
      </c>
      <c r="M342" s="872">
        <v>2419000</v>
      </c>
    </row>
    <row r="343" spans="1:13" ht="18.399999999999999" customHeight="1">
      <c r="A343" s="69"/>
      <c r="B343" s="70"/>
      <c r="C343" s="71" t="s">
        <v>4</v>
      </c>
      <c r="D343" s="80" t="s">
        <v>42</v>
      </c>
      <c r="E343" s="870">
        <v>25560000</v>
      </c>
      <c r="F343" s="870">
        <v>0</v>
      </c>
      <c r="G343" s="870"/>
      <c r="H343" s="870">
        <v>126105</v>
      </c>
      <c r="I343" s="870">
        <v>20729695</v>
      </c>
      <c r="J343" s="870">
        <v>2228200</v>
      </c>
      <c r="K343" s="870">
        <v>0</v>
      </c>
      <c r="L343" s="870">
        <v>0</v>
      </c>
      <c r="M343" s="873">
        <v>2476000</v>
      </c>
    </row>
    <row r="344" spans="1:13" ht="18.399999999999999" customHeight="1">
      <c r="A344" s="74"/>
      <c r="B344" s="70"/>
      <c r="C344" s="71" t="s">
        <v>4</v>
      </c>
      <c r="D344" s="80" t="s">
        <v>43</v>
      </c>
      <c r="E344" s="870">
        <v>4574660.5599999987</v>
      </c>
      <c r="F344" s="870">
        <v>0</v>
      </c>
      <c r="G344" s="870"/>
      <c r="H344" s="870">
        <v>8061.23</v>
      </c>
      <c r="I344" s="870">
        <v>4405547.9199999981</v>
      </c>
      <c r="J344" s="870">
        <v>30794.28</v>
      </c>
      <c r="K344" s="870">
        <v>0</v>
      </c>
      <c r="L344" s="870">
        <v>0</v>
      </c>
      <c r="M344" s="873">
        <v>130257.12999999999</v>
      </c>
    </row>
    <row r="345" spans="1:13" ht="18.399999999999999" customHeight="1">
      <c r="A345" s="74"/>
      <c r="B345" s="70"/>
      <c r="C345" s="71" t="s">
        <v>4</v>
      </c>
      <c r="D345" s="80" t="s">
        <v>44</v>
      </c>
      <c r="E345" s="260">
        <v>0.1793773501156726</v>
      </c>
      <c r="F345" s="260">
        <v>0</v>
      </c>
      <c r="G345" s="260"/>
      <c r="H345" s="260">
        <v>7.0712543859649118E-2</v>
      </c>
      <c r="I345" s="260">
        <v>0.21236673511689555</v>
      </c>
      <c r="J345" s="260">
        <v>1.3840125842696629E-2</v>
      </c>
      <c r="K345" s="260">
        <v>0</v>
      </c>
      <c r="L345" s="260">
        <v>0</v>
      </c>
      <c r="M345" s="360">
        <v>5.3847511368334017E-2</v>
      </c>
    </row>
    <row r="346" spans="1:13" ht="18.399999999999999" customHeight="1">
      <c r="A346" s="76"/>
      <c r="B346" s="77"/>
      <c r="C346" s="78" t="s">
        <v>4</v>
      </c>
      <c r="D346" s="82" t="s">
        <v>45</v>
      </c>
      <c r="E346" s="261">
        <v>0.17897733020344284</v>
      </c>
      <c r="F346" s="261">
        <v>0</v>
      </c>
      <c r="G346" s="261"/>
      <c r="H346" s="261">
        <v>6.3924745251972559E-2</v>
      </c>
      <c r="I346" s="261">
        <v>0.21252352820434639</v>
      </c>
      <c r="J346" s="261">
        <v>1.3820249528767614E-2</v>
      </c>
      <c r="K346" s="261">
        <v>0</v>
      </c>
      <c r="L346" s="261">
        <v>0</v>
      </c>
      <c r="M346" s="361">
        <v>5.2607887722132471E-2</v>
      </c>
    </row>
    <row r="347" spans="1:13" ht="18.399999999999999" hidden="1" customHeight="1">
      <c r="A347" s="69" t="s">
        <v>193</v>
      </c>
      <c r="B347" s="70" t="s">
        <v>47</v>
      </c>
      <c r="C347" s="71" t="s">
        <v>194</v>
      </c>
      <c r="D347" s="80" t="s">
        <v>41</v>
      </c>
      <c r="E347" s="870">
        <v>0</v>
      </c>
      <c r="F347" s="860">
        <v>0</v>
      </c>
      <c r="G347" s="871"/>
      <c r="H347" s="860">
        <v>0</v>
      </c>
      <c r="I347" s="860">
        <v>0</v>
      </c>
      <c r="J347" s="860">
        <v>0</v>
      </c>
      <c r="K347" s="860">
        <v>0</v>
      </c>
      <c r="L347" s="860">
        <v>0</v>
      </c>
      <c r="M347" s="872">
        <v>0</v>
      </c>
    </row>
    <row r="348" spans="1:13" ht="18.399999999999999" hidden="1" customHeight="1">
      <c r="A348" s="74"/>
      <c r="B348" s="70"/>
      <c r="C348" s="71"/>
      <c r="D348" s="80" t="s">
        <v>42</v>
      </c>
      <c r="E348" s="870">
        <v>0</v>
      </c>
      <c r="F348" s="870">
        <v>0</v>
      </c>
      <c r="G348" s="870"/>
      <c r="H348" s="870">
        <v>0</v>
      </c>
      <c r="I348" s="870">
        <v>0</v>
      </c>
      <c r="J348" s="870">
        <v>0</v>
      </c>
      <c r="K348" s="870">
        <v>0</v>
      </c>
      <c r="L348" s="870">
        <v>0</v>
      </c>
      <c r="M348" s="873">
        <v>0</v>
      </c>
    </row>
    <row r="349" spans="1:13" ht="18.399999999999999" hidden="1" customHeight="1">
      <c r="A349" s="74"/>
      <c r="B349" s="70"/>
      <c r="C349" s="71"/>
      <c r="D349" s="80" t="s">
        <v>43</v>
      </c>
      <c r="E349" s="870">
        <v>0</v>
      </c>
      <c r="F349" s="870">
        <v>0</v>
      </c>
      <c r="G349" s="870"/>
      <c r="H349" s="870">
        <v>0</v>
      </c>
      <c r="I349" s="870">
        <v>0</v>
      </c>
      <c r="J349" s="870">
        <v>0</v>
      </c>
      <c r="K349" s="870">
        <v>0</v>
      </c>
      <c r="L349" s="870">
        <v>0</v>
      </c>
      <c r="M349" s="873">
        <v>0</v>
      </c>
    </row>
    <row r="350" spans="1:13" ht="18.399999999999999" hidden="1" customHeight="1">
      <c r="A350" s="74"/>
      <c r="B350" s="70"/>
      <c r="C350" s="71"/>
      <c r="D350" s="80" t="s">
        <v>44</v>
      </c>
      <c r="E350" s="260">
        <v>0</v>
      </c>
      <c r="F350" s="260">
        <v>0</v>
      </c>
      <c r="G350" s="260"/>
      <c r="H350" s="260">
        <v>0</v>
      </c>
      <c r="I350" s="260">
        <v>0</v>
      </c>
      <c r="J350" s="260">
        <v>0</v>
      </c>
      <c r="K350" s="260">
        <v>0</v>
      </c>
      <c r="L350" s="260">
        <v>0</v>
      </c>
      <c r="M350" s="360">
        <v>0</v>
      </c>
    </row>
    <row r="351" spans="1:13" ht="18.399999999999999" hidden="1" customHeight="1">
      <c r="A351" s="76"/>
      <c r="B351" s="77"/>
      <c r="C351" s="78"/>
      <c r="D351" s="82" t="s">
        <v>45</v>
      </c>
      <c r="E351" s="261">
        <v>0</v>
      </c>
      <c r="F351" s="261">
        <v>0</v>
      </c>
      <c r="G351" s="261"/>
      <c r="H351" s="261">
        <v>0</v>
      </c>
      <c r="I351" s="261">
        <v>0</v>
      </c>
      <c r="J351" s="261">
        <v>0</v>
      </c>
      <c r="K351" s="261">
        <v>0</v>
      </c>
      <c r="L351" s="261">
        <v>0</v>
      </c>
      <c r="M351" s="361">
        <v>0</v>
      </c>
    </row>
    <row r="352" spans="1:13" ht="18.399999999999999" customHeight="1">
      <c r="A352" s="69" t="s">
        <v>195</v>
      </c>
      <c r="B352" s="70" t="s">
        <v>47</v>
      </c>
      <c r="C352" s="71" t="s">
        <v>196</v>
      </c>
      <c r="D352" s="80" t="s">
        <v>41</v>
      </c>
      <c r="E352" s="870">
        <v>36637000</v>
      </c>
      <c r="F352" s="860">
        <v>0</v>
      </c>
      <c r="G352" s="871"/>
      <c r="H352" s="860">
        <v>60000</v>
      </c>
      <c r="I352" s="860">
        <v>33073000</v>
      </c>
      <c r="J352" s="860">
        <v>1147000</v>
      </c>
      <c r="K352" s="860">
        <v>0</v>
      </c>
      <c r="L352" s="860">
        <v>0</v>
      </c>
      <c r="M352" s="872">
        <v>2357000</v>
      </c>
    </row>
    <row r="353" spans="1:13" ht="18.399999999999999" customHeight="1">
      <c r="A353" s="74"/>
      <c r="B353" s="70"/>
      <c r="C353" s="71" t="s">
        <v>4</v>
      </c>
      <c r="D353" s="80" t="s">
        <v>42</v>
      </c>
      <c r="E353" s="870">
        <v>37103402</v>
      </c>
      <c r="F353" s="870">
        <v>0</v>
      </c>
      <c r="G353" s="870"/>
      <c r="H353" s="870">
        <v>60000</v>
      </c>
      <c r="I353" s="870">
        <v>33073000</v>
      </c>
      <c r="J353" s="870">
        <v>1147000</v>
      </c>
      <c r="K353" s="870">
        <v>0</v>
      </c>
      <c r="L353" s="870">
        <v>0</v>
      </c>
      <c r="M353" s="873">
        <v>2823402.0000000005</v>
      </c>
    </row>
    <row r="354" spans="1:13" ht="18.399999999999999" customHeight="1">
      <c r="A354" s="74"/>
      <c r="B354" s="70"/>
      <c r="C354" s="71" t="s">
        <v>4</v>
      </c>
      <c r="D354" s="80" t="s">
        <v>43</v>
      </c>
      <c r="E354" s="870">
        <v>11821373.739999998</v>
      </c>
      <c r="F354" s="870">
        <v>0</v>
      </c>
      <c r="G354" s="870"/>
      <c r="H354" s="870">
        <v>2497.94</v>
      </c>
      <c r="I354" s="870">
        <v>10856291.809999999</v>
      </c>
      <c r="J354" s="870">
        <v>0</v>
      </c>
      <c r="K354" s="870">
        <v>0</v>
      </c>
      <c r="L354" s="870">
        <v>0</v>
      </c>
      <c r="M354" s="873">
        <v>962583.99</v>
      </c>
    </row>
    <row r="355" spans="1:13" ht="18.399999999999999" customHeight="1">
      <c r="A355" s="74"/>
      <c r="B355" s="70"/>
      <c r="C355" s="71" t="s">
        <v>4</v>
      </c>
      <c r="D355" s="80" t="s">
        <v>44</v>
      </c>
      <c r="E355" s="260">
        <v>0.32266216502442879</v>
      </c>
      <c r="F355" s="260">
        <v>0</v>
      </c>
      <c r="G355" s="260"/>
      <c r="H355" s="260">
        <v>4.1632333333333334E-2</v>
      </c>
      <c r="I355" s="260">
        <v>0.32825240558763941</v>
      </c>
      <c r="J355" s="260">
        <v>0</v>
      </c>
      <c r="K355" s="260">
        <v>0</v>
      </c>
      <c r="L355" s="260">
        <v>0</v>
      </c>
      <c r="M355" s="360">
        <v>0.40839371658888418</v>
      </c>
    </row>
    <row r="356" spans="1:13" ht="18.399999999999999" customHeight="1">
      <c r="A356" s="76"/>
      <c r="B356" s="77"/>
      <c r="C356" s="78" t="s">
        <v>4</v>
      </c>
      <c r="D356" s="79" t="s">
        <v>45</v>
      </c>
      <c r="E356" s="362">
        <v>0.3186061951947155</v>
      </c>
      <c r="F356" s="261">
        <v>0</v>
      </c>
      <c r="G356" s="261"/>
      <c r="H356" s="261">
        <v>4.1632333333333334E-2</v>
      </c>
      <c r="I356" s="261">
        <v>0.32825240558763941</v>
      </c>
      <c r="J356" s="261">
        <v>0</v>
      </c>
      <c r="K356" s="261">
        <v>0</v>
      </c>
      <c r="L356" s="261">
        <v>0</v>
      </c>
      <c r="M356" s="361">
        <v>0.34093054761596109</v>
      </c>
    </row>
    <row r="357" spans="1:13" ht="18.399999999999999" customHeight="1">
      <c r="A357" s="69" t="s">
        <v>197</v>
      </c>
      <c r="B357" s="70" t="s">
        <v>47</v>
      </c>
      <c r="C357" s="71" t="s">
        <v>198</v>
      </c>
      <c r="D357" s="72" t="s">
        <v>41</v>
      </c>
      <c r="E357" s="874">
        <v>17700473000</v>
      </c>
      <c r="F357" s="860">
        <v>17381475000</v>
      </c>
      <c r="G357" s="871"/>
      <c r="H357" s="860">
        <v>307879000</v>
      </c>
      <c r="I357" s="860">
        <v>11119000</v>
      </c>
      <c r="J357" s="860">
        <v>0</v>
      </c>
      <c r="K357" s="860">
        <v>0</v>
      </c>
      <c r="L357" s="860">
        <v>0</v>
      </c>
      <c r="M357" s="872">
        <v>0</v>
      </c>
    </row>
    <row r="358" spans="1:13" ht="18.399999999999999" customHeight="1">
      <c r="A358" s="74"/>
      <c r="B358" s="70"/>
      <c r="C358" s="71" t="s">
        <v>199</v>
      </c>
      <c r="D358" s="80" t="s">
        <v>42</v>
      </c>
      <c r="E358" s="870">
        <v>17700476000</v>
      </c>
      <c r="F358" s="870">
        <v>17381475000</v>
      </c>
      <c r="G358" s="870"/>
      <c r="H358" s="870">
        <v>307882000</v>
      </c>
      <c r="I358" s="870">
        <v>11119000</v>
      </c>
      <c r="J358" s="870">
        <v>0</v>
      </c>
      <c r="K358" s="870">
        <v>0</v>
      </c>
      <c r="L358" s="870">
        <v>0</v>
      </c>
      <c r="M358" s="873">
        <v>0</v>
      </c>
    </row>
    <row r="359" spans="1:13" ht="18.399999999999999" customHeight="1">
      <c r="A359" s="74"/>
      <c r="B359" s="70"/>
      <c r="C359" s="71" t="s">
        <v>4</v>
      </c>
      <c r="D359" s="80" t="s">
        <v>43</v>
      </c>
      <c r="E359" s="870">
        <v>5757003000</v>
      </c>
      <c r="F359" s="870">
        <v>5644656296.2600002</v>
      </c>
      <c r="G359" s="870"/>
      <c r="H359" s="870">
        <v>108574620.73999999</v>
      </c>
      <c r="I359" s="870">
        <v>3772083</v>
      </c>
      <c r="J359" s="870">
        <v>0</v>
      </c>
      <c r="K359" s="870">
        <v>0</v>
      </c>
      <c r="L359" s="870">
        <v>0</v>
      </c>
      <c r="M359" s="873">
        <v>0</v>
      </c>
    </row>
    <row r="360" spans="1:13" ht="18.399999999999999" customHeight="1">
      <c r="A360" s="74"/>
      <c r="B360" s="70"/>
      <c r="C360" s="71" t="s">
        <v>4</v>
      </c>
      <c r="D360" s="80" t="s">
        <v>44</v>
      </c>
      <c r="E360" s="260">
        <v>0.32524571518512529</v>
      </c>
      <c r="F360" s="260">
        <v>0.32475128240037165</v>
      </c>
      <c r="G360" s="260"/>
      <c r="H360" s="260">
        <v>0.35265354486665212</v>
      </c>
      <c r="I360" s="260">
        <v>0.33924660491051356</v>
      </c>
      <c r="J360" s="260">
        <v>0</v>
      </c>
      <c r="K360" s="260">
        <v>0</v>
      </c>
      <c r="L360" s="260">
        <v>0</v>
      </c>
      <c r="M360" s="360">
        <v>0</v>
      </c>
    </row>
    <row r="361" spans="1:13" ht="18.399999999999999" customHeight="1">
      <c r="A361" s="76"/>
      <c r="B361" s="77"/>
      <c r="C361" s="78" t="s">
        <v>4</v>
      </c>
      <c r="D361" s="82" t="s">
        <v>45</v>
      </c>
      <c r="E361" s="261">
        <v>0.32524566006021532</v>
      </c>
      <c r="F361" s="261">
        <v>0.32475128240037165</v>
      </c>
      <c r="G361" s="261"/>
      <c r="H361" s="261">
        <v>0.35265010861304003</v>
      </c>
      <c r="I361" s="261">
        <v>0.33924660491051356</v>
      </c>
      <c r="J361" s="261">
        <v>0</v>
      </c>
      <c r="K361" s="261">
        <v>0</v>
      </c>
      <c r="L361" s="261">
        <v>0</v>
      </c>
      <c r="M361" s="361">
        <v>0</v>
      </c>
    </row>
    <row r="362" spans="1:13" ht="18.399999999999999" customHeight="1">
      <c r="A362" s="69" t="s">
        <v>200</v>
      </c>
      <c r="B362" s="70" t="s">
        <v>47</v>
      </c>
      <c r="C362" s="71" t="s">
        <v>201</v>
      </c>
      <c r="D362" s="72" t="s">
        <v>41</v>
      </c>
      <c r="E362" s="870">
        <v>60447813000</v>
      </c>
      <c r="F362" s="860">
        <v>50325494000</v>
      </c>
      <c r="G362" s="871"/>
      <c r="H362" s="860">
        <v>6353147000</v>
      </c>
      <c r="I362" s="860">
        <v>3769172000</v>
      </c>
      <c r="J362" s="860">
        <v>0</v>
      </c>
      <c r="K362" s="860">
        <v>0</v>
      </c>
      <c r="L362" s="860">
        <v>0</v>
      </c>
      <c r="M362" s="872">
        <v>0</v>
      </c>
    </row>
    <row r="363" spans="1:13" ht="18.399999999999999" customHeight="1">
      <c r="A363" s="74"/>
      <c r="B363" s="70"/>
      <c r="C363" s="71" t="s">
        <v>4</v>
      </c>
      <c r="D363" s="75" t="s">
        <v>42</v>
      </c>
      <c r="E363" s="870">
        <v>60447860850</v>
      </c>
      <c r="F363" s="870">
        <v>50325494000</v>
      </c>
      <c r="G363" s="870"/>
      <c r="H363" s="870">
        <v>6353194850</v>
      </c>
      <c r="I363" s="870">
        <v>3769172000</v>
      </c>
      <c r="J363" s="870">
        <v>0</v>
      </c>
      <c r="K363" s="870">
        <v>0</v>
      </c>
      <c r="L363" s="870">
        <v>0</v>
      </c>
      <c r="M363" s="873">
        <v>0</v>
      </c>
    </row>
    <row r="364" spans="1:13" ht="18.399999999999999" customHeight="1">
      <c r="A364" s="74"/>
      <c r="B364" s="70"/>
      <c r="C364" s="71" t="s">
        <v>4</v>
      </c>
      <c r="D364" s="75" t="s">
        <v>43</v>
      </c>
      <c r="E364" s="870">
        <v>14915999891.470001</v>
      </c>
      <c r="F364" s="870">
        <v>11508691594.040001</v>
      </c>
      <c r="G364" s="870"/>
      <c r="H364" s="870">
        <v>2295093341.73</v>
      </c>
      <c r="I364" s="870">
        <v>1112214955.6999998</v>
      </c>
      <c r="J364" s="870">
        <v>0</v>
      </c>
      <c r="K364" s="870">
        <v>0</v>
      </c>
      <c r="L364" s="870">
        <v>0</v>
      </c>
      <c r="M364" s="873">
        <v>0</v>
      </c>
    </row>
    <row r="365" spans="1:13" ht="18.399999999999999" customHeight="1">
      <c r="A365" s="74"/>
      <c r="B365" s="70"/>
      <c r="C365" s="71" t="s">
        <v>4</v>
      </c>
      <c r="D365" s="75" t="s">
        <v>44</v>
      </c>
      <c r="E365" s="260">
        <v>0.24675830524207717</v>
      </c>
      <c r="F365" s="260">
        <v>0.22868511919704157</v>
      </c>
      <c r="G365" s="260"/>
      <c r="H365" s="260">
        <v>0.36125298875187367</v>
      </c>
      <c r="I365" s="260">
        <v>0.29508203809749189</v>
      </c>
      <c r="J365" s="260">
        <v>0</v>
      </c>
      <c r="K365" s="260">
        <v>0</v>
      </c>
      <c r="L365" s="260">
        <v>0</v>
      </c>
      <c r="M365" s="360">
        <v>0</v>
      </c>
    </row>
    <row r="366" spans="1:13" ht="18.399999999999999" customHeight="1">
      <c r="A366" s="76"/>
      <c r="B366" s="77"/>
      <c r="C366" s="78" t="s">
        <v>4</v>
      </c>
      <c r="D366" s="79" t="s">
        <v>45</v>
      </c>
      <c r="E366" s="261">
        <v>0.24675810991035263</v>
      </c>
      <c r="F366" s="261">
        <v>0.22868511919704157</v>
      </c>
      <c r="G366" s="261"/>
      <c r="H366" s="261">
        <v>0.36125026792307496</v>
      </c>
      <c r="I366" s="261">
        <v>0.29508203809749189</v>
      </c>
      <c r="J366" s="261">
        <v>0</v>
      </c>
      <c r="K366" s="261">
        <v>0</v>
      </c>
      <c r="L366" s="261">
        <v>0</v>
      </c>
      <c r="M366" s="361">
        <v>0</v>
      </c>
    </row>
    <row r="367" spans="1:13" ht="18.399999999999999" customHeight="1">
      <c r="A367" s="69" t="s">
        <v>202</v>
      </c>
      <c r="B367" s="70" t="s">
        <v>47</v>
      </c>
      <c r="C367" s="71" t="s">
        <v>442</v>
      </c>
      <c r="D367" s="72" t="s">
        <v>41</v>
      </c>
      <c r="E367" s="870">
        <v>50005000</v>
      </c>
      <c r="F367" s="860">
        <v>0</v>
      </c>
      <c r="G367" s="871"/>
      <c r="H367" s="860">
        <v>55000</v>
      </c>
      <c r="I367" s="860">
        <v>49810000</v>
      </c>
      <c r="J367" s="860">
        <v>140000</v>
      </c>
      <c r="K367" s="860">
        <v>0</v>
      </c>
      <c r="L367" s="860">
        <v>0</v>
      </c>
      <c r="M367" s="872">
        <v>0</v>
      </c>
    </row>
    <row r="368" spans="1:13" ht="18.399999999999999" customHeight="1">
      <c r="A368" s="74"/>
      <c r="B368" s="70"/>
      <c r="C368" s="71" t="s">
        <v>443</v>
      </c>
      <c r="D368" s="75" t="s">
        <v>42</v>
      </c>
      <c r="E368" s="870">
        <v>50005000</v>
      </c>
      <c r="F368" s="870">
        <v>0</v>
      </c>
      <c r="G368" s="870"/>
      <c r="H368" s="870">
        <v>73049.34</v>
      </c>
      <c r="I368" s="870">
        <v>49791950.659999996</v>
      </c>
      <c r="J368" s="870">
        <v>140000</v>
      </c>
      <c r="K368" s="870">
        <v>0</v>
      </c>
      <c r="L368" s="870">
        <v>0</v>
      </c>
      <c r="M368" s="873">
        <v>0</v>
      </c>
    </row>
    <row r="369" spans="1:13" ht="18.399999999999999" customHeight="1">
      <c r="A369" s="74"/>
      <c r="B369" s="70"/>
      <c r="C369" s="71" t="s">
        <v>4</v>
      </c>
      <c r="D369" s="75" t="s">
        <v>43</v>
      </c>
      <c r="E369" s="870">
        <v>14933698.27</v>
      </c>
      <c r="F369" s="870">
        <v>0</v>
      </c>
      <c r="G369" s="870"/>
      <c r="H369" s="870">
        <v>26405.32</v>
      </c>
      <c r="I369" s="870">
        <v>14858092.949999999</v>
      </c>
      <c r="J369" s="870">
        <v>49200</v>
      </c>
      <c r="K369" s="870">
        <v>0</v>
      </c>
      <c r="L369" s="870">
        <v>0</v>
      </c>
      <c r="M369" s="873">
        <v>0</v>
      </c>
    </row>
    <row r="370" spans="1:13" ht="18.399999999999999" customHeight="1">
      <c r="A370" s="74"/>
      <c r="B370" s="70"/>
      <c r="C370" s="71" t="s">
        <v>4</v>
      </c>
      <c r="D370" s="75" t="s">
        <v>44</v>
      </c>
      <c r="E370" s="260">
        <v>0.29864410098990102</v>
      </c>
      <c r="F370" s="260">
        <v>0</v>
      </c>
      <c r="G370" s="260"/>
      <c r="H370" s="260">
        <v>0.48009672727272729</v>
      </c>
      <c r="I370" s="260">
        <v>0.29829538144950812</v>
      </c>
      <c r="J370" s="260">
        <v>0.35142857142857142</v>
      </c>
      <c r="K370" s="260">
        <v>0</v>
      </c>
      <c r="L370" s="260">
        <v>0</v>
      </c>
      <c r="M370" s="360">
        <v>0</v>
      </c>
    </row>
    <row r="371" spans="1:13" ht="18.399999999999999" customHeight="1">
      <c r="A371" s="76"/>
      <c r="B371" s="77"/>
      <c r="C371" s="78" t="s">
        <v>4</v>
      </c>
      <c r="D371" s="79" t="s">
        <v>45</v>
      </c>
      <c r="E371" s="261">
        <v>0.29864410098990102</v>
      </c>
      <c r="F371" s="261">
        <v>0</v>
      </c>
      <c r="G371" s="261"/>
      <c r="H371" s="261">
        <v>0.36147239660207747</v>
      </c>
      <c r="I371" s="261">
        <v>0.29840351207481697</v>
      </c>
      <c r="J371" s="261">
        <v>0.35142857142857142</v>
      </c>
      <c r="K371" s="261">
        <v>0</v>
      </c>
      <c r="L371" s="261">
        <v>0</v>
      </c>
      <c r="M371" s="361">
        <v>0</v>
      </c>
    </row>
    <row r="372" spans="1:13" ht="18.399999999999999" customHeight="1">
      <c r="A372" s="69" t="s">
        <v>203</v>
      </c>
      <c r="B372" s="70" t="s">
        <v>47</v>
      </c>
      <c r="C372" s="71" t="s">
        <v>204</v>
      </c>
      <c r="D372" s="80" t="s">
        <v>41</v>
      </c>
      <c r="E372" s="870">
        <v>27803000</v>
      </c>
      <c r="F372" s="860">
        <v>0</v>
      </c>
      <c r="G372" s="871"/>
      <c r="H372" s="860">
        <v>14000</v>
      </c>
      <c r="I372" s="860">
        <v>27211000</v>
      </c>
      <c r="J372" s="860">
        <v>578000</v>
      </c>
      <c r="K372" s="860">
        <v>0</v>
      </c>
      <c r="L372" s="860">
        <v>0</v>
      </c>
      <c r="M372" s="872">
        <v>0</v>
      </c>
    </row>
    <row r="373" spans="1:13" ht="18" customHeight="1">
      <c r="A373" s="74"/>
      <c r="B373" s="70"/>
      <c r="C373" s="71" t="s">
        <v>4</v>
      </c>
      <c r="D373" s="80" t="s">
        <v>42</v>
      </c>
      <c r="E373" s="870">
        <v>27803000</v>
      </c>
      <c r="F373" s="870">
        <v>0</v>
      </c>
      <c r="G373" s="870"/>
      <c r="H373" s="870">
        <v>14000</v>
      </c>
      <c r="I373" s="870">
        <v>27211000</v>
      </c>
      <c r="J373" s="870">
        <v>578000</v>
      </c>
      <c r="K373" s="870">
        <v>0</v>
      </c>
      <c r="L373" s="870">
        <v>0</v>
      </c>
      <c r="M373" s="873">
        <v>0</v>
      </c>
    </row>
    <row r="374" spans="1:13" ht="18.399999999999999" customHeight="1">
      <c r="A374" s="74"/>
      <c r="B374" s="70"/>
      <c r="C374" s="71" t="s">
        <v>4</v>
      </c>
      <c r="D374" s="80" t="s">
        <v>43</v>
      </c>
      <c r="E374" s="870">
        <v>9152546.8499999959</v>
      </c>
      <c r="F374" s="870">
        <v>0</v>
      </c>
      <c r="G374" s="870"/>
      <c r="H374" s="870">
        <v>3419</v>
      </c>
      <c r="I374" s="870">
        <v>9149127.8499999959</v>
      </c>
      <c r="J374" s="870">
        <v>0</v>
      </c>
      <c r="K374" s="870">
        <v>0</v>
      </c>
      <c r="L374" s="870">
        <v>0</v>
      </c>
      <c r="M374" s="873">
        <v>0</v>
      </c>
    </row>
    <row r="375" spans="1:13" ht="18.399999999999999" customHeight="1">
      <c r="A375" s="74"/>
      <c r="B375" s="70"/>
      <c r="C375" s="71" t="s">
        <v>4</v>
      </c>
      <c r="D375" s="80" t="s">
        <v>44</v>
      </c>
      <c r="E375" s="260">
        <v>0.32919277955616283</v>
      </c>
      <c r="F375" s="260">
        <v>0</v>
      </c>
      <c r="G375" s="260"/>
      <c r="H375" s="260">
        <v>0.24421428571428572</v>
      </c>
      <c r="I375" s="260">
        <v>0.33622901951416689</v>
      </c>
      <c r="J375" s="260">
        <v>0</v>
      </c>
      <c r="K375" s="260">
        <v>0</v>
      </c>
      <c r="L375" s="260">
        <v>0</v>
      </c>
      <c r="M375" s="360">
        <v>0</v>
      </c>
    </row>
    <row r="376" spans="1:13" ht="18.399999999999999" customHeight="1">
      <c r="A376" s="76"/>
      <c r="B376" s="77"/>
      <c r="C376" s="78" t="s">
        <v>4</v>
      </c>
      <c r="D376" s="80" t="s">
        <v>45</v>
      </c>
      <c r="E376" s="261">
        <v>0.32919277955616283</v>
      </c>
      <c r="F376" s="261">
        <v>0</v>
      </c>
      <c r="G376" s="261"/>
      <c r="H376" s="261">
        <v>0.24421428571428572</v>
      </c>
      <c r="I376" s="261">
        <v>0.33622901951416689</v>
      </c>
      <c r="J376" s="261">
        <v>0</v>
      </c>
      <c r="K376" s="261">
        <v>0</v>
      </c>
      <c r="L376" s="261">
        <v>0</v>
      </c>
      <c r="M376" s="361">
        <v>0</v>
      </c>
    </row>
    <row r="377" spans="1:13" ht="18.399999999999999" customHeight="1">
      <c r="A377" s="88" t="s">
        <v>205</v>
      </c>
      <c r="B377" s="89" t="s">
        <v>47</v>
      </c>
      <c r="C377" s="70" t="s">
        <v>206</v>
      </c>
      <c r="D377" s="81" t="s">
        <v>41</v>
      </c>
      <c r="E377" s="870">
        <v>117126000</v>
      </c>
      <c r="F377" s="860">
        <v>0</v>
      </c>
      <c r="G377" s="871"/>
      <c r="H377" s="860">
        <v>250000</v>
      </c>
      <c r="I377" s="860">
        <v>91234000</v>
      </c>
      <c r="J377" s="860">
        <v>15148000</v>
      </c>
      <c r="K377" s="860">
        <v>0</v>
      </c>
      <c r="L377" s="860">
        <v>0</v>
      </c>
      <c r="M377" s="872">
        <v>10494000</v>
      </c>
    </row>
    <row r="378" spans="1:13" ht="18.399999999999999" customHeight="1">
      <c r="A378" s="74"/>
      <c r="B378" s="70"/>
      <c r="C378" s="71" t="s">
        <v>207</v>
      </c>
      <c r="D378" s="80" t="s">
        <v>42</v>
      </c>
      <c r="E378" s="870">
        <v>117278250</v>
      </c>
      <c r="F378" s="870">
        <v>0</v>
      </c>
      <c r="G378" s="870"/>
      <c r="H378" s="870">
        <v>250000</v>
      </c>
      <c r="I378" s="870">
        <v>91386250</v>
      </c>
      <c r="J378" s="870">
        <v>15148000</v>
      </c>
      <c r="K378" s="870">
        <v>0</v>
      </c>
      <c r="L378" s="870">
        <v>0</v>
      </c>
      <c r="M378" s="873">
        <v>10494000</v>
      </c>
    </row>
    <row r="379" spans="1:13" ht="18.399999999999999" customHeight="1">
      <c r="A379" s="74"/>
      <c r="B379" s="70"/>
      <c r="C379" s="71" t="s">
        <v>4</v>
      </c>
      <c r="D379" s="80" t="s">
        <v>43</v>
      </c>
      <c r="E379" s="870">
        <v>34032995.149999999</v>
      </c>
      <c r="F379" s="870">
        <v>0</v>
      </c>
      <c r="G379" s="870"/>
      <c r="H379" s="870">
        <v>37276.47</v>
      </c>
      <c r="I379" s="870">
        <v>28748550.16</v>
      </c>
      <c r="J379" s="870">
        <v>520650.34</v>
      </c>
      <c r="K379" s="870">
        <v>0</v>
      </c>
      <c r="L379" s="870">
        <v>0</v>
      </c>
      <c r="M379" s="873">
        <v>4726518.1800000006</v>
      </c>
    </row>
    <row r="380" spans="1:13" ht="18.399999999999999" customHeight="1">
      <c r="A380" s="74"/>
      <c r="B380" s="70"/>
      <c r="C380" s="71" t="s">
        <v>4</v>
      </c>
      <c r="D380" s="80" t="s">
        <v>44</v>
      </c>
      <c r="E380" s="260">
        <v>0.29056738170858731</v>
      </c>
      <c r="F380" s="260">
        <v>0</v>
      </c>
      <c r="G380" s="260"/>
      <c r="H380" s="260">
        <v>0.14910588</v>
      </c>
      <c r="I380" s="260">
        <v>0.31510785628164939</v>
      </c>
      <c r="J380" s="260">
        <v>3.4370896487985213E-2</v>
      </c>
      <c r="K380" s="260">
        <v>0</v>
      </c>
      <c r="L380" s="260">
        <v>0</v>
      </c>
      <c r="M380" s="360">
        <v>0.4504019611206404</v>
      </c>
    </row>
    <row r="381" spans="1:13" ht="18.399999999999999" customHeight="1">
      <c r="A381" s="76"/>
      <c r="B381" s="77"/>
      <c r="C381" s="78" t="s">
        <v>4</v>
      </c>
      <c r="D381" s="82" t="s">
        <v>45</v>
      </c>
      <c r="E381" s="261">
        <v>0.29019016868004083</v>
      </c>
      <c r="F381" s="261">
        <v>0</v>
      </c>
      <c r="G381" s="261"/>
      <c r="H381" s="261">
        <v>0.14910588</v>
      </c>
      <c r="I381" s="261">
        <v>0.31458288484317937</v>
      </c>
      <c r="J381" s="261">
        <v>3.4370896487985213E-2</v>
      </c>
      <c r="K381" s="261">
        <v>0</v>
      </c>
      <c r="L381" s="261">
        <v>0</v>
      </c>
      <c r="M381" s="361">
        <v>0.4504019611206404</v>
      </c>
    </row>
    <row r="382" spans="1:13" ht="18.399999999999999" customHeight="1">
      <c r="A382" s="69" t="s">
        <v>208</v>
      </c>
      <c r="B382" s="70" t="s">
        <v>47</v>
      </c>
      <c r="C382" s="71" t="s">
        <v>230</v>
      </c>
      <c r="D382" s="72" t="s">
        <v>41</v>
      </c>
      <c r="E382" s="874">
        <v>29200000000</v>
      </c>
      <c r="F382" s="860">
        <v>0</v>
      </c>
      <c r="G382" s="871"/>
      <c r="H382" s="860">
        <v>0</v>
      </c>
      <c r="I382" s="860">
        <v>100000</v>
      </c>
      <c r="J382" s="860">
        <v>0</v>
      </c>
      <c r="K382" s="860">
        <v>29199900000</v>
      </c>
      <c r="L382" s="860">
        <v>0</v>
      </c>
      <c r="M382" s="872">
        <v>0</v>
      </c>
    </row>
    <row r="383" spans="1:13" ht="18.399999999999999" customHeight="1">
      <c r="A383" s="69"/>
      <c r="B383" s="70"/>
      <c r="C383" s="71" t="s">
        <v>4</v>
      </c>
      <c r="D383" s="80" t="s">
        <v>42</v>
      </c>
      <c r="E383" s="870">
        <v>29200000000</v>
      </c>
      <c r="F383" s="870">
        <v>0</v>
      </c>
      <c r="G383" s="870"/>
      <c r="H383" s="870">
        <v>0</v>
      </c>
      <c r="I383" s="870">
        <v>100000</v>
      </c>
      <c r="J383" s="870">
        <v>0</v>
      </c>
      <c r="K383" s="870">
        <v>29199900000</v>
      </c>
      <c r="L383" s="870">
        <v>0</v>
      </c>
      <c r="M383" s="873">
        <v>0</v>
      </c>
    </row>
    <row r="384" spans="1:13" ht="18.399999999999999" customHeight="1">
      <c r="A384" s="74"/>
      <c r="B384" s="70"/>
      <c r="C384" s="71" t="s">
        <v>4</v>
      </c>
      <c r="D384" s="80" t="s">
        <v>43</v>
      </c>
      <c r="E384" s="870">
        <v>11303585165.119999</v>
      </c>
      <c r="F384" s="870">
        <v>0</v>
      </c>
      <c r="G384" s="870"/>
      <c r="H384" s="870">
        <v>0</v>
      </c>
      <c r="I384" s="870">
        <v>0</v>
      </c>
      <c r="J384" s="870">
        <v>0</v>
      </c>
      <c r="K384" s="870">
        <v>11303585165.119999</v>
      </c>
      <c r="L384" s="870">
        <v>0</v>
      </c>
      <c r="M384" s="873">
        <v>0</v>
      </c>
    </row>
    <row r="385" spans="1:13" ht="18.399999999999999" customHeight="1">
      <c r="A385" s="74"/>
      <c r="B385" s="70"/>
      <c r="C385" s="71" t="s">
        <v>4</v>
      </c>
      <c r="D385" s="80" t="s">
        <v>44</v>
      </c>
      <c r="E385" s="260">
        <v>0.38710908099726021</v>
      </c>
      <c r="F385" s="260">
        <v>0</v>
      </c>
      <c r="G385" s="260"/>
      <c r="H385" s="260">
        <v>0</v>
      </c>
      <c r="I385" s="260">
        <v>0</v>
      </c>
      <c r="J385" s="260">
        <v>0</v>
      </c>
      <c r="K385" s="260">
        <v>0.3871104067178312</v>
      </c>
      <c r="L385" s="260">
        <v>0</v>
      </c>
      <c r="M385" s="360">
        <v>0</v>
      </c>
    </row>
    <row r="386" spans="1:13" ht="18.399999999999999" customHeight="1">
      <c r="A386" s="76"/>
      <c r="B386" s="77"/>
      <c r="C386" s="78" t="s">
        <v>4</v>
      </c>
      <c r="D386" s="82" t="s">
        <v>45</v>
      </c>
      <c r="E386" s="261">
        <v>0.38710908099726021</v>
      </c>
      <c r="F386" s="261">
        <v>0</v>
      </c>
      <c r="G386" s="261"/>
      <c r="H386" s="261">
        <v>0</v>
      </c>
      <c r="I386" s="261">
        <v>0</v>
      </c>
      <c r="J386" s="261">
        <v>0</v>
      </c>
      <c r="K386" s="261">
        <v>0.3871104067178312</v>
      </c>
      <c r="L386" s="261">
        <v>0</v>
      </c>
      <c r="M386" s="361">
        <v>0</v>
      </c>
    </row>
    <row r="387" spans="1:13" ht="18.399999999999999" customHeight="1">
      <c r="A387" s="69" t="s">
        <v>209</v>
      </c>
      <c r="B387" s="70" t="s">
        <v>47</v>
      </c>
      <c r="C387" s="71" t="s">
        <v>210</v>
      </c>
      <c r="D387" s="80" t="s">
        <v>41</v>
      </c>
      <c r="E387" s="870">
        <v>129529000</v>
      </c>
      <c r="F387" s="860">
        <v>0</v>
      </c>
      <c r="G387" s="871"/>
      <c r="H387" s="860">
        <v>120000</v>
      </c>
      <c r="I387" s="860">
        <v>124769000</v>
      </c>
      <c r="J387" s="860">
        <v>4640000</v>
      </c>
      <c r="K387" s="860">
        <v>0</v>
      </c>
      <c r="L387" s="860">
        <v>0</v>
      </c>
      <c r="M387" s="872">
        <v>0</v>
      </c>
    </row>
    <row r="388" spans="1:13" ht="18.399999999999999" customHeight="1">
      <c r="A388" s="74"/>
      <c r="B388" s="70"/>
      <c r="C388" s="71" t="s">
        <v>4</v>
      </c>
      <c r="D388" s="80" t="s">
        <v>42</v>
      </c>
      <c r="E388" s="870">
        <v>129529000</v>
      </c>
      <c r="F388" s="870">
        <v>0</v>
      </c>
      <c r="G388" s="870"/>
      <c r="H388" s="870">
        <v>159150</v>
      </c>
      <c r="I388" s="870">
        <v>124713540</v>
      </c>
      <c r="J388" s="870">
        <v>4656310</v>
      </c>
      <c r="K388" s="870">
        <v>0</v>
      </c>
      <c r="L388" s="870">
        <v>0</v>
      </c>
      <c r="M388" s="873">
        <v>0</v>
      </c>
    </row>
    <row r="389" spans="1:13" ht="18.399999999999999" customHeight="1">
      <c r="A389" s="74"/>
      <c r="B389" s="70"/>
      <c r="C389" s="71" t="s">
        <v>4</v>
      </c>
      <c r="D389" s="80" t="s">
        <v>43</v>
      </c>
      <c r="E389" s="870">
        <v>44445600.900000013</v>
      </c>
      <c r="F389" s="870">
        <v>0</v>
      </c>
      <c r="G389" s="870"/>
      <c r="H389" s="870">
        <v>73922.77</v>
      </c>
      <c r="I389" s="870">
        <v>43860286.49000001</v>
      </c>
      <c r="J389" s="870">
        <v>511391.64</v>
      </c>
      <c r="K389" s="870">
        <v>0</v>
      </c>
      <c r="L389" s="870">
        <v>0</v>
      </c>
      <c r="M389" s="873">
        <v>0</v>
      </c>
    </row>
    <row r="390" spans="1:13" ht="18.399999999999999" customHeight="1">
      <c r="A390" s="74"/>
      <c r="B390" s="70"/>
      <c r="C390" s="71" t="s">
        <v>4</v>
      </c>
      <c r="D390" s="80" t="s">
        <v>44</v>
      </c>
      <c r="E390" s="260">
        <v>0.34313243289147616</v>
      </c>
      <c r="F390" s="260">
        <v>0</v>
      </c>
      <c r="G390" s="260"/>
      <c r="H390" s="260">
        <v>0.61602308333333333</v>
      </c>
      <c r="I390" s="260">
        <v>0.35153192291354429</v>
      </c>
      <c r="J390" s="260">
        <v>0.11021371551724138</v>
      </c>
      <c r="K390" s="260">
        <v>0</v>
      </c>
      <c r="L390" s="260">
        <v>0</v>
      </c>
      <c r="M390" s="360">
        <v>0</v>
      </c>
    </row>
    <row r="391" spans="1:13" ht="18.399999999999999" customHeight="1">
      <c r="A391" s="76"/>
      <c r="B391" s="77"/>
      <c r="C391" s="78" t="s">
        <v>4</v>
      </c>
      <c r="D391" s="82" t="s">
        <v>45</v>
      </c>
      <c r="E391" s="261">
        <v>0.34313243289147616</v>
      </c>
      <c r="F391" s="261">
        <v>0</v>
      </c>
      <c r="G391" s="261"/>
      <c r="H391" s="261">
        <v>0.46448488846999686</v>
      </c>
      <c r="I391" s="261">
        <v>0.35168824884611577</v>
      </c>
      <c r="J391" s="261">
        <v>0.10982766181804905</v>
      </c>
      <c r="K391" s="261">
        <v>0</v>
      </c>
      <c r="L391" s="261">
        <v>0</v>
      </c>
      <c r="M391" s="361">
        <v>0</v>
      </c>
    </row>
    <row r="392" spans="1:13" ht="18" customHeight="1">
      <c r="A392" s="69" t="s">
        <v>211</v>
      </c>
      <c r="B392" s="70" t="s">
        <v>47</v>
      </c>
      <c r="C392" s="71" t="s">
        <v>212</v>
      </c>
      <c r="D392" s="80" t="s">
        <v>41</v>
      </c>
      <c r="E392" s="870">
        <v>237500000</v>
      </c>
      <c r="F392" s="860">
        <v>0</v>
      </c>
      <c r="G392" s="871"/>
      <c r="H392" s="860">
        <v>0</v>
      </c>
      <c r="I392" s="860">
        <v>237500000</v>
      </c>
      <c r="J392" s="860">
        <v>0</v>
      </c>
      <c r="K392" s="860">
        <v>0</v>
      </c>
      <c r="L392" s="860">
        <v>0</v>
      </c>
      <c r="M392" s="872">
        <v>0</v>
      </c>
    </row>
    <row r="393" spans="1:13" ht="18.399999999999999" customHeight="1">
      <c r="A393" s="74"/>
      <c r="B393" s="70"/>
      <c r="C393" s="71" t="s">
        <v>4</v>
      </c>
      <c r="D393" s="80" t="s">
        <v>42</v>
      </c>
      <c r="E393" s="870">
        <v>188377566.13999999</v>
      </c>
      <c r="F393" s="870">
        <v>0</v>
      </c>
      <c r="G393" s="870"/>
      <c r="H393" s="870">
        <v>0</v>
      </c>
      <c r="I393" s="870">
        <v>188377566.13999999</v>
      </c>
      <c r="J393" s="870">
        <v>0</v>
      </c>
      <c r="K393" s="870">
        <v>0</v>
      </c>
      <c r="L393" s="870">
        <v>0</v>
      </c>
      <c r="M393" s="873">
        <v>0</v>
      </c>
    </row>
    <row r="394" spans="1:13" ht="18.399999999999999" customHeight="1">
      <c r="A394" s="74"/>
      <c r="B394" s="70"/>
      <c r="C394" s="71" t="s">
        <v>4</v>
      </c>
      <c r="D394" s="80" t="s">
        <v>43</v>
      </c>
      <c r="E394" s="870">
        <v>0</v>
      </c>
      <c r="F394" s="870">
        <v>0</v>
      </c>
      <c r="G394" s="870"/>
      <c r="H394" s="870">
        <v>0</v>
      </c>
      <c r="I394" s="870">
        <v>0</v>
      </c>
      <c r="J394" s="870">
        <v>0</v>
      </c>
      <c r="K394" s="870">
        <v>0</v>
      </c>
      <c r="L394" s="870">
        <v>0</v>
      </c>
      <c r="M394" s="873">
        <v>0</v>
      </c>
    </row>
    <row r="395" spans="1:13" ht="18.399999999999999" customHeight="1">
      <c r="A395" s="74"/>
      <c r="B395" s="70"/>
      <c r="C395" s="71" t="s">
        <v>4</v>
      </c>
      <c r="D395" s="80" t="s">
        <v>44</v>
      </c>
      <c r="E395" s="260">
        <v>0</v>
      </c>
      <c r="F395" s="260">
        <v>0</v>
      </c>
      <c r="G395" s="260"/>
      <c r="H395" s="260">
        <v>0</v>
      </c>
      <c r="I395" s="260">
        <v>0</v>
      </c>
      <c r="J395" s="260">
        <v>0</v>
      </c>
      <c r="K395" s="260">
        <v>0</v>
      </c>
      <c r="L395" s="260">
        <v>0</v>
      </c>
      <c r="M395" s="360">
        <v>0</v>
      </c>
    </row>
    <row r="396" spans="1:13" ht="18.399999999999999" customHeight="1">
      <c r="A396" s="76"/>
      <c r="B396" s="77"/>
      <c r="C396" s="78" t="s">
        <v>4</v>
      </c>
      <c r="D396" s="83" t="s">
        <v>45</v>
      </c>
      <c r="E396" s="261">
        <v>0</v>
      </c>
      <c r="F396" s="261">
        <v>0</v>
      </c>
      <c r="G396" s="261"/>
      <c r="H396" s="261">
        <v>0</v>
      </c>
      <c r="I396" s="261">
        <v>0</v>
      </c>
      <c r="J396" s="261">
        <v>0</v>
      </c>
      <c r="K396" s="261">
        <v>0</v>
      </c>
      <c r="L396" s="261">
        <v>0</v>
      </c>
      <c r="M396" s="361">
        <v>0</v>
      </c>
    </row>
    <row r="397" spans="1:13" ht="18.399999999999999" customHeight="1">
      <c r="A397" s="69" t="s">
        <v>213</v>
      </c>
      <c r="B397" s="70" t="s">
        <v>47</v>
      </c>
      <c r="C397" s="71" t="s">
        <v>214</v>
      </c>
      <c r="D397" s="80" t="s">
        <v>41</v>
      </c>
      <c r="E397" s="870">
        <v>60762707000</v>
      </c>
      <c r="F397" s="860">
        <v>60762707000</v>
      </c>
      <c r="G397" s="871"/>
      <c r="H397" s="860">
        <v>0</v>
      </c>
      <c r="I397" s="860">
        <v>0</v>
      </c>
      <c r="J397" s="860">
        <v>0</v>
      </c>
      <c r="K397" s="860">
        <v>0</v>
      </c>
      <c r="L397" s="860">
        <v>0</v>
      </c>
      <c r="M397" s="872">
        <v>0</v>
      </c>
    </row>
    <row r="398" spans="1:13" ht="18.399999999999999" customHeight="1">
      <c r="A398" s="74"/>
      <c r="B398" s="70"/>
      <c r="C398" s="71" t="s">
        <v>215</v>
      </c>
      <c r="D398" s="80" t="s">
        <v>42</v>
      </c>
      <c r="E398" s="870">
        <v>60762707000</v>
      </c>
      <c r="F398" s="870">
        <v>60762707000</v>
      </c>
      <c r="G398" s="870"/>
      <c r="H398" s="870">
        <v>0</v>
      </c>
      <c r="I398" s="870">
        <v>0</v>
      </c>
      <c r="J398" s="870">
        <v>0</v>
      </c>
      <c r="K398" s="870">
        <v>0</v>
      </c>
      <c r="L398" s="870">
        <v>0</v>
      </c>
      <c r="M398" s="873">
        <v>0</v>
      </c>
    </row>
    <row r="399" spans="1:13" ht="18.399999999999999" customHeight="1">
      <c r="A399" s="74"/>
      <c r="B399" s="70"/>
      <c r="C399" s="71" t="s">
        <v>4</v>
      </c>
      <c r="D399" s="80" t="s">
        <v>43</v>
      </c>
      <c r="E399" s="870">
        <v>25826283941</v>
      </c>
      <c r="F399" s="870">
        <v>25826283941</v>
      </c>
      <c r="G399" s="942" t="s">
        <v>742</v>
      </c>
      <c r="H399" s="870">
        <v>0</v>
      </c>
      <c r="I399" s="870">
        <v>0</v>
      </c>
      <c r="J399" s="870">
        <v>0</v>
      </c>
      <c r="K399" s="870">
        <v>0</v>
      </c>
      <c r="L399" s="870">
        <v>0</v>
      </c>
      <c r="M399" s="873">
        <v>0</v>
      </c>
    </row>
    <row r="400" spans="1:13" ht="18.399999999999999" customHeight="1">
      <c r="A400" s="74"/>
      <c r="B400" s="70"/>
      <c r="C400" s="71" t="s">
        <v>4</v>
      </c>
      <c r="D400" s="80" t="s">
        <v>44</v>
      </c>
      <c r="E400" s="260">
        <v>0.42503511143767836</v>
      </c>
      <c r="F400" s="260">
        <v>0.42503511143767836</v>
      </c>
      <c r="G400" s="260"/>
      <c r="H400" s="260">
        <v>0</v>
      </c>
      <c r="I400" s="260">
        <v>0</v>
      </c>
      <c r="J400" s="260">
        <v>0</v>
      </c>
      <c r="K400" s="260">
        <v>0</v>
      </c>
      <c r="L400" s="260">
        <v>0</v>
      </c>
      <c r="M400" s="360">
        <v>0</v>
      </c>
    </row>
    <row r="401" spans="1:13" ht="18.399999999999999" customHeight="1">
      <c r="A401" s="76"/>
      <c r="B401" s="77"/>
      <c r="C401" s="78" t="s">
        <v>4</v>
      </c>
      <c r="D401" s="83" t="s">
        <v>45</v>
      </c>
      <c r="E401" s="261">
        <v>0.42503511143767836</v>
      </c>
      <c r="F401" s="261">
        <v>0.42503511143767836</v>
      </c>
      <c r="G401" s="261"/>
      <c r="H401" s="261">
        <v>0</v>
      </c>
      <c r="I401" s="261">
        <v>0</v>
      </c>
      <c r="J401" s="261">
        <v>0</v>
      </c>
      <c r="K401" s="261">
        <v>0</v>
      </c>
      <c r="L401" s="261">
        <v>0</v>
      </c>
      <c r="M401" s="361">
        <v>0</v>
      </c>
    </row>
    <row r="402" spans="1:13" ht="18.399999999999999" customHeight="1">
      <c r="A402" s="69" t="s">
        <v>216</v>
      </c>
      <c r="B402" s="70" t="s">
        <v>47</v>
      </c>
      <c r="C402" s="71" t="s">
        <v>217</v>
      </c>
      <c r="D402" s="81" t="s">
        <v>41</v>
      </c>
      <c r="E402" s="870">
        <v>29961892000</v>
      </c>
      <c r="F402" s="860">
        <v>11766410000</v>
      </c>
      <c r="G402" s="871"/>
      <c r="H402" s="860">
        <v>1192933000</v>
      </c>
      <c r="I402" s="860">
        <v>4721905000</v>
      </c>
      <c r="J402" s="860">
        <v>3785470000</v>
      </c>
      <c r="K402" s="860">
        <v>0</v>
      </c>
      <c r="L402" s="860">
        <v>3050000000</v>
      </c>
      <c r="M402" s="872">
        <v>5445174000</v>
      </c>
    </row>
    <row r="403" spans="1:13" ht="18.399999999999999" customHeight="1">
      <c r="A403" s="74"/>
      <c r="B403" s="70"/>
      <c r="C403" s="71" t="s">
        <v>4</v>
      </c>
      <c r="D403" s="80" t="s">
        <v>42</v>
      </c>
      <c r="E403" s="870">
        <v>23691243021.25</v>
      </c>
      <c r="F403" s="870">
        <v>7798602412.5200005</v>
      </c>
      <c r="G403" s="870"/>
      <c r="H403" s="870">
        <v>1146775472</v>
      </c>
      <c r="I403" s="870">
        <v>2966200123.4200001</v>
      </c>
      <c r="J403" s="870">
        <v>3442925430.3299999</v>
      </c>
      <c r="K403" s="870">
        <v>0</v>
      </c>
      <c r="L403" s="870">
        <v>3050000000</v>
      </c>
      <c r="M403" s="873">
        <v>5286739582.9799995</v>
      </c>
    </row>
    <row r="404" spans="1:13" ht="18.399999999999999" customHeight="1">
      <c r="A404" s="74"/>
      <c r="B404" s="70"/>
      <c r="C404" s="71" t="s">
        <v>4</v>
      </c>
      <c r="D404" s="80" t="s">
        <v>43</v>
      </c>
      <c r="E404" s="870">
        <v>0</v>
      </c>
      <c r="F404" s="870">
        <v>0</v>
      </c>
      <c r="G404" s="870"/>
      <c r="H404" s="870">
        <v>0</v>
      </c>
      <c r="I404" s="870">
        <v>0</v>
      </c>
      <c r="J404" s="870">
        <v>0</v>
      </c>
      <c r="K404" s="870">
        <v>0</v>
      </c>
      <c r="L404" s="870">
        <v>0</v>
      </c>
      <c r="M404" s="873">
        <v>0</v>
      </c>
    </row>
    <row r="405" spans="1:13" ht="18.399999999999999" customHeight="1">
      <c r="A405" s="74"/>
      <c r="B405" s="70"/>
      <c r="C405" s="71" t="s">
        <v>4</v>
      </c>
      <c r="D405" s="80" t="s">
        <v>44</v>
      </c>
      <c r="E405" s="260">
        <v>0</v>
      </c>
      <c r="F405" s="260">
        <v>0</v>
      </c>
      <c r="G405" s="260"/>
      <c r="H405" s="260">
        <v>0</v>
      </c>
      <c r="I405" s="260">
        <v>0</v>
      </c>
      <c r="J405" s="260">
        <v>0</v>
      </c>
      <c r="K405" s="260">
        <v>0</v>
      </c>
      <c r="L405" s="260">
        <v>0</v>
      </c>
      <c r="M405" s="360">
        <v>0</v>
      </c>
    </row>
    <row r="406" spans="1:13" ht="18.399999999999999" customHeight="1">
      <c r="A406" s="76"/>
      <c r="B406" s="77"/>
      <c r="C406" s="78" t="s">
        <v>4</v>
      </c>
      <c r="D406" s="82" t="s">
        <v>45</v>
      </c>
      <c r="E406" s="261">
        <v>0</v>
      </c>
      <c r="F406" s="261">
        <v>0</v>
      </c>
      <c r="G406" s="261"/>
      <c r="H406" s="261">
        <v>0</v>
      </c>
      <c r="I406" s="261">
        <v>0</v>
      </c>
      <c r="J406" s="261">
        <v>0</v>
      </c>
      <c r="K406" s="261">
        <v>0</v>
      </c>
      <c r="L406" s="261">
        <v>0</v>
      </c>
      <c r="M406" s="361">
        <v>0</v>
      </c>
    </row>
    <row r="407" spans="1:13" ht="18.399999999999999" customHeight="1">
      <c r="A407" s="69" t="s">
        <v>218</v>
      </c>
      <c r="B407" s="70" t="s">
        <v>47</v>
      </c>
      <c r="C407" s="71" t="s">
        <v>219</v>
      </c>
      <c r="D407" s="81" t="s">
        <v>41</v>
      </c>
      <c r="E407" s="870">
        <v>19157223000</v>
      </c>
      <c r="F407" s="860">
        <v>0</v>
      </c>
      <c r="G407" s="871"/>
      <c r="H407" s="860">
        <v>0</v>
      </c>
      <c r="I407" s="860">
        <v>0</v>
      </c>
      <c r="J407" s="860">
        <v>0</v>
      </c>
      <c r="K407" s="860">
        <v>0</v>
      </c>
      <c r="L407" s="860">
        <v>19157223000</v>
      </c>
      <c r="M407" s="872">
        <v>0</v>
      </c>
    </row>
    <row r="408" spans="1:13" ht="18.399999999999999" customHeight="1">
      <c r="A408" s="74"/>
      <c r="B408" s="70"/>
      <c r="C408" s="71" t="s">
        <v>4</v>
      </c>
      <c r="D408" s="80" t="s">
        <v>42</v>
      </c>
      <c r="E408" s="870">
        <v>19157223000</v>
      </c>
      <c r="F408" s="870">
        <v>0</v>
      </c>
      <c r="G408" s="870"/>
      <c r="H408" s="870">
        <v>0</v>
      </c>
      <c r="I408" s="870">
        <v>0</v>
      </c>
      <c r="J408" s="870">
        <v>0</v>
      </c>
      <c r="K408" s="870">
        <v>0</v>
      </c>
      <c r="L408" s="870">
        <v>19157223000</v>
      </c>
      <c r="M408" s="873">
        <v>0</v>
      </c>
    </row>
    <row r="409" spans="1:13" ht="18.399999999999999" customHeight="1">
      <c r="A409" s="74"/>
      <c r="B409" s="70"/>
      <c r="C409" s="71" t="s">
        <v>4</v>
      </c>
      <c r="D409" s="80" t="s">
        <v>43</v>
      </c>
      <c r="E409" s="870">
        <v>9323327640.710001</v>
      </c>
      <c r="F409" s="870">
        <v>0</v>
      </c>
      <c r="G409" s="870"/>
      <c r="H409" s="870">
        <v>0</v>
      </c>
      <c r="I409" s="870">
        <v>0</v>
      </c>
      <c r="J409" s="870">
        <v>0</v>
      </c>
      <c r="K409" s="870">
        <v>0</v>
      </c>
      <c r="L409" s="870">
        <v>9323327640.710001</v>
      </c>
      <c r="M409" s="873">
        <v>0</v>
      </c>
    </row>
    <row r="410" spans="1:13" ht="18.399999999999999" customHeight="1">
      <c r="A410" s="74"/>
      <c r="B410" s="70"/>
      <c r="C410" s="71" t="s">
        <v>4</v>
      </c>
      <c r="D410" s="80" t="s">
        <v>44</v>
      </c>
      <c r="E410" s="260">
        <v>0.48667427636615185</v>
      </c>
      <c r="F410" s="260">
        <v>0</v>
      </c>
      <c r="G410" s="260"/>
      <c r="H410" s="260">
        <v>0</v>
      </c>
      <c r="I410" s="260">
        <v>0</v>
      </c>
      <c r="J410" s="260">
        <v>0</v>
      </c>
      <c r="K410" s="260">
        <v>0</v>
      </c>
      <c r="L410" s="260">
        <v>0.48667427636615185</v>
      </c>
      <c r="M410" s="360">
        <v>0</v>
      </c>
    </row>
    <row r="411" spans="1:13" ht="18.399999999999999" customHeight="1">
      <c r="A411" s="76"/>
      <c r="B411" s="77"/>
      <c r="C411" s="78" t="s">
        <v>4</v>
      </c>
      <c r="D411" s="79" t="s">
        <v>45</v>
      </c>
      <c r="E411" s="362">
        <v>0.48667427636615185</v>
      </c>
      <c r="F411" s="261">
        <v>0</v>
      </c>
      <c r="G411" s="261"/>
      <c r="H411" s="261">
        <v>0</v>
      </c>
      <c r="I411" s="261">
        <v>0</v>
      </c>
      <c r="J411" s="261">
        <v>0</v>
      </c>
      <c r="K411" s="261">
        <v>0</v>
      </c>
      <c r="L411" s="261">
        <v>0.48667427636615185</v>
      </c>
      <c r="M411" s="361">
        <v>0</v>
      </c>
    </row>
    <row r="412" spans="1:13" ht="18.399999999999999" customHeight="1">
      <c r="A412" s="69" t="s">
        <v>220</v>
      </c>
      <c r="B412" s="70" t="s">
        <v>47</v>
      </c>
      <c r="C412" s="71" t="s">
        <v>221</v>
      </c>
      <c r="D412" s="72" t="s">
        <v>41</v>
      </c>
      <c r="E412" s="874">
        <v>49371632000</v>
      </c>
      <c r="F412" s="860">
        <v>44969090000</v>
      </c>
      <c r="G412" s="871"/>
      <c r="H412" s="860">
        <v>29382000</v>
      </c>
      <c r="I412" s="860">
        <v>3924839000</v>
      </c>
      <c r="J412" s="860">
        <v>177114000</v>
      </c>
      <c r="K412" s="860">
        <v>0</v>
      </c>
      <c r="L412" s="860">
        <v>0</v>
      </c>
      <c r="M412" s="872">
        <v>271207000</v>
      </c>
    </row>
    <row r="413" spans="1:13" ht="18.399999999999999" customHeight="1">
      <c r="A413" s="74"/>
      <c r="B413" s="70"/>
      <c r="C413" s="71" t="s">
        <v>4</v>
      </c>
      <c r="D413" s="80" t="s">
        <v>42</v>
      </c>
      <c r="E413" s="870">
        <v>52489645057.229996</v>
      </c>
      <c r="F413" s="870">
        <v>47745864078.849998</v>
      </c>
      <c r="G413" s="870"/>
      <c r="H413" s="870">
        <v>35461742.060000002</v>
      </c>
      <c r="I413" s="870">
        <v>4030468260.4300013</v>
      </c>
      <c r="J413" s="870">
        <v>386809958.18000001</v>
      </c>
      <c r="K413" s="870">
        <v>0</v>
      </c>
      <c r="L413" s="870">
        <v>0</v>
      </c>
      <c r="M413" s="873">
        <v>291041017.7100001</v>
      </c>
    </row>
    <row r="414" spans="1:13" ht="18.399999999999999" customHeight="1">
      <c r="A414" s="74"/>
      <c r="B414" s="70"/>
      <c r="C414" s="71" t="s">
        <v>4</v>
      </c>
      <c r="D414" s="80" t="s">
        <v>43</v>
      </c>
      <c r="E414" s="870">
        <v>18626158052.580002</v>
      </c>
      <c r="F414" s="870">
        <v>17185211727.730007</v>
      </c>
      <c r="G414" s="870"/>
      <c r="H414" s="870">
        <v>12213833.030000016</v>
      </c>
      <c r="I414" s="870">
        <v>1343838324.3499961</v>
      </c>
      <c r="J414" s="870">
        <v>31869430.650000002</v>
      </c>
      <c r="K414" s="870">
        <v>0</v>
      </c>
      <c r="L414" s="870">
        <v>0</v>
      </c>
      <c r="M414" s="873">
        <v>53024736.82</v>
      </c>
    </row>
    <row r="415" spans="1:13" ht="18.399999999999999" customHeight="1">
      <c r="A415" s="74"/>
      <c r="B415" s="70"/>
      <c r="C415" s="71" t="s">
        <v>4</v>
      </c>
      <c r="D415" s="80" t="s">
        <v>44</v>
      </c>
      <c r="E415" s="260">
        <v>0.37726437830898524</v>
      </c>
      <c r="F415" s="260">
        <v>0.38215609272346868</v>
      </c>
      <c r="G415" s="260"/>
      <c r="H415" s="260">
        <v>0.41569100231434264</v>
      </c>
      <c r="I415" s="260">
        <v>0.34239323558240126</v>
      </c>
      <c r="J415" s="260">
        <v>0.17993738863105119</v>
      </c>
      <c r="K415" s="260">
        <v>0</v>
      </c>
      <c r="L415" s="260">
        <v>0</v>
      </c>
      <c r="M415" s="360">
        <v>0.19551389462661362</v>
      </c>
    </row>
    <row r="416" spans="1:13" ht="18.399999999999999" customHeight="1">
      <c r="A416" s="76"/>
      <c r="B416" s="77"/>
      <c r="C416" s="78" t="s">
        <v>4</v>
      </c>
      <c r="D416" s="82" t="s">
        <v>45</v>
      </c>
      <c r="E416" s="261">
        <v>0.35485395323728541</v>
      </c>
      <c r="F416" s="261">
        <v>0.35993089787524751</v>
      </c>
      <c r="G416" s="261"/>
      <c r="H416" s="261">
        <v>0.34442281513792095</v>
      </c>
      <c r="I416" s="261">
        <v>0.33341990000105476</v>
      </c>
      <c r="J416" s="261">
        <v>8.2390408974863383E-2</v>
      </c>
      <c r="K416" s="261">
        <v>0</v>
      </c>
      <c r="L416" s="261">
        <v>0</v>
      </c>
      <c r="M416" s="361">
        <v>0.18218990999005871</v>
      </c>
    </row>
    <row r="417" spans="1:13" ht="18.399999999999999" customHeight="1">
      <c r="A417" s="69" t="s">
        <v>222</v>
      </c>
      <c r="B417" s="70" t="s">
        <v>47</v>
      </c>
      <c r="C417" s="71" t="s">
        <v>223</v>
      </c>
      <c r="D417" s="80" t="s">
        <v>41</v>
      </c>
      <c r="E417" s="870">
        <v>131150000</v>
      </c>
      <c r="F417" s="860">
        <v>0</v>
      </c>
      <c r="G417" s="871"/>
      <c r="H417" s="860">
        <v>146000</v>
      </c>
      <c r="I417" s="860">
        <v>128923000</v>
      </c>
      <c r="J417" s="860">
        <v>2081000</v>
      </c>
      <c r="K417" s="860">
        <v>0</v>
      </c>
      <c r="L417" s="860">
        <v>0</v>
      </c>
      <c r="M417" s="872">
        <v>0</v>
      </c>
    </row>
    <row r="418" spans="1:13" ht="17.25" customHeight="1">
      <c r="A418" s="74"/>
      <c r="B418" s="70"/>
      <c r="C418" s="71" t="s">
        <v>224</v>
      </c>
      <c r="D418" s="80" t="s">
        <v>42</v>
      </c>
      <c r="E418" s="870">
        <v>131759974.38000001</v>
      </c>
      <c r="F418" s="870">
        <v>0</v>
      </c>
      <c r="G418" s="870"/>
      <c r="H418" s="870">
        <v>148069.26</v>
      </c>
      <c r="I418" s="870">
        <v>129550905.12</v>
      </c>
      <c r="J418" s="870">
        <v>2061000</v>
      </c>
      <c r="K418" s="870">
        <v>0</v>
      </c>
      <c r="L418" s="870">
        <v>0</v>
      </c>
      <c r="M418" s="873">
        <v>0</v>
      </c>
    </row>
    <row r="419" spans="1:13" ht="18" customHeight="1">
      <c r="A419" s="74"/>
      <c r="B419" s="70"/>
      <c r="C419" s="71" t="s">
        <v>4</v>
      </c>
      <c r="D419" s="80" t="s">
        <v>43</v>
      </c>
      <c r="E419" s="870">
        <v>46283502.339999974</v>
      </c>
      <c r="F419" s="870">
        <v>0</v>
      </c>
      <c r="G419" s="870"/>
      <c r="H419" s="870">
        <v>25928.229999999996</v>
      </c>
      <c r="I419" s="870">
        <v>45942108.829999976</v>
      </c>
      <c r="J419" s="870">
        <v>315465.27999999997</v>
      </c>
      <c r="K419" s="870">
        <v>0</v>
      </c>
      <c r="L419" s="870">
        <v>0</v>
      </c>
      <c r="M419" s="873">
        <v>0</v>
      </c>
    </row>
    <row r="420" spans="1:13" ht="18.399999999999999" customHeight="1">
      <c r="A420" s="74"/>
      <c r="B420" s="70"/>
      <c r="C420" s="71" t="s">
        <v>4</v>
      </c>
      <c r="D420" s="80" t="s">
        <v>44</v>
      </c>
      <c r="E420" s="260">
        <v>0.35290508837209283</v>
      </c>
      <c r="F420" s="260">
        <v>0</v>
      </c>
      <c r="G420" s="260"/>
      <c r="H420" s="260">
        <v>0.17759061643835614</v>
      </c>
      <c r="I420" s="260">
        <v>0.35635308540756866</v>
      </c>
      <c r="J420" s="260">
        <v>0.15159311869293607</v>
      </c>
      <c r="K420" s="260">
        <v>0</v>
      </c>
      <c r="L420" s="260">
        <v>0</v>
      </c>
      <c r="M420" s="360">
        <v>0</v>
      </c>
    </row>
    <row r="421" spans="1:13" ht="18.399999999999999" customHeight="1">
      <c r="A421" s="76"/>
      <c r="B421" s="77"/>
      <c r="C421" s="78" t="s">
        <v>4</v>
      </c>
      <c r="D421" s="82" t="s">
        <v>45</v>
      </c>
      <c r="E421" s="261">
        <v>0.35127133682127826</v>
      </c>
      <c r="F421" s="261">
        <v>0</v>
      </c>
      <c r="G421" s="261"/>
      <c r="H421" s="261">
        <v>0.17510879705888985</v>
      </c>
      <c r="I421" s="261">
        <v>0.35462591934378895</v>
      </c>
      <c r="J421" s="261">
        <v>0.15306418243571079</v>
      </c>
      <c r="K421" s="261">
        <v>0</v>
      </c>
      <c r="L421" s="261">
        <v>0</v>
      </c>
      <c r="M421" s="361">
        <v>0</v>
      </c>
    </row>
    <row r="422" spans="1:13" ht="18.399999999999999" hidden="1" customHeight="1">
      <c r="A422" s="257" t="s">
        <v>225</v>
      </c>
      <c r="B422" s="89" t="s">
        <v>47</v>
      </c>
      <c r="C422" s="258" t="s">
        <v>444</v>
      </c>
      <c r="D422" s="80" t="s">
        <v>41</v>
      </c>
      <c r="E422" s="870">
        <v>0</v>
      </c>
      <c r="F422" s="860">
        <v>0</v>
      </c>
      <c r="G422" s="871"/>
      <c r="H422" s="860">
        <v>0</v>
      </c>
      <c r="I422" s="860">
        <v>0</v>
      </c>
      <c r="J422" s="860">
        <v>0</v>
      </c>
      <c r="K422" s="860">
        <v>0</v>
      </c>
      <c r="L422" s="860">
        <v>0</v>
      </c>
      <c r="M422" s="872">
        <v>0</v>
      </c>
    </row>
    <row r="423" spans="1:13" ht="18.399999999999999" hidden="1" customHeight="1">
      <c r="A423" s="74"/>
      <c r="B423" s="70"/>
      <c r="C423" s="71" t="s">
        <v>226</v>
      </c>
      <c r="D423" s="80" t="s">
        <v>42</v>
      </c>
      <c r="E423" s="870">
        <v>0</v>
      </c>
      <c r="F423" s="870">
        <v>0</v>
      </c>
      <c r="G423" s="870"/>
      <c r="H423" s="870">
        <v>0</v>
      </c>
      <c r="I423" s="870">
        <v>0</v>
      </c>
      <c r="J423" s="870">
        <v>0</v>
      </c>
      <c r="K423" s="870">
        <v>0</v>
      </c>
      <c r="L423" s="870">
        <v>0</v>
      </c>
      <c r="M423" s="873">
        <v>0</v>
      </c>
    </row>
    <row r="424" spans="1:13" ht="18.399999999999999" hidden="1" customHeight="1">
      <c r="A424" s="74"/>
      <c r="B424" s="70"/>
      <c r="C424" s="71" t="s">
        <v>4</v>
      </c>
      <c r="D424" s="80" t="s">
        <v>43</v>
      </c>
      <c r="E424" s="870">
        <v>0</v>
      </c>
      <c r="F424" s="870">
        <v>0</v>
      </c>
      <c r="G424" s="870"/>
      <c r="H424" s="870">
        <v>0</v>
      </c>
      <c r="I424" s="870">
        <v>0</v>
      </c>
      <c r="J424" s="870">
        <v>0</v>
      </c>
      <c r="K424" s="870">
        <v>0</v>
      </c>
      <c r="L424" s="870">
        <v>0</v>
      </c>
      <c r="M424" s="873">
        <v>0</v>
      </c>
    </row>
    <row r="425" spans="1:13" ht="18.399999999999999" hidden="1" customHeight="1">
      <c r="A425" s="74"/>
      <c r="B425" s="70"/>
      <c r="C425" s="71" t="s">
        <v>4</v>
      </c>
      <c r="D425" s="80" t="s">
        <v>44</v>
      </c>
      <c r="E425" s="260">
        <v>0</v>
      </c>
      <c r="F425" s="260">
        <v>0</v>
      </c>
      <c r="G425" s="260"/>
      <c r="H425" s="260">
        <v>0</v>
      </c>
      <c r="I425" s="260">
        <v>0</v>
      </c>
      <c r="J425" s="260">
        <v>0</v>
      </c>
      <c r="K425" s="260">
        <v>0</v>
      </c>
      <c r="L425" s="260">
        <v>0</v>
      </c>
      <c r="M425" s="360">
        <v>0</v>
      </c>
    </row>
    <row r="426" spans="1:13" ht="18.399999999999999" hidden="1" customHeight="1">
      <c r="A426" s="76"/>
      <c r="B426" s="77"/>
      <c r="C426" s="78" t="s">
        <v>4</v>
      </c>
      <c r="D426" s="82" t="s">
        <v>45</v>
      </c>
      <c r="E426" s="261">
        <v>0</v>
      </c>
      <c r="F426" s="261">
        <v>0</v>
      </c>
      <c r="G426" s="261"/>
      <c r="H426" s="261">
        <v>0</v>
      </c>
      <c r="I426" s="261">
        <v>0</v>
      </c>
      <c r="J426" s="261">
        <v>0</v>
      </c>
      <c r="K426" s="261">
        <v>0</v>
      </c>
      <c r="L426" s="261">
        <v>0</v>
      </c>
      <c r="M426" s="361">
        <v>0</v>
      </c>
    </row>
    <row r="427" spans="1:13" ht="18.399999999999999" customHeight="1">
      <c r="A427" s="69" t="s">
        <v>227</v>
      </c>
      <c r="B427" s="70" t="s">
        <v>47</v>
      </c>
      <c r="C427" s="71" t="s">
        <v>228</v>
      </c>
      <c r="D427" s="80" t="s">
        <v>41</v>
      </c>
      <c r="E427" s="870">
        <v>2625431000</v>
      </c>
      <c r="F427" s="860">
        <v>0</v>
      </c>
      <c r="G427" s="871"/>
      <c r="H427" s="860">
        <v>372387000</v>
      </c>
      <c r="I427" s="860">
        <v>2179933000</v>
      </c>
      <c r="J427" s="860">
        <v>72436000</v>
      </c>
      <c r="K427" s="860">
        <v>0</v>
      </c>
      <c r="L427" s="860">
        <v>0</v>
      </c>
      <c r="M427" s="872">
        <v>675000</v>
      </c>
    </row>
    <row r="428" spans="1:13" ht="18" customHeight="1">
      <c r="A428" s="74"/>
      <c r="B428" s="70"/>
      <c r="C428" s="71" t="s">
        <v>229</v>
      </c>
      <c r="D428" s="80" t="s">
        <v>42</v>
      </c>
      <c r="E428" s="870">
        <v>2625772362</v>
      </c>
      <c r="F428" s="870">
        <v>0</v>
      </c>
      <c r="G428" s="870"/>
      <c r="H428" s="870">
        <v>372405185</v>
      </c>
      <c r="I428" s="870">
        <v>2179830470</v>
      </c>
      <c r="J428" s="870">
        <v>72520345</v>
      </c>
      <c r="K428" s="870">
        <v>0</v>
      </c>
      <c r="L428" s="870">
        <v>0</v>
      </c>
      <c r="M428" s="873">
        <v>1016362</v>
      </c>
    </row>
    <row r="429" spans="1:13" ht="18" customHeight="1">
      <c r="A429" s="74"/>
      <c r="B429" s="70"/>
      <c r="C429" s="71" t="s">
        <v>4</v>
      </c>
      <c r="D429" s="80" t="s">
        <v>43</v>
      </c>
      <c r="E429" s="870">
        <v>872262971.79999995</v>
      </c>
      <c r="F429" s="870">
        <v>0</v>
      </c>
      <c r="G429" s="870"/>
      <c r="H429" s="870">
        <v>117783920.14999999</v>
      </c>
      <c r="I429" s="870">
        <v>741766396.57000005</v>
      </c>
      <c r="J429" s="870">
        <v>12481952.789999999</v>
      </c>
      <c r="K429" s="870">
        <v>0</v>
      </c>
      <c r="L429" s="870">
        <v>0</v>
      </c>
      <c r="M429" s="873">
        <v>230702.29</v>
      </c>
    </row>
    <row r="430" spans="1:13" ht="18" customHeight="1">
      <c r="A430" s="74"/>
      <c r="B430" s="70"/>
      <c r="C430" s="71" t="s">
        <v>4</v>
      </c>
      <c r="D430" s="80" t="s">
        <v>44</v>
      </c>
      <c r="E430" s="260">
        <v>0.33223610591937092</v>
      </c>
      <c r="F430" s="260">
        <v>0</v>
      </c>
      <c r="G430" s="260"/>
      <c r="H430" s="260">
        <v>0.3162943930642047</v>
      </c>
      <c r="I430" s="260">
        <v>0.34027027278820038</v>
      </c>
      <c r="J430" s="260">
        <v>0.17231698036887735</v>
      </c>
      <c r="K430" s="260">
        <v>0</v>
      </c>
      <c r="L430" s="260">
        <v>0</v>
      </c>
      <c r="M430" s="360">
        <v>0.34178117037037037</v>
      </c>
    </row>
    <row r="431" spans="1:13" ht="18.399999999999999" customHeight="1">
      <c r="A431" s="76"/>
      <c r="B431" s="77"/>
      <c r="C431" s="78" t="s">
        <v>4</v>
      </c>
      <c r="D431" s="79" t="s">
        <v>45</v>
      </c>
      <c r="E431" s="362">
        <v>0.33219291375875937</v>
      </c>
      <c r="F431" s="261">
        <v>0</v>
      </c>
      <c r="G431" s="261"/>
      <c r="H431" s="261">
        <v>0.31627894802270273</v>
      </c>
      <c r="I431" s="261">
        <v>0.340286277661767</v>
      </c>
      <c r="J431" s="261">
        <v>0.17211656659934532</v>
      </c>
      <c r="K431" s="261">
        <v>0</v>
      </c>
      <c r="L431" s="261">
        <v>0</v>
      </c>
      <c r="M431" s="361">
        <v>0.22698830731570052</v>
      </c>
    </row>
    <row r="432" spans="1:13" s="834" customFormat="1" ht="23.25" customHeight="1">
      <c r="A432" s="1600" t="s">
        <v>894</v>
      </c>
      <c r="B432" s="1601"/>
      <c r="C432" s="1601"/>
      <c r="D432" s="1602"/>
      <c r="E432" s="1602"/>
      <c r="F432" s="1602"/>
      <c r="G432" s="835"/>
      <c r="H432" s="835"/>
      <c r="I432" s="835"/>
      <c r="J432" s="835"/>
      <c r="K432" s="835"/>
      <c r="L432" s="835"/>
      <c r="M432" s="835"/>
    </row>
    <row r="433" spans="1:13" ht="21" customHeight="1">
      <c r="A433" s="1603"/>
      <c r="B433" s="1603"/>
      <c r="C433" s="1603"/>
      <c r="D433" s="1603"/>
      <c r="E433" s="1603"/>
      <c r="F433" s="1603"/>
      <c r="G433" s="1603"/>
      <c r="H433" s="1603"/>
      <c r="I433" s="1603"/>
      <c r="J433" s="1603"/>
      <c r="K433" s="1603"/>
      <c r="L433" s="1603"/>
      <c r="M433" s="1603"/>
    </row>
    <row r="442" spans="1:13">
      <c r="I442" s="1598"/>
    </row>
    <row r="443" spans="1:13">
      <c r="I443" s="1598"/>
    </row>
    <row r="445" spans="1:13">
      <c r="F445" s="1599" t="s">
        <v>4</v>
      </c>
    </row>
    <row r="446" spans="1:13">
      <c r="F446" s="1599"/>
    </row>
  </sheetData>
  <mergeCells count="5">
    <mergeCell ref="F11:G11"/>
    <mergeCell ref="I442:I443"/>
    <mergeCell ref="F445:F446"/>
    <mergeCell ref="A432:F432"/>
    <mergeCell ref="A433:M433"/>
  </mergeCells>
  <phoneticPr fontId="0" type="noConversion"/>
  <printOptions horizontalCentered="1"/>
  <pageMargins left="0.70866141732283472" right="0.70866141732283472" top="0.62992125984251968" bottom="0.19685039370078741" header="0.43307086614173229" footer="0"/>
  <pageSetup paperSize="9" scale="73" firstPageNumber="28" orientation="landscape" useFirstPageNumber="1" r:id="rId1"/>
  <headerFooter alignWithMargins="0">
    <oddHeader>&amp;C&amp;12- &amp;P -</oddHeader>
  </headerFooter>
  <rowBreaks count="13" manualBreakCount="13">
    <brk id="41" max="12" man="1"/>
    <brk id="71" max="12" man="1"/>
    <brk id="101" max="12" man="1"/>
    <brk id="131" max="12" man="1"/>
    <brk id="161" max="12" man="1"/>
    <brk id="191" max="12" man="1"/>
    <brk id="226" max="12" man="1"/>
    <brk id="256" max="12" man="1"/>
    <brk id="286" max="12" man="1"/>
    <brk id="316" max="12" man="1"/>
    <brk id="346" max="12" man="1"/>
    <brk id="381" max="12" man="1"/>
    <brk id="411" max="12" man="1"/>
  </row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 transitionEvaluation="1"/>
  <dimension ref="A1:L191"/>
  <sheetViews>
    <sheetView showGridLines="0" zoomScale="75" zoomScaleNormal="75" workbookViewId="0">
      <selection activeCell="Q218" sqref="Q218"/>
    </sheetView>
  </sheetViews>
  <sheetFormatPr defaultColWidth="16.28515625" defaultRowHeight="15"/>
  <cols>
    <col min="1" max="1" width="5.140625" style="33" customWidth="1"/>
    <col min="2" max="2" width="1.42578125" style="33" customWidth="1"/>
    <col min="3" max="3" width="42.5703125" style="33" bestFit="1" customWidth="1"/>
    <col min="4" max="4" width="3.7109375" style="33" customWidth="1"/>
    <col min="5" max="5" width="17.7109375" style="33" customWidth="1"/>
    <col min="6" max="11" width="14.7109375" style="33" customWidth="1"/>
    <col min="12" max="12" width="23" style="33" customWidth="1"/>
    <col min="13" max="16384" width="16.28515625" style="33"/>
  </cols>
  <sheetData>
    <row r="1" spans="1:12" ht="16.5" customHeight="1">
      <c r="A1" s="136" t="s">
        <v>445</v>
      </c>
      <c r="B1" s="136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12" ht="15" customHeight="1">
      <c r="A2" s="198" t="s">
        <v>446</v>
      </c>
      <c r="B2" s="198"/>
      <c r="C2" s="198"/>
      <c r="D2" s="198"/>
      <c r="E2" s="198"/>
      <c r="F2" s="198"/>
      <c r="G2" s="199"/>
      <c r="H2" s="199"/>
      <c r="I2" s="199"/>
      <c r="J2" s="199"/>
      <c r="K2" s="199"/>
      <c r="L2" s="199"/>
    </row>
    <row r="3" spans="1:12" ht="15" customHeight="1">
      <c r="A3" s="198"/>
      <c r="B3" s="198"/>
      <c r="C3" s="198"/>
      <c r="D3" s="198"/>
      <c r="E3" s="198"/>
      <c r="F3" s="198"/>
      <c r="G3" s="199"/>
      <c r="H3" s="199"/>
      <c r="I3" s="199"/>
      <c r="J3" s="199"/>
      <c r="K3" s="199"/>
      <c r="L3" s="199"/>
    </row>
    <row r="4" spans="1:12" ht="15.2" customHeight="1">
      <c r="A4" s="21"/>
      <c r="B4" s="200"/>
      <c r="C4" s="200"/>
      <c r="D4" s="21"/>
      <c r="E4" s="21"/>
      <c r="F4" s="21"/>
      <c r="G4" s="21"/>
      <c r="H4" s="21"/>
      <c r="I4" s="21"/>
      <c r="J4" s="136"/>
      <c r="K4" s="136"/>
      <c r="L4" s="201" t="s">
        <v>2</v>
      </c>
    </row>
    <row r="5" spans="1:12" ht="15.95" customHeight="1">
      <c r="A5" s="202" t="s">
        <v>4</v>
      </c>
      <c r="B5" s="203" t="s">
        <v>4</v>
      </c>
      <c r="C5" s="203" t="s">
        <v>3</v>
      </c>
      <c r="D5" s="204"/>
      <c r="E5" s="19" t="s">
        <v>4</v>
      </c>
      <c r="F5" s="147" t="s">
        <v>4</v>
      </c>
      <c r="G5" s="17" t="s">
        <v>4</v>
      </c>
      <c r="H5" s="18" t="s">
        <v>4</v>
      </c>
      <c r="I5" s="19" t="s">
        <v>4</v>
      </c>
      <c r="J5" s="18" t="s">
        <v>4</v>
      </c>
      <c r="K5" s="19" t="s">
        <v>4</v>
      </c>
      <c r="L5" s="19" t="s">
        <v>4</v>
      </c>
    </row>
    <row r="6" spans="1:12" ht="15.95" customHeight="1">
      <c r="A6" s="205"/>
      <c r="B6" s="206"/>
      <c r="C6" s="24" t="s">
        <v>438</v>
      </c>
      <c r="D6" s="206"/>
      <c r="E6" s="152"/>
      <c r="F6" s="153" t="s">
        <v>5</v>
      </c>
      <c r="G6" s="29" t="s">
        <v>6</v>
      </c>
      <c r="H6" s="30" t="s">
        <v>7</v>
      </c>
      <c r="I6" s="31" t="s">
        <v>7</v>
      </c>
      <c r="J6" s="30" t="s">
        <v>8</v>
      </c>
      <c r="K6" s="32" t="s">
        <v>9</v>
      </c>
      <c r="L6" s="31" t="s">
        <v>10</v>
      </c>
    </row>
    <row r="7" spans="1:12" ht="15.95" customHeight="1">
      <c r="A7" s="205" t="s">
        <v>4</v>
      </c>
      <c r="B7" s="206"/>
      <c r="C7" s="24" t="s">
        <v>11</v>
      </c>
      <c r="D7" s="21"/>
      <c r="E7" s="32" t="s">
        <v>12</v>
      </c>
      <c r="F7" s="153" t="s">
        <v>13</v>
      </c>
      <c r="G7" s="37" t="s">
        <v>14</v>
      </c>
      <c r="H7" s="30" t="s">
        <v>15</v>
      </c>
      <c r="I7" s="31" t="s">
        <v>16</v>
      </c>
      <c r="J7" s="30" t="s">
        <v>17</v>
      </c>
      <c r="K7" s="31" t="s">
        <v>18</v>
      </c>
      <c r="L7" s="38" t="s">
        <v>19</v>
      </c>
    </row>
    <row r="8" spans="1:12" ht="15.95" customHeight="1">
      <c r="A8" s="207" t="s">
        <v>4</v>
      </c>
      <c r="B8" s="208"/>
      <c r="C8" s="24" t="s">
        <v>734</v>
      </c>
      <c r="D8" s="21"/>
      <c r="E8" s="32" t="s">
        <v>4</v>
      </c>
      <c r="F8" s="153" t="s">
        <v>20</v>
      </c>
      <c r="G8" s="37" t="s">
        <v>21</v>
      </c>
      <c r="H8" s="30" t="s">
        <v>22</v>
      </c>
      <c r="I8" s="31" t="s">
        <v>4</v>
      </c>
      <c r="J8" s="30" t="s">
        <v>23</v>
      </c>
      <c r="K8" s="31" t="s">
        <v>24</v>
      </c>
      <c r="L8" s="31" t="s">
        <v>25</v>
      </c>
    </row>
    <row r="9" spans="1:12" ht="15.95" customHeight="1">
      <c r="A9" s="209" t="s">
        <v>4</v>
      </c>
      <c r="B9" s="210"/>
      <c r="C9" s="24" t="s">
        <v>26</v>
      </c>
      <c r="D9" s="21"/>
      <c r="E9" s="157" t="s">
        <v>4</v>
      </c>
      <c r="F9" s="153" t="s">
        <v>4</v>
      </c>
      <c r="G9" s="37" t="s">
        <v>4</v>
      </c>
      <c r="H9" s="30" t="s">
        <v>27</v>
      </c>
      <c r="I9" s="31"/>
      <c r="J9" s="30" t="s">
        <v>28</v>
      </c>
      <c r="K9" s="31" t="s">
        <v>4</v>
      </c>
      <c r="L9" s="31" t="s">
        <v>29</v>
      </c>
    </row>
    <row r="10" spans="1:12" ht="15.95" customHeight="1">
      <c r="A10" s="205"/>
      <c r="B10" s="206"/>
      <c r="C10" s="24" t="s">
        <v>30</v>
      </c>
      <c r="D10" s="211"/>
      <c r="E10" s="44"/>
      <c r="F10" s="212"/>
      <c r="G10" s="213"/>
      <c r="H10" s="203"/>
      <c r="I10" s="214"/>
      <c r="J10" s="215"/>
      <c r="K10" s="203"/>
      <c r="L10" s="214"/>
    </row>
    <row r="11" spans="1:12" s="224" customFormat="1" ht="9.9499999999999993" customHeight="1">
      <c r="A11" s="216">
        <v>1</v>
      </c>
      <c r="B11" s="217"/>
      <c r="C11" s="217"/>
      <c r="D11" s="217"/>
      <c r="E11" s="218" t="s">
        <v>32</v>
      </c>
      <c r="F11" s="218">
        <v>3</v>
      </c>
      <c r="G11" s="219" t="s">
        <v>34</v>
      </c>
      <c r="H11" s="220" t="s">
        <v>35</v>
      </c>
      <c r="I11" s="221" t="s">
        <v>36</v>
      </c>
      <c r="J11" s="222">
        <v>7</v>
      </c>
      <c r="K11" s="220">
        <v>8</v>
      </c>
      <c r="L11" s="223">
        <v>9</v>
      </c>
    </row>
    <row r="12" spans="1:12" ht="18.95" customHeight="1">
      <c r="A12" s="225"/>
      <c r="B12" s="226"/>
      <c r="C12" s="227" t="s">
        <v>40</v>
      </c>
      <c r="D12" s="228" t="s">
        <v>41</v>
      </c>
      <c r="E12" s="875">
        <v>49371632000</v>
      </c>
      <c r="F12" s="876">
        <v>44969090000</v>
      </c>
      <c r="G12" s="876">
        <v>29382000</v>
      </c>
      <c r="H12" s="876">
        <v>3924839000</v>
      </c>
      <c r="I12" s="876">
        <v>177114000</v>
      </c>
      <c r="J12" s="876">
        <v>0</v>
      </c>
      <c r="K12" s="876">
        <v>0</v>
      </c>
      <c r="L12" s="856">
        <v>271207000</v>
      </c>
    </row>
    <row r="13" spans="1:12" ht="18.95" customHeight="1">
      <c r="A13" s="229"/>
      <c r="B13" s="230"/>
      <c r="C13" s="231"/>
      <c r="D13" s="212" t="s">
        <v>42</v>
      </c>
      <c r="E13" s="857">
        <v>52489645057.230003</v>
      </c>
      <c r="F13" s="855">
        <v>47745864078.850006</v>
      </c>
      <c r="G13" s="855">
        <v>35461742.060000002</v>
      </c>
      <c r="H13" s="855">
        <v>4030468260.4299998</v>
      </c>
      <c r="I13" s="855">
        <v>386809958.18000001</v>
      </c>
      <c r="J13" s="855">
        <v>0</v>
      </c>
      <c r="K13" s="855">
        <v>0</v>
      </c>
      <c r="L13" s="858">
        <v>291041017.71000004</v>
      </c>
    </row>
    <row r="14" spans="1:12" ht="18.95" customHeight="1">
      <c r="A14" s="229"/>
      <c r="B14" s="230"/>
      <c r="C14" s="170" t="s">
        <v>4</v>
      </c>
      <c r="D14" s="212" t="s">
        <v>43</v>
      </c>
      <c r="E14" s="857">
        <v>18626158052.580006</v>
      </c>
      <c r="F14" s="855">
        <v>17185211727.730003</v>
      </c>
      <c r="G14" s="855">
        <v>12213833.029999997</v>
      </c>
      <c r="H14" s="855">
        <v>1343838324.3500009</v>
      </c>
      <c r="I14" s="855">
        <v>31869430.649999999</v>
      </c>
      <c r="J14" s="855">
        <v>0</v>
      </c>
      <c r="K14" s="855">
        <v>0</v>
      </c>
      <c r="L14" s="858">
        <v>53024736.820000008</v>
      </c>
    </row>
    <row r="15" spans="1:12" ht="18.95" customHeight="1">
      <c r="A15" s="229"/>
      <c r="B15" s="230"/>
      <c r="C15" s="231"/>
      <c r="D15" s="212" t="s">
        <v>44</v>
      </c>
      <c r="E15" s="363">
        <v>0.37726437830898535</v>
      </c>
      <c r="F15" s="364">
        <v>0.38215609272346857</v>
      </c>
      <c r="G15" s="364">
        <v>0.41569100231434203</v>
      </c>
      <c r="H15" s="364">
        <v>0.34239323558240248</v>
      </c>
      <c r="I15" s="364">
        <v>0.17993738863105119</v>
      </c>
      <c r="J15" s="364">
        <v>0</v>
      </c>
      <c r="K15" s="364">
        <v>0</v>
      </c>
      <c r="L15" s="365">
        <v>0.19551389462661364</v>
      </c>
    </row>
    <row r="16" spans="1:12" ht="18.95" customHeight="1">
      <c r="A16" s="232"/>
      <c r="B16" s="233"/>
      <c r="C16" s="234"/>
      <c r="D16" s="212" t="s">
        <v>45</v>
      </c>
      <c r="E16" s="366">
        <v>0.35485395323728541</v>
      </c>
      <c r="F16" s="367">
        <v>0.35993089787524735</v>
      </c>
      <c r="G16" s="367">
        <v>0.34442281513792039</v>
      </c>
      <c r="H16" s="367">
        <v>0.33341990000105604</v>
      </c>
      <c r="I16" s="367">
        <v>8.2390408974863369E-2</v>
      </c>
      <c r="J16" s="367">
        <v>0</v>
      </c>
      <c r="K16" s="367">
        <v>0</v>
      </c>
      <c r="L16" s="368">
        <v>0.18218990999005877</v>
      </c>
    </row>
    <row r="17" spans="1:12" ht="18.95" customHeight="1">
      <c r="A17" s="235" t="s">
        <v>361</v>
      </c>
      <c r="B17" s="236" t="s">
        <v>47</v>
      </c>
      <c r="C17" s="237" t="s">
        <v>362</v>
      </c>
      <c r="D17" s="238" t="s">
        <v>41</v>
      </c>
      <c r="E17" s="859">
        <v>1120071000</v>
      </c>
      <c r="F17" s="860">
        <v>14579000</v>
      </c>
      <c r="G17" s="860">
        <v>1479000</v>
      </c>
      <c r="H17" s="860">
        <v>897390000</v>
      </c>
      <c r="I17" s="860">
        <v>7650000</v>
      </c>
      <c r="J17" s="860">
        <v>0</v>
      </c>
      <c r="K17" s="860">
        <v>0</v>
      </c>
      <c r="L17" s="872">
        <v>198973000</v>
      </c>
    </row>
    <row r="18" spans="1:12" ht="18.95" customHeight="1">
      <c r="A18" s="239"/>
      <c r="B18" s="236"/>
      <c r="C18" s="237"/>
      <c r="D18" s="240" t="s">
        <v>42</v>
      </c>
      <c r="E18" s="862">
        <v>1855554033.74</v>
      </c>
      <c r="F18" s="854">
        <v>665675222.21000004</v>
      </c>
      <c r="G18" s="854">
        <v>1651651</v>
      </c>
      <c r="H18" s="854">
        <v>980742083.52999997</v>
      </c>
      <c r="I18" s="854">
        <v>8512077</v>
      </c>
      <c r="J18" s="854">
        <v>0</v>
      </c>
      <c r="K18" s="854">
        <v>0</v>
      </c>
      <c r="L18" s="863">
        <v>198973000</v>
      </c>
    </row>
    <row r="19" spans="1:12" ht="18.95" customHeight="1">
      <c r="A19" s="239"/>
      <c r="B19" s="236"/>
      <c r="C19" s="237"/>
      <c r="D19" s="240" t="s">
        <v>43</v>
      </c>
      <c r="E19" s="862">
        <v>1012768847.9100006</v>
      </c>
      <c r="F19" s="854">
        <v>653043690.43000007</v>
      </c>
      <c r="G19" s="854">
        <v>450866.30999999994</v>
      </c>
      <c r="H19" s="854">
        <v>326952379.72000051</v>
      </c>
      <c r="I19" s="854">
        <v>1243038.75</v>
      </c>
      <c r="J19" s="854">
        <v>0</v>
      </c>
      <c r="K19" s="854">
        <v>0</v>
      </c>
      <c r="L19" s="863">
        <v>31078872.699999999</v>
      </c>
    </row>
    <row r="20" spans="1:12" ht="18.95" customHeight="1">
      <c r="A20" s="239"/>
      <c r="B20" s="237"/>
      <c r="C20" s="237"/>
      <c r="D20" s="240" t="s">
        <v>44</v>
      </c>
      <c r="E20" s="369">
        <v>0.90420058006144299</v>
      </c>
      <c r="F20" s="196" t="s">
        <v>867</v>
      </c>
      <c r="G20" s="196">
        <v>0.30484537525354966</v>
      </c>
      <c r="H20" s="196">
        <v>0.36433699920881724</v>
      </c>
      <c r="I20" s="196">
        <v>0.16248872549019608</v>
      </c>
      <c r="J20" s="196">
        <v>0</v>
      </c>
      <c r="K20" s="196">
        <v>0</v>
      </c>
      <c r="L20" s="370">
        <v>0.1561964321792404</v>
      </c>
    </row>
    <row r="21" spans="1:12" s="244" customFormat="1" ht="18.95" customHeight="1">
      <c r="A21" s="241"/>
      <c r="B21" s="242"/>
      <c r="C21" s="242"/>
      <c r="D21" s="243" t="s">
        <v>45</v>
      </c>
      <c r="E21" s="371">
        <v>0.54580401836571346</v>
      </c>
      <c r="F21" s="372">
        <v>0.9810244825726514</v>
      </c>
      <c r="G21" s="372">
        <v>0.27297916448450665</v>
      </c>
      <c r="H21" s="372">
        <v>0.33337243828998936</v>
      </c>
      <c r="I21" s="372">
        <v>0.14603236671848716</v>
      </c>
      <c r="J21" s="372">
        <v>0</v>
      </c>
      <c r="K21" s="372">
        <v>0</v>
      </c>
      <c r="L21" s="373">
        <v>0.1561964321792404</v>
      </c>
    </row>
    <row r="22" spans="1:12" ht="18.95" customHeight="1">
      <c r="A22" s="235" t="s">
        <v>363</v>
      </c>
      <c r="B22" s="236" t="s">
        <v>47</v>
      </c>
      <c r="C22" s="237" t="s">
        <v>364</v>
      </c>
      <c r="D22" s="240" t="s">
        <v>41</v>
      </c>
      <c r="E22" s="859">
        <v>390000</v>
      </c>
      <c r="F22" s="860">
        <v>390000</v>
      </c>
      <c r="G22" s="860">
        <v>0</v>
      </c>
      <c r="H22" s="860">
        <v>0</v>
      </c>
      <c r="I22" s="860">
        <v>0</v>
      </c>
      <c r="J22" s="860">
        <v>0</v>
      </c>
      <c r="K22" s="860">
        <v>0</v>
      </c>
      <c r="L22" s="872">
        <v>0</v>
      </c>
    </row>
    <row r="23" spans="1:12" ht="18.95" customHeight="1">
      <c r="A23" s="235"/>
      <c r="B23" s="236"/>
      <c r="C23" s="237"/>
      <c r="D23" s="240" t="s">
        <v>42</v>
      </c>
      <c r="E23" s="862">
        <v>661156</v>
      </c>
      <c r="F23" s="854">
        <v>661156</v>
      </c>
      <c r="G23" s="854">
        <v>0</v>
      </c>
      <c r="H23" s="854">
        <v>0</v>
      </c>
      <c r="I23" s="854">
        <v>0</v>
      </c>
      <c r="J23" s="854">
        <v>0</v>
      </c>
      <c r="K23" s="854">
        <v>0</v>
      </c>
      <c r="L23" s="863">
        <v>0</v>
      </c>
    </row>
    <row r="24" spans="1:12" ht="18.95" customHeight="1">
      <c r="A24" s="235"/>
      <c r="B24" s="236"/>
      <c r="C24" s="237"/>
      <c r="D24" s="240" t="s">
        <v>43</v>
      </c>
      <c r="E24" s="862">
        <v>342223.48</v>
      </c>
      <c r="F24" s="854">
        <v>342223.48</v>
      </c>
      <c r="G24" s="854">
        <v>0</v>
      </c>
      <c r="H24" s="854">
        <v>0</v>
      </c>
      <c r="I24" s="854">
        <v>0</v>
      </c>
      <c r="J24" s="854">
        <v>0</v>
      </c>
      <c r="K24" s="854">
        <v>0</v>
      </c>
      <c r="L24" s="863">
        <v>0</v>
      </c>
    </row>
    <row r="25" spans="1:12" ht="18.95" customHeight="1">
      <c r="A25" s="235"/>
      <c r="B25" s="237"/>
      <c r="C25" s="237"/>
      <c r="D25" s="240" t="s">
        <v>44</v>
      </c>
      <c r="E25" s="369">
        <v>0.87749610256410249</v>
      </c>
      <c r="F25" s="196">
        <v>0.87749610256410249</v>
      </c>
      <c r="G25" s="196">
        <v>0</v>
      </c>
      <c r="H25" s="196">
        <v>0</v>
      </c>
      <c r="I25" s="196">
        <v>0</v>
      </c>
      <c r="J25" s="196">
        <v>0</v>
      </c>
      <c r="K25" s="196">
        <v>0</v>
      </c>
      <c r="L25" s="370">
        <v>0</v>
      </c>
    </row>
    <row r="26" spans="1:12" ht="18.95" customHeight="1">
      <c r="A26" s="241"/>
      <c r="B26" s="242"/>
      <c r="C26" s="242"/>
      <c r="D26" s="240" t="s">
        <v>45</v>
      </c>
      <c r="E26" s="371">
        <v>0.51761381580141441</v>
      </c>
      <c r="F26" s="372">
        <v>0.51761381580141441</v>
      </c>
      <c r="G26" s="372">
        <v>0</v>
      </c>
      <c r="H26" s="372">
        <v>0</v>
      </c>
      <c r="I26" s="372">
        <v>0</v>
      </c>
      <c r="J26" s="372">
        <v>0</v>
      </c>
      <c r="K26" s="372">
        <v>0</v>
      </c>
      <c r="L26" s="373">
        <v>0</v>
      </c>
    </row>
    <row r="27" spans="1:12" ht="18.95" customHeight="1">
      <c r="A27" s="235" t="s">
        <v>365</v>
      </c>
      <c r="B27" s="236" t="s">
        <v>47</v>
      </c>
      <c r="C27" s="237" t="s">
        <v>366</v>
      </c>
      <c r="D27" s="238" t="s">
        <v>41</v>
      </c>
      <c r="E27" s="859">
        <v>36093000</v>
      </c>
      <c r="F27" s="860">
        <v>205000</v>
      </c>
      <c r="G27" s="860">
        <v>863000</v>
      </c>
      <c r="H27" s="860">
        <v>22547000</v>
      </c>
      <c r="I27" s="860">
        <v>555000</v>
      </c>
      <c r="J27" s="860">
        <v>0</v>
      </c>
      <c r="K27" s="860">
        <v>0</v>
      </c>
      <c r="L27" s="872">
        <v>11923000</v>
      </c>
    </row>
    <row r="28" spans="1:12" ht="18.95" customHeight="1">
      <c r="A28" s="235"/>
      <c r="B28" s="236"/>
      <c r="C28" s="237"/>
      <c r="D28" s="240" t="s">
        <v>42</v>
      </c>
      <c r="E28" s="862">
        <v>36190000</v>
      </c>
      <c r="F28" s="854">
        <v>205000</v>
      </c>
      <c r="G28" s="854">
        <v>873000</v>
      </c>
      <c r="H28" s="854">
        <v>22577000</v>
      </c>
      <c r="I28" s="854">
        <v>612000</v>
      </c>
      <c r="J28" s="854">
        <v>0</v>
      </c>
      <c r="K28" s="854">
        <v>0</v>
      </c>
      <c r="L28" s="863">
        <v>11923000</v>
      </c>
    </row>
    <row r="29" spans="1:12" ht="18.95" customHeight="1">
      <c r="A29" s="235"/>
      <c r="B29" s="236"/>
      <c r="C29" s="237"/>
      <c r="D29" s="240" t="s">
        <v>43</v>
      </c>
      <c r="E29" s="862">
        <v>11936865.810000001</v>
      </c>
      <c r="F29" s="854">
        <v>116100</v>
      </c>
      <c r="G29" s="854">
        <v>252161.51</v>
      </c>
      <c r="H29" s="854">
        <v>7483348.6100000003</v>
      </c>
      <c r="I29" s="854">
        <v>198866.55</v>
      </c>
      <c r="J29" s="854">
        <v>0</v>
      </c>
      <c r="K29" s="854">
        <v>0</v>
      </c>
      <c r="L29" s="863">
        <v>3886389.14</v>
      </c>
    </row>
    <row r="30" spans="1:12" ht="18.95" customHeight="1">
      <c r="A30" s="239"/>
      <c r="B30" s="237"/>
      <c r="C30" s="237"/>
      <c r="D30" s="240" t="s">
        <v>44</v>
      </c>
      <c r="E30" s="369">
        <v>0.33072523231651568</v>
      </c>
      <c r="F30" s="196">
        <v>0.56634146341463409</v>
      </c>
      <c r="G30" s="196">
        <v>0.29219178447276944</v>
      </c>
      <c r="H30" s="196">
        <v>0.33189996939725908</v>
      </c>
      <c r="I30" s="196">
        <v>0.3583181081081081</v>
      </c>
      <c r="J30" s="196">
        <v>0</v>
      </c>
      <c r="K30" s="196">
        <v>0</v>
      </c>
      <c r="L30" s="370">
        <v>0.32595732114400738</v>
      </c>
    </row>
    <row r="31" spans="1:12" ht="18.95" customHeight="1">
      <c r="A31" s="241"/>
      <c r="B31" s="242"/>
      <c r="C31" s="242"/>
      <c r="D31" s="243" t="s">
        <v>45</v>
      </c>
      <c r="E31" s="371">
        <v>0.32983878999723681</v>
      </c>
      <c r="F31" s="372">
        <v>0.56634146341463409</v>
      </c>
      <c r="G31" s="372">
        <v>0.28884479954180986</v>
      </c>
      <c r="H31" s="372">
        <v>0.33145894538689818</v>
      </c>
      <c r="I31" s="372">
        <v>0.32494534313725487</v>
      </c>
      <c r="J31" s="372">
        <v>0</v>
      </c>
      <c r="K31" s="372">
        <v>0</v>
      </c>
      <c r="L31" s="373">
        <v>0.32595732114400738</v>
      </c>
    </row>
    <row r="32" spans="1:12" ht="18.95" customHeight="1">
      <c r="A32" s="235" t="s">
        <v>367</v>
      </c>
      <c r="B32" s="236" t="s">
        <v>47</v>
      </c>
      <c r="C32" s="237" t="s">
        <v>368</v>
      </c>
      <c r="D32" s="240" t="s">
        <v>41</v>
      </c>
      <c r="E32" s="862">
        <v>666000</v>
      </c>
      <c r="F32" s="860">
        <v>666000</v>
      </c>
      <c r="G32" s="860">
        <v>0</v>
      </c>
      <c r="H32" s="860">
        <v>0</v>
      </c>
      <c r="I32" s="860">
        <v>0</v>
      </c>
      <c r="J32" s="860">
        <v>0</v>
      </c>
      <c r="K32" s="860">
        <v>0</v>
      </c>
      <c r="L32" s="872">
        <v>0</v>
      </c>
    </row>
    <row r="33" spans="1:12" ht="18.95" customHeight="1">
      <c r="A33" s="235"/>
      <c r="B33" s="236"/>
      <c r="C33" s="237"/>
      <c r="D33" s="240" t="s">
        <v>42</v>
      </c>
      <c r="E33" s="862">
        <v>666000</v>
      </c>
      <c r="F33" s="854">
        <v>666000</v>
      </c>
      <c r="G33" s="854">
        <v>0</v>
      </c>
      <c r="H33" s="854">
        <v>0</v>
      </c>
      <c r="I33" s="854">
        <v>0</v>
      </c>
      <c r="J33" s="854">
        <v>0</v>
      </c>
      <c r="K33" s="854">
        <v>0</v>
      </c>
      <c r="L33" s="863">
        <v>0</v>
      </c>
    </row>
    <row r="34" spans="1:12" ht="18.95" customHeight="1">
      <c r="A34" s="235"/>
      <c r="B34" s="236"/>
      <c r="C34" s="237"/>
      <c r="D34" s="240" t="s">
        <v>43</v>
      </c>
      <c r="E34" s="862">
        <v>269560</v>
      </c>
      <c r="F34" s="854">
        <v>269560</v>
      </c>
      <c r="G34" s="854">
        <v>0</v>
      </c>
      <c r="H34" s="854">
        <v>0</v>
      </c>
      <c r="I34" s="854">
        <v>0</v>
      </c>
      <c r="J34" s="854">
        <v>0</v>
      </c>
      <c r="K34" s="854">
        <v>0</v>
      </c>
      <c r="L34" s="863">
        <v>0</v>
      </c>
    </row>
    <row r="35" spans="1:12" ht="18.95" customHeight="1">
      <c r="A35" s="239"/>
      <c r="B35" s="237"/>
      <c r="C35" s="237"/>
      <c r="D35" s="240" t="s">
        <v>44</v>
      </c>
      <c r="E35" s="369">
        <v>0.40474474474474476</v>
      </c>
      <c r="F35" s="196">
        <v>0.40474474474474476</v>
      </c>
      <c r="G35" s="196">
        <v>0</v>
      </c>
      <c r="H35" s="196">
        <v>0</v>
      </c>
      <c r="I35" s="196">
        <v>0</v>
      </c>
      <c r="J35" s="196">
        <v>0</v>
      </c>
      <c r="K35" s="196">
        <v>0</v>
      </c>
      <c r="L35" s="370">
        <v>0</v>
      </c>
    </row>
    <row r="36" spans="1:12" ht="18.75" customHeight="1">
      <c r="A36" s="241"/>
      <c r="B36" s="242"/>
      <c r="C36" s="242"/>
      <c r="D36" s="240" t="s">
        <v>45</v>
      </c>
      <c r="E36" s="371">
        <v>0.40474474474474476</v>
      </c>
      <c r="F36" s="372">
        <v>0.40474474474474476</v>
      </c>
      <c r="G36" s="372">
        <v>0</v>
      </c>
      <c r="H36" s="372">
        <v>0</v>
      </c>
      <c r="I36" s="372">
        <v>0</v>
      </c>
      <c r="J36" s="372">
        <v>0</v>
      </c>
      <c r="K36" s="372">
        <v>0</v>
      </c>
      <c r="L36" s="373">
        <v>0</v>
      </c>
    </row>
    <row r="37" spans="1:12" ht="18.95" hidden="1" customHeight="1">
      <c r="A37" s="235" t="s">
        <v>369</v>
      </c>
      <c r="B37" s="236" t="s">
        <v>47</v>
      </c>
      <c r="C37" s="237" t="s">
        <v>370</v>
      </c>
      <c r="D37" s="238" t="s">
        <v>41</v>
      </c>
      <c r="E37" s="859">
        <v>0</v>
      </c>
      <c r="F37" s="860">
        <v>0</v>
      </c>
      <c r="G37" s="860">
        <v>0</v>
      </c>
      <c r="H37" s="860">
        <v>0</v>
      </c>
      <c r="I37" s="860">
        <v>0</v>
      </c>
      <c r="J37" s="860">
        <v>0</v>
      </c>
      <c r="K37" s="860">
        <v>0</v>
      </c>
      <c r="L37" s="872">
        <v>0</v>
      </c>
    </row>
    <row r="38" spans="1:12" ht="18.95" hidden="1" customHeight="1">
      <c r="A38" s="235"/>
      <c r="B38" s="236"/>
      <c r="C38" s="237"/>
      <c r="D38" s="240" t="s">
        <v>42</v>
      </c>
      <c r="E38" s="862">
        <v>0</v>
      </c>
      <c r="F38" s="854">
        <v>0</v>
      </c>
      <c r="G38" s="854">
        <v>0</v>
      </c>
      <c r="H38" s="854">
        <v>0</v>
      </c>
      <c r="I38" s="854">
        <v>0</v>
      </c>
      <c r="J38" s="854">
        <v>0</v>
      </c>
      <c r="K38" s="854">
        <v>0</v>
      </c>
      <c r="L38" s="863">
        <v>0</v>
      </c>
    </row>
    <row r="39" spans="1:12" ht="18.95" hidden="1" customHeight="1">
      <c r="A39" s="235"/>
      <c r="B39" s="236"/>
      <c r="C39" s="237"/>
      <c r="D39" s="240" t="s">
        <v>43</v>
      </c>
      <c r="E39" s="862">
        <v>0</v>
      </c>
      <c r="F39" s="854">
        <v>0</v>
      </c>
      <c r="G39" s="854">
        <v>0</v>
      </c>
      <c r="H39" s="854">
        <v>0</v>
      </c>
      <c r="I39" s="854">
        <v>0</v>
      </c>
      <c r="J39" s="854">
        <v>0</v>
      </c>
      <c r="K39" s="854">
        <v>0</v>
      </c>
      <c r="L39" s="863">
        <v>0</v>
      </c>
    </row>
    <row r="40" spans="1:12" ht="18.95" hidden="1" customHeight="1">
      <c r="A40" s="239"/>
      <c r="B40" s="237"/>
      <c r="C40" s="237"/>
      <c r="D40" s="240" t="s">
        <v>44</v>
      </c>
      <c r="E40" s="369">
        <v>0</v>
      </c>
      <c r="F40" s="196">
        <v>0</v>
      </c>
      <c r="G40" s="196">
        <v>0</v>
      </c>
      <c r="H40" s="196">
        <v>0</v>
      </c>
      <c r="I40" s="196">
        <v>0</v>
      </c>
      <c r="J40" s="196">
        <v>0</v>
      </c>
      <c r="K40" s="196">
        <v>0</v>
      </c>
      <c r="L40" s="370">
        <v>0</v>
      </c>
    </row>
    <row r="41" spans="1:12" ht="18.95" hidden="1" customHeight="1">
      <c r="A41" s="241"/>
      <c r="B41" s="242"/>
      <c r="C41" s="242"/>
      <c r="D41" s="246" t="s">
        <v>45</v>
      </c>
      <c r="E41" s="371">
        <v>0</v>
      </c>
      <c r="F41" s="372">
        <v>0</v>
      </c>
      <c r="G41" s="372">
        <v>0</v>
      </c>
      <c r="H41" s="372">
        <v>0</v>
      </c>
      <c r="I41" s="372">
        <v>0</v>
      </c>
      <c r="J41" s="372">
        <v>0</v>
      </c>
      <c r="K41" s="372">
        <v>0</v>
      </c>
      <c r="L41" s="373">
        <v>0</v>
      </c>
    </row>
    <row r="42" spans="1:12" ht="18.95" hidden="1" customHeight="1">
      <c r="A42" s="247" t="s">
        <v>371</v>
      </c>
      <c r="B42" s="248" t="s">
        <v>47</v>
      </c>
      <c r="C42" s="249" t="s">
        <v>372</v>
      </c>
      <c r="D42" s="250" t="s">
        <v>41</v>
      </c>
      <c r="E42" s="859">
        <v>0</v>
      </c>
      <c r="F42" s="860">
        <v>0</v>
      </c>
      <c r="G42" s="860">
        <v>0</v>
      </c>
      <c r="H42" s="860">
        <v>0</v>
      </c>
      <c r="I42" s="860">
        <v>0</v>
      </c>
      <c r="J42" s="860">
        <v>0</v>
      </c>
      <c r="K42" s="860">
        <v>0</v>
      </c>
      <c r="L42" s="872">
        <v>0</v>
      </c>
    </row>
    <row r="43" spans="1:12" ht="18.95" hidden="1" customHeight="1">
      <c r="A43" s="239"/>
      <c r="B43" s="237"/>
      <c r="C43" s="237" t="s">
        <v>373</v>
      </c>
      <c r="D43" s="240" t="s">
        <v>42</v>
      </c>
      <c r="E43" s="862">
        <v>0</v>
      </c>
      <c r="F43" s="854">
        <v>0</v>
      </c>
      <c r="G43" s="854">
        <v>0</v>
      </c>
      <c r="H43" s="854">
        <v>0</v>
      </c>
      <c r="I43" s="854">
        <v>0</v>
      </c>
      <c r="J43" s="854">
        <v>0</v>
      </c>
      <c r="K43" s="854">
        <v>0</v>
      </c>
      <c r="L43" s="863">
        <v>0</v>
      </c>
    </row>
    <row r="44" spans="1:12" ht="18.95" hidden="1" customHeight="1">
      <c r="A44" s="239"/>
      <c r="B44" s="237"/>
      <c r="C44" s="237"/>
      <c r="D44" s="240" t="s">
        <v>43</v>
      </c>
      <c r="E44" s="862">
        <v>0</v>
      </c>
      <c r="F44" s="854">
        <v>0</v>
      </c>
      <c r="G44" s="854">
        <v>0</v>
      </c>
      <c r="H44" s="854">
        <v>0</v>
      </c>
      <c r="I44" s="854">
        <v>0</v>
      </c>
      <c r="J44" s="854">
        <v>0</v>
      </c>
      <c r="K44" s="854">
        <v>0</v>
      </c>
      <c r="L44" s="863">
        <v>0</v>
      </c>
    </row>
    <row r="45" spans="1:12" ht="18.95" hidden="1" customHeight="1">
      <c r="A45" s="239"/>
      <c r="B45" s="237"/>
      <c r="C45" s="237"/>
      <c r="D45" s="240" t="s">
        <v>44</v>
      </c>
      <c r="E45" s="369">
        <v>0</v>
      </c>
      <c r="F45" s="196">
        <v>0</v>
      </c>
      <c r="G45" s="196">
        <v>0</v>
      </c>
      <c r="H45" s="196">
        <v>0</v>
      </c>
      <c r="I45" s="196">
        <v>0</v>
      </c>
      <c r="J45" s="196">
        <v>0</v>
      </c>
      <c r="K45" s="196">
        <v>0</v>
      </c>
      <c r="L45" s="370">
        <v>0</v>
      </c>
    </row>
    <row r="46" spans="1:12" ht="18.95" hidden="1" customHeight="1">
      <c r="A46" s="241"/>
      <c r="B46" s="242"/>
      <c r="C46" s="242"/>
      <c r="D46" s="243" t="s">
        <v>45</v>
      </c>
      <c r="E46" s="371">
        <v>0</v>
      </c>
      <c r="F46" s="372">
        <v>0</v>
      </c>
      <c r="G46" s="372">
        <v>0</v>
      </c>
      <c r="H46" s="372">
        <v>0</v>
      </c>
      <c r="I46" s="372">
        <v>0</v>
      </c>
      <c r="J46" s="372">
        <v>0</v>
      </c>
      <c r="K46" s="372">
        <v>0</v>
      </c>
      <c r="L46" s="373">
        <v>0</v>
      </c>
    </row>
    <row r="47" spans="1:12" ht="18.95" customHeight="1">
      <c r="A47" s="235" t="s">
        <v>374</v>
      </c>
      <c r="B47" s="236" t="s">
        <v>47</v>
      </c>
      <c r="C47" s="237" t="s">
        <v>375</v>
      </c>
      <c r="D47" s="251" t="s">
        <v>41</v>
      </c>
      <c r="E47" s="859">
        <v>89019000</v>
      </c>
      <c r="F47" s="860">
        <v>0</v>
      </c>
      <c r="G47" s="860">
        <v>246000</v>
      </c>
      <c r="H47" s="860">
        <v>87887000</v>
      </c>
      <c r="I47" s="860">
        <v>886000</v>
      </c>
      <c r="J47" s="860">
        <v>0</v>
      </c>
      <c r="K47" s="860">
        <v>0</v>
      </c>
      <c r="L47" s="872">
        <v>0</v>
      </c>
    </row>
    <row r="48" spans="1:12" ht="18.95" customHeight="1">
      <c r="A48" s="235"/>
      <c r="B48" s="236"/>
      <c r="C48" s="237"/>
      <c r="D48" s="240" t="s">
        <v>42</v>
      </c>
      <c r="E48" s="862">
        <v>89199544</v>
      </c>
      <c r="F48" s="854">
        <v>0</v>
      </c>
      <c r="G48" s="854">
        <v>246000</v>
      </c>
      <c r="H48" s="854">
        <v>88054544</v>
      </c>
      <c r="I48" s="854">
        <v>899000</v>
      </c>
      <c r="J48" s="854">
        <v>0</v>
      </c>
      <c r="K48" s="854">
        <v>0</v>
      </c>
      <c r="L48" s="863">
        <v>0</v>
      </c>
    </row>
    <row r="49" spans="1:12" ht="18.95" customHeight="1">
      <c r="A49" s="235"/>
      <c r="B49" s="236"/>
      <c r="C49" s="237"/>
      <c r="D49" s="240" t="s">
        <v>43</v>
      </c>
      <c r="E49" s="862">
        <v>29452090.989999998</v>
      </c>
      <c r="F49" s="854">
        <v>0</v>
      </c>
      <c r="G49" s="854">
        <v>43097.77</v>
      </c>
      <c r="H49" s="854">
        <v>29019481.219999999</v>
      </c>
      <c r="I49" s="854">
        <v>389512</v>
      </c>
      <c r="J49" s="854">
        <v>0</v>
      </c>
      <c r="K49" s="854">
        <v>0</v>
      </c>
      <c r="L49" s="863">
        <v>0</v>
      </c>
    </row>
    <row r="50" spans="1:12" ht="18.95" customHeight="1">
      <c r="A50" s="235"/>
      <c r="B50" s="237"/>
      <c r="C50" s="237"/>
      <c r="D50" s="240" t="s">
        <v>44</v>
      </c>
      <c r="E50" s="369">
        <v>0.33085173940394746</v>
      </c>
      <c r="F50" s="196">
        <v>0</v>
      </c>
      <c r="G50" s="196">
        <v>0.17519418699186989</v>
      </c>
      <c r="H50" s="196">
        <v>0.33019082708477931</v>
      </c>
      <c r="I50" s="196">
        <v>0.43962979683972914</v>
      </c>
      <c r="J50" s="196">
        <v>0</v>
      </c>
      <c r="K50" s="196">
        <v>0</v>
      </c>
      <c r="L50" s="370">
        <v>0</v>
      </c>
    </row>
    <row r="51" spans="1:12" ht="18.95" customHeight="1">
      <c r="A51" s="241"/>
      <c r="B51" s="242"/>
      <c r="C51" s="242"/>
      <c r="D51" s="245" t="s">
        <v>45</v>
      </c>
      <c r="E51" s="371">
        <v>0.33018208019090323</v>
      </c>
      <c r="F51" s="372">
        <v>0</v>
      </c>
      <c r="G51" s="372">
        <v>0.17519418699186989</v>
      </c>
      <c r="H51" s="372">
        <v>0.32956256317675098</v>
      </c>
      <c r="I51" s="372">
        <v>0.43327252502780866</v>
      </c>
      <c r="J51" s="372">
        <v>0</v>
      </c>
      <c r="K51" s="372">
        <v>0</v>
      </c>
      <c r="L51" s="373">
        <v>0</v>
      </c>
    </row>
    <row r="52" spans="1:12" ht="18.95" hidden="1" customHeight="1">
      <c r="A52" s="235" t="s">
        <v>376</v>
      </c>
      <c r="B52" s="236" t="s">
        <v>47</v>
      </c>
      <c r="C52" s="237" t="s">
        <v>377</v>
      </c>
      <c r="D52" s="238" t="s">
        <v>41</v>
      </c>
      <c r="E52" s="859">
        <v>0</v>
      </c>
      <c r="F52" s="860">
        <v>0</v>
      </c>
      <c r="G52" s="860">
        <v>0</v>
      </c>
      <c r="H52" s="860">
        <v>0</v>
      </c>
      <c r="I52" s="860">
        <v>0</v>
      </c>
      <c r="J52" s="860">
        <v>0</v>
      </c>
      <c r="K52" s="860">
        <v>0</v>
      </c>
      <c r="L52" s="872">
        <v>0</v>
      </c>
    </row>
    <row r="53" spans="1:12" ht="18.95" hidden="1" customHeight="1">
      <c r="A53" s="235"/>
      <c r="B53" s="236"/>
      <c r="C53" s="237"/>
      <c r="D53" s="240" t="s">
        <v>42</v>
      </c>
      <c r="E53" s="862">
        <v>0</v>
      </c>
      <c r="F53" s="854">
        <v>0</v>
      </c>
      <c r="G53" s="854">
        <v>0</v>
      </c>
      <c r="H53" s="854">
        <v>0</v>
      </c>
      <c r="I53" s="854">
        <v>0</v>
      </c>
      <c r="J53" s="854">
        <v>0</v>
      </c>
      <c r="K53" s="854">
        <v>0</v>
      </c>
      <c r="L53" s="863">
        <v>0</v>
      </c>
    </row>
    <row r="54" spans="1:12" ht="18.95" hidden="1" customHeight="1">
      <c r="A54" s="235"/>
      <c r="B54" s="236"/>
      <c r="C54" s="237"/>
      <c r="D54" s="240" t="s">
        <v>43</v>
      </c>
      <c r="E54" s="862">
        <v>0</v>
      </c>
      <c r="F54" s="854">
        <v>0</v>
      </c>
      <c r="G54" s="854">
        <v>0</v>
      </c>
      <c r="H54" s="854">
        <v>0</v>
      </c>
      <c r="I54" s="854">
        <v>0</v>
      </c>
      <c r="J54" s="854">
        <v>0</v>
      </c>
      <c r="K54" s="854">
        <v>0</v>
      </c>
      <c r="L54" s="863">
        <v>0</v>
      </c>
    </row>
    <row r="55" spans="1:12" ht="18.95" hidden="1" customHeight="1">
      <c r="A55" s="239"/>
      <c r="B55" s="237"/>
      <c r="C55" s="237"/>
      <c r="D55" s="240" t="s">
        <v>44</v>
      </c>
      <c r="E55" s="369">
        <v>0</v>
      </c>
      <c r="F55" s="196">
        <v>0</v>
      </c>
      <c r="G55" s="196">
        <v>0</v>
      </c>
      <c r="H55" s="196">
        <v>0</v>
      </c>
      <c r="I55" s="196">
        <v>0</v>
      </c>
      <c r="J55" s="196">
        <v>0</v>
      </c>
      <c r="K55" s="196">
        <v>0</v>
      </c>
      <c r="L55" s="370">
        <v>0</v>
      </c>
    </row>
    <row r="56" spans="1:12" ht="18.95" hidden="1" customHeight="1">
      <c r="A56" s="241"/>
      <c r="B56" s="242"/>
      <c r="C56" s="242"/>
      <c r="D56" s="245" t="s">
        <v>45</v>
      </c>
      <c r="E56" s="371">
        <v>0</v>
      </c>
      <c r="F56" s="372">
        <v>0</v>
      </c>
      <c r="G56" s="372">
        <v>0</v>
      </c>
      <c r="H56" s="372">
        <v>0</v>
      </c>
      <c r="I56" s="372">
        <v>0</v>
      </c>
      <c r="J56" s="372">
        <v>0</v>
      </c>
      <c r="K56" s="372">
        <v>0</v>
      </c>
      <c r="L56" s="373">
        <v>0</v>
      </c>
    </row>
    <row r="57" spans="1:12" ht="18.95" customHeight="1">
      <c r="A57" s="235" t="s">
        <v>378</v>
      </c>
      <c r="B57" s="236" t="s">
        <v>47</v>
      </c>
      <c r="C57" s="237" t="s">
        <v>379</v>
      </c>
      <c r="D57" s="240" t="s">
        <v>41</v>
      </c>
      <c r="E57" s="859">
        <v>853890000</v>
      </c>
      <c r="F57" s="860">
        <v>648906000</v>
      </c>
      <c r="G57" s="860">
        <v>2089000</v>
      </c>
      <c r="H57" s="860">
        <v>170165000</v>
      </c>
      <c r="I57" s="860">
        <v>27631000</v>
      </c>
      <c r="J57" s="860">
        <v>0</v>
      </c>
      <c r="K57" s="860">
        <v>0</v>
      </c>
      <c r="L57" s="872">
        <v>5099000</v>
      </c>
    </row>
    <row r="58" spans="1:12" ht="18.95" customHeight="1">
      <c r="A58" s="235"/>
      <c r="B58" s="236"/>
      <c r="C58" s="237"/>
      <c r="D58" s="240" t="s">
        <v>42</v>
      </c>
      <c r="E58" s="862">
        <v>1112973995</v>
      </c>
      <c r="F58" s="854">
        <v>847693695</v>
      </c>
      <c r="G58" s="854">
        <v>2246350</v>
      </c>
      <c r="H58" s="854">
        <v>170478528</v>
      </c>
      <c r="I58" s="854">
        <v>87456422</v>
      </c>
      <c r="J58" s="854">
        <v>0</v>
      </c>
      <c r="K58" s="854">
        <v>0</v>
      </c>
      <c r="L58" s="863">
        <v>5099000</v>
      </c>
    </row>
    <row r="59" spans="1:12" ht="18.95" customHeight="1">
      <c r="A59" s="235"/>
      <c r="B59" s="236"/>
      <c r="C59" s="237"/>
      <c r="D59" s="240" t="s">
        <v>43</v>
      </c>
      <c r="E59" s="862">
        <v>289177540.24000007</v>
      </c>
      <c r="F59" s="854">
        <v>230560398.78</v>
      </c>
      <c r="G59" s="854">
        <v>385423.52</v>
      </c>
      <c r="H59" s="854">
        <v>53958859.790000044</v>
      </c>
      <c r="I59" s="854">
        <v>4108228.48</v>
      </c>
      <c r="J59" s="854">
        <v>0</v>
      </c>
      <c r="K59" s="854">
        <v>0</v>
      </c>
      <c r="L59" s="863">
        <v>164629.67000000001</v>
      </c>
    </row>
    <row r="60" spans="1:12" ht="18.95" customHeight="1">
      <c r="A60" s="239"/>
      <c r="B60" s="237"/>
      <c r="C60" s="237"/>
      <c r="D60" s="240" t="s">
        <v>44</v>
      </c>
      <c r="E60" s="369">
        <v>0.33865900788157732</v>
      </c>
      <c r="F60" s="196">
        <v>0.35530631367255044</v>
      </c>
      <c r="G60" s="196">
        <v>0.18450144566778365</v>
      </c>
      <c r="H60" s="196">
        <v>0.31709728669232828</v>
      </c>
      <c r="I60" s="196">
        <v>0.14868186022945243</v>
      </c>
      <c r="J60" s="196">
        <v>0</v>
      </c>
      <c r="K60" s="196">
        <v>0</v>
      </c>
      <c r="L60" s="370">
        <v>3.2286658168268291E-2</v>
      </c>
    </row>
    <row r="61" spans="1:12" ht="18.95" customHeight="1">
      <c r="A61" s="241"/>
      <c r="B61" s="242"/>
      <c r="C61" s="242"/>
      <c r="D61" s="240" t="s">
        <v>45</v>
      </c>
      <c r="E61" s="371">
        <v>0.25982416618817772</v>
      </c>
      <c r="F61" s="372">
        <v>0.27198550625058027</v>
      </c>
      <c r="G61" s="372">
        <v>0.17157767934649543</v>
      </c>
      <c r="H61" s="372">
        <v>0.31651411132550394</v>
      </c>
      <c r="I61" s="372">
        <v>4.6974577578762597E-2</v>
      </c>
      <c r="J61" s="372">
        <v>0</v>
      </c>
      <c r="K61" s="372">
        <v>0</v>
      </c>
      <c r="L61" s="370">
        <v>3.2286658168268291E-2</v>
      </c>
    </row>
    <row r="62" spans="1:12" ht="18.95" customHeight="1">
      <c r="A62" s="235" t="s">
        <v>380</v>
      </c>
      <c r="B62" s="236" t="s">
        <v>47</v>
      </c>
      <c r="C62" s="237" t="s">
        <v>134</v>
      </c>
      <c r="D62" s="238" t="s">
        <v>41</v>
      </c>
      <c r="E62" s="859">
        <v>2652000</v>
      </c>
      <c r="F62" s="860">
        <v>2652000</v>
      </c>
      <c r="G62" s="860">
        <v>0</v>
      </c>
      <c r="H62" s="860">
        <v>0</v>
      </c>
      <c r="I62" s="860">
        <v>0</v>
      </c>
      <c r="J62" s="860">
        <v>0</v>
      </c>
      <c r="K62" s="860">
        <v>0</v>
      </c>
      <c r="L62" s="872">
        <v>0</v>
      </c>
    </row>
    <row r="63" spans="1:12" ht="18.95" customHeight="1">
      <c r="A63" s="235"/>
      <c r="B63" s="236"/>
      <c r="C63" s="237"/>
      <c r="D63" s="240" t="s">
        <v>42</v>
      </c>
      <c r="E63" s="862">
        <v>2652000</v>
      </c>
      <c r="F63" s="854">
        <v>2652000</v>
      </c>
      <c r="G63" s="854">
        <v>0</v>
      </c>
      <c r="H63" s="854">
        <v>0</v>
      </c>
      <c r="I63" s="854">
        <v>0</v>
      </c>
      <c r="J63" s="854">
        <v>0</v>
      </c>
      <c r="K63" s="854">
        <v>0</v>
      </c>
      <c r="L63" s="863">
        <v>0</v>
      </c>
    </row>
    <row r="64" spans="1:12" ht="18.95" customHeight="1">
      <c r="A64" s="235"/>
      <c r="B64" s="236"/>
      <c r="C64" s="237"/>
      <c r="D64" s="240" t="s">
        <v>43</v>
      </c>
      <c r="E64" s="862">
        <v>1288179</v>
      </c>
      <c r="F64" s="854">
        <v>1288179</v>
      </c>
      <c r="G64" s="854">
        <v>0</v>
      </c>
      <c r="H64" s="854">
        <v>0</v>
      </c>
      <c r="I64" s="854">
        <v>0</v>
      </c>
      <c r="J64" s="854">
        <v>0</v>
      </c>
      <c r="K64" s="854">
        <v>0</v>
      </c>
      <c r="L64" s="863">
        <v>0</v>
      </c>
    </row>
    <row r="65" spans="1:12" ht="18.95" customHeight="1">
      <c r="A65" s="239"/>
      <c r="B65" s="237"/>
      <c r="C65" s="237"/>
      <c r="D65" s="240" t="s">
        <v>44</v>
      </c>
      <c r="E65" s="369">
        <v>0.48573868778280543</v>
      </c>
      <c r="F65" s="196">
        <v>0.48573868778280543</v>
      </c>
      <c r="G65" s="196">
        <v>0</v>
      </c>
      <c r="H65" s="196">
        <v>0</v>
      </c>
      <c r="I65" s="196">
        <v>0</v>
      </c>
      <c r="J65" s="196">
        <v>0</v>
      </c>
      <c r="K65" s="196">
        <v>0</v>
      </c>
      <c r="L65" s="370">
        <v>0</v>
      </c>
    </row>
    <row r="66" spans="1:12" ht="18.95" customHeight="1">
      <c r="A66" s="241"/>
      <c r="B66" s="242"/>
      <c r="C66" s="242"/>
      <c r="D66" s="245" t="s">
        <v>45</v>
      </c>
      <c r="E66" s="371">
        <v>0.48573868778280543</v>
      </c>
      <c r="F66" s="372">
        <v>0.48573868778280543</v>
      </c>
      <c r="G66" s="372">
        <v>0</v>
      </c>
      <c r="H66" s="372">
        <v>0</v>
      </c>
      <c r="I66" s="372">
        <v>0</v>
      </c>
      <c r="J66" s="372">
        <v>0</v>
      </c>
      <c r="K66" s="372">
        <v>0</v>
      </c>
      <c r="L66" s="373">
        <v>0</v>
      </c>
    </row>
    <row r="67" spans="1:12" ht="18.95" customHeight="1">
      <c r="A67" s="235" t="s">
        <v>381</v>
      </c>
      <c r="B67" s="236" t="s">
        <v>47</v>
      </c>
      <c r="C67" s="237" t="s">
        <v>382</v>
      </c>
      <c r="D67" s="238" t="s">
        <v>41</v>
      </c>
      <c r="E67" s="859">
        <v>94328000</v>
      </c>
      <c r="F67" s="860">
        <v>86209000</v>
      </c>
      <c r="G67" s="860">
        <v>0</v>
      </c>
      <c r="H67" s="860">
        <v>7784000</v>
      </c>
      <c r="I67" s="860">
        <v>335000</v>
      </c>
      <c r="J67" s="860">
        <v>0</v>
      </c>
      <c r="K67" s="860">
        <v>0</v>
      </c>
      <c r="L67" s="872">
        <v>0</v>
      </c>
    </row>
    <row r="68" spans="1:12" ht="18.95" customHeight="1">
      <c r="A68" s="235"/>
      <c r="B68" s="236"/>
      <c r="C68" s="237"/>
      <c r="D68" s="240" t="s">
        <v>42</v>
      </c>
      <c r="E68" s="862">
        <v>126007377.64000002</v>
      </c>
      <c r="F68" s="854">
        <v>93269418.88000001</v>
      </c>
      <c r="G68" s="854">
        <v>0</v>
      </c>
      <c r="H68" s="854">
        <v>30261536.760000002</v>
      </c>
      <c r="I68" s="854">
        <v>2476422</v>
      </c>
      <c r="J68" s="854">
        <v>0</v>
      </c>
      <c r="K68" s="854">
        <v>0</v>
      </c>
      <c r="L68" s="863">
        <v>0</v>
      </c>
    </row>
    <row r="69" spans="1:12" ht="18.95" customHeight="1">
      <c r="A69" s="235"/>
      <c r="B69" s="236"/>
      <c r="C69" s="237"/>
      <c r="D69" s="240" t="s">
        <v>43</v>
      </c>
      <c r="E69" s="862">
        <v>65158199.049999997</v>
      </c>
      <c r="F69" s="854">
        <v>36564528.659999996</v>
      </c>
      <c r="G69" s="854">
        <v>0</v>
      </c>
      <c r="H69" s="854">
        <v>28560458.390000001</v>
      </c>
      <c r="I69" s="854">
        <v>33212</v>
      </c>
      <c r="J69" s="854">
        <v>0</v>
      </c>
      <c r="K69" s="854">
        <v>0</v>
      </c>
      <c r="L69" s="863">
        <v>0</v>
      </c>
    </row>
    <row r="70" spans="1:12" ht="18.95" customHeight="1">
      <c r="A70" s="239"/>
      <c r="B70" s="237"/>
      <c r="C70" s="237"/>
      <c r="D70" s="240" t="s">
        <v>44</v>
      </c>
      <c r="E70" s="369">
        <v>0.69076201180985497</v>
      </c>
      <c r="F70" s="196">
        <v>0.42413818348432292</v>
      </c>
      <c r="G70" s="196">
        <v>0</v>
      </c>
      <c r="H70" s="196">
        <v>3.6691236369475848</v>
      </c>
      <c r="I70" s="196">
        <v>9.9140298507462685E-2</v>
      </c>
      <c r="J70" s="196">
        <v>0</v>
      </c>
      <c r="K70" s="196">
        <v>0</v>
      </c>
      <c r="L70" s="370">
        <v>0</v>
      </c>
    </row>
    <row r="71" spans="1:12" ht="18.95" customHeight="1">
      <c r="A71" s="241"/>
      <c r="B71" s="242"/>
      <c r="C71" s="242"/>
      <c r="D71" s="243" t="s">
        <v>45</v>
      </c>
      <c r="E71" s="371">
        <v>0.51709828638887612</v>
      </c>
      <c r="F71" s="372">
        <v>0.39203126918849729</v>
      </c>
      <c r="G71" s="372">
        <v>0</v>
      </c>
      <c r="H71" s="372">
        <v>0.94378744267050896</v>
      </c>
      <c r="I71" s="372">
        <v>1.341128450643711E-2</v>
      </c>
      <c r="J71" s="372">
        <v>0</v>
      </c>
      <c r="K71" s="372">
        <v>0</v>
      </c>
      <c r="L71" s="373">
        <v>0</v>
      </c>
    </row>
    <row r="72" spans="1:12" ht="18.95" customHeight="1">
      <c r="A72" s="252" t="s">
        <v>383</v>
      </c>
      <c r="B72" s="248" t="s">
        <v>47</v>
      </c>
      <c r="C72" s="253" t="s">
        <v>384</v>
      </c>
      <c r="D72" s="250" t="s">
        <v>41</v>
      </c>
      <c r="E72" s="859">
        <v>382031000</v>
      </c>
      <c r="F72" s="860">
        <v>304074000</v>
      </c>
      <c r="G72" s="860">
        <v>153000</v>
      </c>
      <c r="H72" s="860">
        <v>53495000</v>
      </c>
      <c r="I72" s="860">
        <v>2594000</v>
      </c>
      <c r="J72" s="860">
        <v>0</v>
      </c>
      <c r="K72" s="860">
        <v>0</v>
      </c>
      <c r="L72" s="872">
        <v>21715000</v>
      </c>
    </row>
    <row r="73" spans="1:12" ht="18.95" customHeight="1">
      <c r="A73" s="235"/>
      <c r="B73" s="236"/>
      <c r="C73" s="237"/>
      <c r="D73" s="240" t="s">
        <v>42</v>
      </c>
      <c r="E73" s="862">
        <v>382144308.36000001</v>
      </c>
      <c r="F73" s="854">
        <v>303712207.56</v>
      </c>
      <c r="G73" s="854">
        <v>156900</v>
      </c>
      <c r="H73" s="854">
        <v>53094181.799999997</v>
      </c>
      <c r="I73" s="854">
        <v>2676863</v>
      </c>
      <c r="J73" s="854">
        <v>0</v>
      </c>
      <c r="K73" s="854">
        <v>0</v>
      </c>
      <c r="L73" s="863">
        <v>22504156</v>
      </c>
    </row>
    <row r="74" spans="1:12" ht="18.95" customHeight="1">
      <c r="A74" s="235"/>
      <c r="B74" s="236"/>
      <c r="C74" s="237"/>
      <c r="D74" s="240" t="s">
        <v>43</v>
      </c>
      <c r="E74" s="862">
        <v>114889094.58</v>
      </c>
      <c r="F74" s="854">
        <v>97141727.200000003</v>
      </c>
      <c r="G74" s="854">
        <v>41071.81</v>
      </c>
      <c r="H74" s="854">
        <v>14674061.210000001</v>
      </c>
      <c r="I74" s="854">
        <v>671448.15</v>
      </c>
      <c r="J74" s="854">
        <v>0</v>
      </c>
      <c r="K74" s="854">
        <v>0</v>
      </c>
      <c r="L74" s="863">
        <v>2360786.2100000004</v>
      </c>
    </row>
    <row r="75" spans="1:12" ht="18.95" customHeight="1">
      <c r="A75" s="239"/>
      <c r="B75" s="237"/>
      <c r="C75" s="237" t="s">
        <v>4</v>
      </c>
      <c r="D75" s="240" t="s">
        <v>44</v>
      </c>
      <c r="E75" s="369">
        <v>0.3007323871099466</v>
      </c>
      <c r="F75" s="196">
        <v>0.31946739017476011</v>
      </c>
      <c r="G75" s="196">
        <v>0.2684432026143791</v>
      </c>
      <c r="H75" s="196">
        <v>0.27430715412655388</v>
      </c>
      <c r="I75" s="196">
        <v>0.25884662683114884</v>
      </c>
      <c r="J75" s="196">
        <v>0</v>
      </c>
      <c r="K75" s="196">
        <v>0</v>
      </c>
      <c r="L75" s="370">
        <v>0.10871684135390285</v>
      </c>
    </row>
    <row r="76" spans="1:12" ht="18.95" customHeight="1">
      <c r="A76" s="241"/>
      <c r="B76" s="242"/>
      <c r="C76" s="242"/>
      <c r="D76" s="246" t="s">
        <v>45</v>
      </c>
      <c r="E76" s="371">
        <v>0.30064321793265708</v>
      </c>
      <c r="F76" s="372">
        <v>0.31984795073082178</v>
      </c>
      <c r="G76" s="372">
        <v>0.26177061822817077</v>
      </c>
      <c r="H76" s="372">
        <v>0.27637795164215151</v>
      </c>
      <c r="I76" s="372">
        <v>0.25083396124493484</v>
      </c>
      <c r="J76" s="372">
        <v>0</v>
      </c>
      <c r="K76" s="372">
        <v>0</v>
      </c>
      <c r="L76" s="373">
        <v>0.1049044545371975</v>
      </c>
    </row>
    <row r="77" spans="1:12" ht="18.95" hidden="1" customHeight="1">
      <c r="A77" s="235" t="s">
        <v>385</v>
      </c>
      <c r="B77" s="236" t="s">
        <v>47</v>
      </c>
      <c r="C77" s="237" t="s">
        <v>386</v>
      </c>
      <c r="D77" s="251" t="s">
        <v>41</v>
      </c>
      <c r="E77" s="859">
        <v>0</v>
      </c>
      <c r="F77" s="860">
        <v>0</v>
      </c>
      <c r="G77" s="860">
        <v>0</v>
      </c>
      <c r="H77" s="860">
        <v>0</v>
      </c>
      <c r="I77" s="860">
        <v>0</v>
      </c>
      <c r="J77" s="860">
        <v>0</v>
      </c>
      <c r="K77" s="860">
        <v>0</v>
      </c>
      <c r="L77" s="872">
        <v>0</v>
      </c>
    </row>
    <row r="78" spans="1:12" ht="18.95" hidden="1" customHeight="1">
      <c r="A78" s="235"/>
      <c r="B78" s="236"/>
      <c r="C78" s="237"/>
      <c r="D78" s="240" t="s">
        <v>42</v>
      </c>
      <c r="E78" s="862">
        <v>0</v>
      </c>
      <c r="F78" s="854">
        <v>0</v>
      </c>
      <c r="G78" s="854">
        <v>0</v>
      </c>
      <c r="H78" s="854">
        <v>0</v>
      </c>
      <c r="I78" s="854">
        <v>0</v>
      </c>
      <c r="J78" s="854">
        <v>0</v>
      </c>
      <c r="K78" s="854">
        <v>0</v>
      </c>
      <c r="L78" s="863">
        <v>0</v>
      </c>
    </row>
    <row r="79" spans="1:12" ht="18.95" hidden="1" customHeight="1">
      <c r="A79" s="235"/>
      <c r="B79" s="236"/>
      <c r="C79" s="237"/>
      <c r="D79" s="240" t="s">
        <v>43</v>
      </c>
      <c r="E79" s="862">
        <v>0</v>
      </c>
      <c r="F79" s="854">
        <v>0</v>
      </c>
      <c r="G79" s="854">
        <v>0</v>
      </c>
      <c r="H79" s="854">
        <v>0</v>
      </c>
      <c r="I79" s="854">
        <v>0</v>
      </c>
      <c r="J79" s="854">
        <v>0</v>
      </c>
      <c r="K79" s="854">
        <v>0</v>
      </c>
      <c r="L79" s="863">
        <v>0</v>
      </c>
    </row>
    <row r="80" spans="1:12" ht="18.95" hidden="1" customHeight="1">
      <c r="A80" s="239"/>
      <c r="B80" s="237"/>
      <c r="C80" s="237"/>
      <c r="D80" s="240" t="s">
        <v>44</v>
      </c>
      <c r="E80" s="369">
        <v>0</v>
      </c>
      <c r="F80" s="196">
        <v>0</v>
      </c>
      <c r="G80" s="196">
        <v>0</v>
      </c>
      <c r="H80" s="196">
        <v>0</v>
      </c>
      <c r="I80" s="196">
        <v>0</v>
      </c>
      <c r="J80" s="196">
        <v>0</v>
      </c>
      <c r="K80" s="196">
        <v>0</v>
      </c>
      <c r="L80" s="370">
        <v>0</v>
      </c>
    </row>
    <row r="81" spans="1:12" ht="18.95" hidden="1" customHeight="1">
      <c r="A81" s="241"/>
      <c r="B81" s="242"/>
      <c r="C81" s="242"/>
      <c r="D81" s="240" t="s">
        <v>45</v>
      </c>
      <c r="E81" s="371">
        <v>0</v>
      </c>
      <c r="F81" s="372">
        <v>0</v>
      </c>
      <c r="G81" s="372">
        <v>0</v>
      </c>
      <c r="H81" s="372">
        <v>0</v>
      </c>
      <c r="I81" s="372">
        <v>0</v>
      </c>
      <c r="J81" s="372">
        <v>0</v>
      </c>
      <c r="K81" s="372">
        <v>0</v>
      </c>
      <c r="L81" s="373">
        <v>0</v>
      </c>
    </row>
    <row r="82" spans="1:12" ht="18.95" hidden="1" customHeight="1">
      <c r="A82" s="235" t="s">
        <v>387</v>
      </c>
      <c r="B82" s="236" t="s">
        <v>47</v>
      </c>
      <c r="C82" s="237" t="s">
        <v>111</v>
      </c>
      <c r="D82" s="238" t="s">
        <v>41</v>
      </c>
      <c r="E82" s="859">
        <v>0</v>
      </c>
      <c r="F82" s="860">
        <v>0</v>
      </c>
      <c r="G82" s="860">
        <v>0</v>
      </c>
      <c r="H82" s="860">
        <v>0</v>
      </c>
      <c r="I82" s="860">
        <v>0</v>
      </c>
      <c r="J82" s="860">
        <v>0</v>
      </c>
      <c r="K82" s="860">
        <v>0</v>
      </c>
      <c r="L82" s="872">
        <v>0</v>
      </c>
    </row>
    <row r="83" spans="1:12" ht="18.95" hidden="1" customHeight="1">
      <c r="A83" s="235"/>
      <c r="B83" s="236"/>
      <c r="C83" s="237"/>
      <c r="D83" s="240" t="s">
        <v>42</v>
      </c>
      <c r="E83" s="862">
        <v>0</v>
      </c>
      <c r="F83" s="854">
        <v>0</v>
      </c>
      <c r="G83" s="854">
        <v>0</v>
      </c>
      <c r="H83" s="854">
        <v>0</v>
      </c>
      <c r="I83" s="854">
        <v>0</v>
      </c>
      <c r="J83" s="854">
        <v>0</v>
      </c>
      <c r="K83" s="854">
        <v>0</v>
      </c>
      <c r="L83" s="863">
        <v>0</v>
      </c>
    </row>
    <row r="84" spans="1:12" ht="18.95" hidden="1" customHeight="1">
      <c r="A84" s="235"/>
      <c r="B84" s="236"/>
      <c r="C84" s="237"/>
      <c r="D84" s="240" t="s">
        <v>43</v>
      </c>
      <c r="E84" s="862">
        <v>0</v>
      </c>
      <c r="F84" s="854">
        <v>0</v>
      </c>
      <c r="G84" s="854">
        <v>0</v>
      </c>
      <c r="H84" s="854">
        <v>0</v>
      </c>
      <c r="I84" s="854">
        <v>0</v>
      </c>
      <c r="J84" s="854">
        <v>0</v>
      </c>
      <c r="K84" s="854">
        <v>0</v>
      </c>
      <c r="L84" s="863">
        <v>0</v>
      </c>
    </row>
    <row r="85" spans="1:12" ht="18.95" hidden="1" customHeight="1">
      <c r="A85" s="239"/>
      <c r="B85" s="237"/>
      <c r="C85" s="237"/>
      <c r="D85" s="240" t="s">
        <v>44</v>
      </c>
      <c r="E85" s="369">
        <v>0</v>
      </c>
      <c r="F85" s="196">
        <v>0</v>
      </c>
      <c r="G85" s="196">
        <v>0</v>
      </c>
      <c r="H85" s="196">
        <v>0</v>
      </c>
      <c r="I85" s="196">
        <v>0</v>
      </c>
      <c r="J85" s="196">
        <v>0</v>
      </c>
      <c r="K85" s="196">
        <v>0</v>
      </c>
      <c r="L85" s="370">
        <v>0</v>
      </c>
    </row>
    <row r="86" spans="1:12" ht="18.95" hidden="1" customHeight="1">
      <c r="A86" s="241"/>
      <c r="B86" s="242"/>
      <c r="C86" s="242"/>
      <c r="D86" s="245" t="s">
        <v>45</v>
      </c>
      <c r="E86" s="371">
        <v>0</v>
      </c>
      <c r="F86" s="372">
        <v>0</v>
      </c>
      <c r="G86" s="372">
        <v>0</v>
      </c>
      <c r="H86" s="372">
        <v>0</v>
      </c>
      <c r="I86" s="372">
        <v>0</v>
      </c>
      <c r="J86" s="372">
        <v>0</v>
      </c>
      <c r="K86" s="372">
        <v>0</v>
      </c>
      <c r="L86" s="373">
        <v>0</v>
      </c>
    </row>
    <row r="87" spans="1:12" ht="18.95" customHeight="1">
      <c r="A87" s="235" t="s">
        <v>388</v>
      </c>
      <c r="B87" s="236" t="s">
        <v>47</v>
      </c>
      <c r="C87" s="237" t="s">
        <v>83</v>
      </c>
      <c r="D87" s="240" t="s">
        <v>41</v>
      </c>
      <c r="E87" s="859">
        <v>1419689000</v>
      </c>
      <c r="F87" s="860">
        <v>424245000</v>
      </c>
      <c r="G87" s="860">
        <v>2383000</v>
      </c>
      <c r="H87" s="860">
        <v>923129000</v>
      </c>
      <c r="I87" s="860">
        <v>53652000</v>
      </c>
      <c r="J87" s="860">
        <v>0</v>
      </c>
      <c r="K87" s="860">
        <v>0</v>
      </c>
      <c r="L87" s="872">
        <v>16280000</v>
      </c>
    </row>
    <row r="88" spans="1:12" ht="18.95" customHeight="1">
      <c r="A88" s="235"/>
      <c r="B88" s="236"/>
      <c r="C88" s="237"/>
      <c r="D88" s="240" t="s">
        <v>42</v>
      </c>
      <c r="E88" s="862">
        <v>1446505713.76</v>
      </c>
      <c r="F88" s="854">
        <v>428638423.69999999</v>
      </c>
      <c r="G88" s="854">
        <v>2416185.2999999998</v>
      </c>
      <c r="H88" s="854">
        <v>931085165.04999995</v>
      </c>
      <c r="I88" s="854">
        <v>57529767</v>
      </c>
      <c r="J88" s="854">
        <v>0</v>
      </c>
      <c r="K88" s="854">
        <v>0</v>
      </c>
      <c r="L88" s="863">
        <v>26836172.710000005</v>
      </c>
    </row>
    <row r="89" spans="1:12" ht="18.95" customHeight="1">
      <c r="A89" s="235"/>
      <c r="B89" s="236"/>
      <c r="C89" s="237"/>
      <c r="D89" s="240" t="s">
        <v>43</v>
      </c>
      <c r="E89" s="862">
        <v>486244231.37000012</v>
      </c>
      <c r="F89" s="854">
        <v>155417694.74000001</v>
      </c>
      <c r="G89" s="854">
        <v>539236.61</v>
      </c>
      <c r="H89" s="854">
        <v>312971195.42000014</v>
      </c>
      <c r="I89" s="854">
        <v>6785553.8899999997</v>
      </c>
      <c r="J89" s="854">
        <v>0</v>
      </c>
      <c r="K89" s="854">
        <v>0</v>
      </c>
      <c r="L89" s="863">
        <v>10530550.710000008</v>
      </c>
    </row>
    <row r="90" spans="1:12" ht="18.95" customHeight="1">
      <c r="A90" s="235"/>
      <c r="B90" s="237"/>
      <c r="C90" s="237"/>
      <c r="D90" s="240" t="s">
        <v>44</v>
      </c>
      <c r="E90" s="369">
        <v>0.34250052748876697</v>
      </c>
      <c r="F90" s="196">
        <v>0.366339484825985</v>
      </c>
      <c r="G90" s="196">
        <v>0.22628477129668484</v>
      </c>
      <c r="H90" s="196">
        <v>0.33903300125984576</v>
      </c>
      <c r="I90" s="196">
        <v>0.12647345653470513</v>
      </c>
      <c r="J90" s="196">
        <v>0</v>
      </c>
      <c r="K90" s="196">
        <v>0</v>
      </c>
      <c r="L90" s="370">
        <v>0.64683972420147473</v>
      </c>
    </row>
    <row r="91" spans="1:12" ht="18.95" customHeight="1">
      <c r="A91" s="241"/>
      <c r="B91" s="242"/>
      <c r="C91" s="242"/>
      <c r="D91" s="243" t="s">
        <v>45</v>
      </c>
      <c r="E91" s="371">
        <v>0.33615092339045982</v>
      </c>
      <c r="F91" s="372">
        <v>0.36258460778769425</v>
      </c>
      <c r="G91" s="372">
        <v>0.22317684409386979</v>
      </c>
      <c r="H91" s="372">
        <v>0.33613594885618586</v>
      </c>
      <c r="I91" s="372">
        <v>0.11794857243207676</v>
      </c>
      <c r="J91" s="372">
        <v>0</v>
      </c>
      <c r="K91" s="372">
        <v>0</v>
      </c>
      <c r="L91" s="373">
        <v>0.39240136154273569</v>
      </c>
    </row>
    <row r="92" spans="1:12" ht="18.95" hidden="1" customHeight="1">
      <c r="A92" s="235" t="s">
        <v>389</v>
      </c>
      <c r="B92" s="236" t="s">
        <v>47</v>
      </c>
      <c r="C92" s="237" t="s">
        <v>390</v>
      </c>
      <c r="D92" s="238" t="s">
        <v>41</v>
      </c>
      <c r="E92" s="859">
        <v>0</v>
      </c>
      <c r="F92" s="860">
        <v>0</v>
      </c>
      <c r="G92" s="860">
        <v>0</v>
      </c>
      <c r="H92" s="860">
        <v>0</v>
      </c>
      <c r="I92" s="860">
        <v>0</v>
      </c>
      <c r="J92" s="860">
        <v>0</v>
      </c>
      <c r="K92" s="860">
        <v>0</v>
      </c>
      <c r="L92" s="872">
        <v>0</v>
      </c>
    </row>
    <row r="93" spans="1:12" ht="18.95" hidden="1" customHeight="1">
      <c r="A93" s="235"/>
      <c r="B93" s="236"/>
      <c r="C93" s="237" t="s">
        <v>391</v>
      </c>
      <c r="D93" s="240" t="s">
        <v>42</v>
      </c>
      <c r="E93" s="862">
        <v>0</v>
      </c>
      <c r="F93" s="854">
        <v>0</v>
      </c>
      <c r="G93" s="854">
        <v>0</v>
      </c>
      <c r="H93" s="854">
        <v>0</v>
      </c>
      <c r="I93" s="854">
        <v>0</v>
      </c>
      <c r="J93" s="854">
        <v>0</v>
      </c>
      <c r="K93" s="854">
        <v>0</v>
      </c>
      <c r="L93" s="863">
        <v>0</v>
      </c>
    </row>
    <row r="94" spans="1:12" ht="18.95" hidden="1" customHeight="1">
      <c r="A94" s="235"/>
      <c r="B94" s="236"/>
      <c r="C94" s="237" t="s">
        <v>392</v>
      </c>
      <c r="D94" s="240" t="s">
        <v>43</v>
      </c>
      <c r="E94" s="862">
        <v>0</v>
      </c>
      <c r="F94" s="854">
        <v>0</v>
      </c>
      <c r="G94" s="854">
        <v>0</v>
      </c>
      <c r="H94" s="854">
        <v>0</v>
      </c>
      <c r="I94" s="854">
        <v>0</v>
      </c>
      <c r="J94" s="854">
        <v>0</v>
      </c>
      <c r="K94" s="854">
        <v>0</v>
      </c>
      <c r="L94" s="863">
        <v>0</v>
      </c>
    </row>
    <row r="95" spans="1:12" ht="18.95" hidden="1" customHeight="1">
      <c r="A95" s="239"/>
      <c r="B95" s="237"/>
      <c r="C95" s="237" t="s">
        <v>393</v>
      </c>
      <c r="D95" s="240" t="s">
        <v>44</v>
      </c>
      <c r="E95" s="369">
        <v>0</v>
      </c>
      <c r="F95" s="196">
        <v>0</v>
      </c>
      <c r="G95" s="196">
        <v>0</v>
      </c>
      <c r="H95" s="196">
        <v>0</v>
      </c>
      <c r="I95" s="196">
        <v>0</v>
      </c>
      <c r="J95" s="196">
        <v>0</v>
      </c>
      <c r="K95" s="196">
        <v>0</v>
      </c>
      <c r="L95" s="370">
        <v>0</v>
      </c>
    </row>
    <row r="96" spans="1:12" ht="18.95" hidden="1" customHeight="1">
      <c r="A96" s="241"/>
      <c r="B96" s="242"/>
      <c r="C96" s="242"/>
      <c r="D96" s="245" t="s">
        <v>45</v>
      </c>
      <c r="E96" s="371">
        <v>0</v>
      </c>
      <c r="F96" s="372">
        <v>0</v>
      </c>
      <c r="G96" s="372">
        <v>0</v>
      </c>
      <c r="H96" s="372">
        <v>0</v>
      </c>
      <c r="I96" s="372">
        <v>0</v>
      </c>
      <c r="J96" s="372">
        <v>0</v>
      </c>
      <c r="K96" s="372">
        <v>0</v>
      </c>
      <c r="L96" s="373">
        <v>0</v>
      </c>
    </row>
    <row r="97" spans="1:12" ht="18.95" customHeight="1">
      <c r="A97" s="235" t="s">
        <v>394</v>
      </c>
      <c r="B97" s="236" t="s">
        <v>47</v>
      </c>
      <c r="C97" s="237" t="s">
        <v>113</v>
      </c>
      <c r="D97" s="240" t="s">
        <v>41</v>
      </c>
      <c r="E97" s="859">
        <v>7416000</v>
      </c>
      <c r="F97" s="860">
        <v>1670000</v>
      </c>
      <c r="G97" s="860">
        <v>5000</v>
      </c>
      <c r="H97" s="860">
        <v>3875000</v>
      </c>
      <c r="I97" s="860">
        <v>1866000</v>
      </c>
      <c r="J97" s="860">
        <v>0</v>
      </c>
      <c r="K97" s="860">
        <v>0</v>
      </c>
      <c r="L97" s="872">
        <v>0</v>
      </c>
    </row>
    <row r="98" spans="1:12" ht="18.95" customHeight="1">
      <c r="A98" s="235"/>
      <c r="B98" s="236"/>
      <c r="C98" s="237"/>
      <c r="D98" s="240" t="s">
        <v>42</v>
      </c>
      <c r="E98" s="862">
        <v>35316000</v>
      </c>
      <c r="F98" s="854">
        <v>20830300</v>
      </c>
      <c r="G98" s="854">
        <v>5000</v>
      </c>
      <c r="H98" s="854">
        <v>6412200</v>
      </c>
      <c r="I98" s="854">
        <v>8068500</v>
      </c>
      <c r="J98" s="854">
        <v>0</v>
      </c>
      <c r="K98" s="854">
        <v>0</v>
      </c>
      <c r="L98" s="863">
        <v>0</v>
      </c>
    </row>
    <row r="99" spans="1:12" ht="18.95" customHeight="1">
      <c r="A99" s="235"/>
      <c r="B99" s="236"/>
      <c r="C99" s="237"/>
      <c r="D99" s="240" t="s">
        <v>43</v>
      </c>
      <c r="E99" s="862">
        <v>1240585.1099999999</v>
      </c>
      <c r="F99" s="854">
        <v>698451.86</v>
      </c>
      <c r="G99" s="854">
        <v>0</v>
      </c>
      <c r="H99" s="854">
        <v>542133.25</v>
      </c>
      <c r="I99" s="854">
        <v>0</v>
      </c>
      <c r="J99" s="854">
        <v>0</v>
      </c>
      <c r="K99" s="854">
        <v>0</v>
      </c>
      <c r="L99" s="863">
        <v>0</v>
      </c>
    </row>
    <row r="100" spans="1:12" ht="18.95" customHeight="1">
      <c r="A100" s="239"/>
      <c r="B100" s="237"/>
      <c r="C100" s="237"/>
      <c r="D100" s="240" t="s">
        <v>44</v>
      </c>
      <c r="E100" s="369">
        <v>0.16728493932038832</v>
      </c>
      <c r="F100" s="196">
        <v>0.41823464670658683</v>
      </c>
      <c r="G100" s="196">
        <v>0</v>
      </c>
      <c r="H100" s="196">
        <v>0.13990535483870967</v>
      </c>
      <c r="I100" s="196">
        <v>0</v>
      </c>
      <c r="J100" s="196">
        <v>0</v>
      </c>
      <c r="K100" s="196">
        <v>0</v>
      </c>
      <c r="L100" s="370">
        <v>0</v>
      </c>
    </row>
    <row r="101" spans="1:12" ht="18.95" customHeight="1">
      <c r="A101" s="241"/>
      <c r="B101" s="242"/>
      <c r="C101" s="242"/>
      <c r="D101" s="243" t="s">
        <v>45</v>
      </c>
      <c r="E101" s="371">
        <v>3.5128132008154941E-2</v>
      </c>
      <c r="F101" s="372">
        <v>3.3530571331185817E-2</v>
      </c>
      <c r="G101" s="372">
        <v>0</v>
      </c>
      <c r="H101" s="372">
        <v>8.4547152303421608E-2</v>
      </c>
      <c r="I101" s="372">
        <v>0</v>
      </c>
      <c r="J101" s="372">
        <v>0</v>
      </c>
      <c r="K101" s="372">
        <v>0</v>
      </c>
      <c r="L101" s="373">
        <v>0</v>
      </c>
    </row>
    <row r="102" spans="1:12" ht="18.95" hidden="1" customHeight="1">
      <c r="A102" s="252" t="s">
        <v>395</v>
      </c>
      <c r="B102" s="248" t="s">
        <v>47</v>
      </c>
      <c r="C102" s="253" t="s">
        <v>396</v>
      </c>
      <c r="D102" s="250" t="s">
        <v>41</v>
      </c>
      <c r="E102" s="859">
        <v>0</v>
      </c>
      <c r="F102" s="860">
        <v>0</v>
      </c>
      <c r="G102" s="860">
        <v>0</v>
      </c>
      <c r="H102" s="860">
        <v>0</v>
      </c>
      <c r="I102" s="860">
        <v>0</v>
      </c>
      <c r="J102" s="860">
        <v>0</v>
      </c>
      <c r="K102" s="860">
        <v>0</v>
      </c>
      <c r="L102" s="872">
        <v>0</v>
      </c>
    </row>
    <row r="103" spans="1:12" ht="18.95" hidden="1" customHeight="1">
      <c r="A103" s="235"/>
      <c r="B103" s="236"/>
      <c r="C103" s="237" t="s">
        <v>397</v>
      </c>
      <c r="D103" s="240" t="s">
        <v>42</v>
      </c>
      <c r="E103" s="862">
        <v>0</v>
      </c>
      <c r="F103" s="854">
        <v>0</v>
      </c>
      <c r="G103" s="854">
        <v>0</v>
      </c>
      <c r="H103" s="854">
        <v>0</v>
      </c>
      <c r="I103" s="854">
        <v>0</v>
      </c>
      <c r="J103" s="854">
        <v>0</v>
      </c>
      <c r="K103" s="854">
        <v>0</v>
      </c>
      <c r="L103" s="863">
        <v>0</v>
      </c>
    </row>
    <row r="104" spans="1:12" ht="18.95" hidden="1" customHeight="1">
      <c r="A104" s="235"/>
      <c r="B104" s="236"/>
      <c r="C104" s="237"/>
      <c r="D104" s="240" t="s">
        <v>43</v>
      </c>
      <c r="E104" s="862">
        <v>0</v>
      </c>
      <c r="F104" s="854">
        <v>0</v>
      </c>
      <c r="G104" s="854">
        <v>0</v>
      </c>
      <c r="H104" s="854">
        <v>0</v>
      </c>
      <c r="I104" s="854">
        <v>0</v>
      </c>
      <c r="J104" s="854">
        <v>0</v>
      </c>
      <c r="K104" s="854">
        <v>0</v>
      </c>
      <c r="L104" s="863">
        <v>0</v>
      </c>
    </row>
    <row r="105" spans="1:12" ht="18.95" hidden="1" customHeight="1">
      <c r="A105" s="239"/>
      <c r="B105" s="237"/>
      <c r="C105" s="237"/>
      <c r="D105" s="240" t="s">
        <v>44</v>
      </c>
      <c r="E105" s="369">
        <v>0</v>
      </c>
      <c r="F105" s="196">
        <v>0</v>
      </c>
      <c r="G105" s="196">
        <v>0</v>
      </c>
      <c r="H105" s="196">
        <v>0</v>
      </c>
      <c r="I105" s="196">
        <v>0</v>
      </c>
      <c r="J105" s="196">
        <v>0</v>
      </c>
      <c r="K105" s="196">
        <v>0</v>
      </c>
      <c r="L105" s="370">
        <v>0</v>
      </c>
    </row>
    <row r="106" spans="1:12" ht="18.95" hidden="1" customHeight="1">
      <c r="A106" s="241"/>
      <c r="B106" s="242"/>
      <c r="C106" s="242"/>
      <c r="D106" s="246" t="s">
        <v>45</v>
      </c>
      <c r="E106" s="371">
        <v>0</v>
      </c>
      <c r="F106" s="372">
        <v>0</v>
      </c>
      <c r="G106" s="372">
        <v>0</v>
      </c>
      <c r="H106" s="372">
        <v>0</v>
      </c>
      <c r="I106" s="372">
        <v>0</v>
      </c>
      <c r="J106" s="372">
        <v>0</v>
      </c>
      <c r="K106" s="372">
        <v>0</v>
      </c>
      <c r="L106" s="373">
        <v>0</v>
      </c>
    </row>
    <row r="107" spans="1:12" ht="18.95" customHeight="1">
      <c r="A107" s="235" t="s">
        <v>398</v>
      </c>
      <c r="B107" s="236" t="s">
        <v>47</v>
      </c>
      <c r="C107" s="237" t="s">
        <v>399</v>
      </c>
      <c r="D107" s="251" t="s">
        <v>41</v>
      </c>
      <c r="E107" s="859">
        <v>2645894000</v>
      </c>
      <c r="F107" s="860">
        <v>2375835000</v>
      </c>
      <c r="G107" s="860">
        <v>4748000</v>
      </c>
      <c r="H107" s="860">
        <v>189444000</v>
      </c>
      <c r="I107" s="860">
        <v>60284000</v>
      </c>
      <c r="J107" s="860">
        <v>0</v>
      </c>
      <c r="K107" s="860">
        <v>0</v>
      </c>
      <c r="L107" s="872">
        <v>15583000</v>
      </c>
    </row>
    <row r="108" spans="1:12" ht="18.95" customHeight="1">
      <c r="A108" s="235"/>
      <c r="B108" s="236"/>
      <c r="C108" s="237" t="s">
        <v>400</v>
      </c>
      <c r="D108" s="240" t="s">
        <v>42</v>
      </c>
      <c r="E108" s="862">
        <v>2860786853.5300002</v>
      </c>
      <c r="F108" s="854">
        <v>2504617787.5300002</v>
      </c>
      <c r="G108" s="854">
        <v>4541925</v>
      </c>
      <c r="H108" s="854">
        <v>194658951</v>
      </c>
      <c r="I108" s="854">
        <v>135113878</v>
      </c>
      <c r="J108" s="854">
        <v>0</v>
      </c>
      <c r="K108" s="854">
        <v>0</v>
      </c>
      <c r="L108" s="863">
        <v>21854312</v>
      </c>
    </row>
    <row r="109" spans="1:12" ht="18.95" customHeight="1">
      <c r="A109" s="235"/>
      <c r="B109" s="236"/>
      <c r="C109" s="237"/>
      <c r="D109" s="240" t="s">
        <v>43</v>
      </c>
      <c r="E109" s="862">
        <v>1201721476.9400001</v>
      </c>
      <c r="F109" s="854">
        <v>1130826457.0700002</v>
      </c>
      <c r="G109" s="854">
        <v>886528.7</v>
      </c>
      <c r="H109" s="854">
        <v>56100048.599999972</v>
      </c>
      <c r="I109" s="854">
        <v>9670331.0099999998</v>
      </c>
      <c r="J109" s="854">
        <v>0</v>
      </c>
      <c r="K109" s="854">
        <v>0</v>
      </c>
      <c r="L109" s="863">
        <v>4238111.5600000005</v>
      </c>
    </row>
    <row r="110" spans="1:12" ht="18.95" customHeight="1">
      <c r="A110" s="235"/>
      <c r="B110" s="237"/>
      <c r="C110" s="237"/>
      <c r="D110" s="240" t="s">
        <v>44</v>
      </c>
      <c r="E110" s="369">
        <v>0.45418353000535927</v>
      </c>
      <c r="F110" s="196">
        <v>0.47597011453657351</v>
      </c>
      <c r="G110" s="196">
        <v>0.18671623841617521</v>
      </c>
      <c r="H110" s="196">
        <v>0.29612998353075298</v>
      </c>
      <c r="I110" s="196">
        <v>0.1604128957932453</v>
      </c>
      <c r="J110" s="196">
        <v>0</v>
      </c>
      <c r="K110" s="196">
        <v>0</v>
      </c>
      <c r="L110" s="370">
        <v>0.27197019572611181</v>
      </c>
    </row>
    <row r="111" spans="1:12" ht="18.95" customHeight="1">
      <c r="A111" s="241"/>
      <c r="B111" s="242"/>
      <c r="C111" s="242"/>
      <c r="D111" s="240" t="s">
        <v>45</v>
      </c>
      <c r="E111" s="371">
        <v>0.42006676430897477</v>
      </c>
      <c r="F111" s="372">
        <v>0.45149661664951951</v>
      </c>
      <c r="G111" s="372">
        <v>0.19518787738679083</v>
      </c>
      <c r="H111" s="372">
        <v>0.28819660391573759</v>
      </c>
      <c r="I111" s="372">
        <v>7.1571707904054094E-2</v>
      </c>
      <c r="J111" s="372">
        <v>0</v>
      </c>
      <c r="K111" s="372">
        <v>0</v>
      </c>
      <c r="L111" s="373">
        <v>0.19392564542869162</v>
      </c>
    </row>
    <row r="112" spans="1:12" ht="18.95" customHeight="1">
      <c r="A112" s="235" t="s">
        <v>401</v>
      </c>
      <c r="B112" s="236" t="s">
        <v>47</v>
      </c>
      <c r="C112" s="237" t="s">
        <v>402</v>
      </c>
      <c r="D112" s="238" t="s">
        <v>41</v>
      </c>
      <c r="E112" s="859">
        <v>100914000</v>
      </c>
      <c r="F112" s="860">
        <v>100914000</v>
      </c>
      <c r="G112" s="860">
        <v>0</v>
      </c>
      <c r="H112" s="860">
        <v>0</v>
      </c>
      <c r="I112" s="860">
        <v>0</v>
      </c>
      <c r="J112" s="860">
        <v>0</v>
      </c>
      <c r="K112" s="860">
        <v>0</v>
      </c>
      <c r="L112" s="872">
        <v>0</v>
      </c>
    </row>
    <row r="113" spans="1:12" ht="18.95" customHeight="1">
      <c r="A113" s="235"/>
      <c r="B113" s="236"/>
      <c r="C113" s="237"/>
      <c r="D113" s="240" t="s">
        <v>42</v>
      </c>
      <c r="E113" s="862">
        <v>100914000</v>
      </c>
      <c r="F113" s="854">
        <v>100914000</v>
      </c>
      <c r="G113" s="854">
        <v>0</v>
      </c>
      <c r="H113" s="854">
        <v>0</v>
      </c>
      <c r="I113" s="854">
        <v>0</v>
      </c>
      <c r="J113" s="854">
        <v>0</v>
      </c>
      <c r="K113" s="854">
        <v>0</v>
      </c>
      <c r="L113" s="863">
        <v>0</v>
      </c>
    </row>
    <row r="114" spans="1:12" ht="18.95" customHeight="1">
      <c r="A114" s="235"/>
      <c r="B114" s="236"/>
      <c r="C114" s="237"/>
      <c r="D114" s="240" t="s">
        <v>43</v>
      </c>
      <c r="E114" s="862">
        <v>33372361.59</v>
      </c>
      <c r="F114" s="854">
        <v>33372361.59</v>
      </c>
      <c r="G114" s="854">
        <v>0</v>
      </c>
      <c r="H114" s="854">
        <v>0</v>
      </c>
      <c r="I114" s="854">
        <v>0</v>
      </c>
      <c r="J114" s="854">
        <v>0</v>
      </c>
      <c r="K114" s="854">
        <v>0</v>
      </c>
      <c r="L114" s="863">
        <v>0</v>
      </c>
    </row>
    <row r="115" spans="1:12" ht="18.95" customHeight="1">
      <c r="A115" s="239"/>
      <c r="B115" s="237"/>
      <c r="C115" s="237"/>
      <c r="D115" s="240" t="s">
        <v>44</v>
      </c>
      <c r="E115" s="369">
        <v>0.33070100868065877</v>
      </c>
      <c r="F115" s="196">
        <v>0.33070100868065877</v>
      </c>
      <c r="G115" s="196">
        <v>0</v>
      </c>
      <c r="H115" s="196">
        <v>0</v>
      </c>
      <c r="I115" s="196">
        <v>0</v>
      </c>
      <c r="J115" s="196">
        <v>0</v>
      </c>
      <c r="K115" s="196">
        <v>0</v>
      </c>
      <c r="L115" s="370">
        <v>0</v>
      </c>
    </row>
    <row r="116" spans="1:12" ht="18.95" customHeight="1">
      <c r="A116" s="241"/>
      <c r="B116" s="242"/>
      <c r="C116" s="242"/>
      <c r="D116" s="245" t="s">
        <v>45</v>
      </c>
      <c r="E116" s="371">
        <v>0.33070100868065877</v>
      </c>
      <c r="F116" s="372">
        <v>0.33070100868065877</v>
      </c>
      <c r="G116" s="372">
        <v>0</v>
      </c>
      <c r="H116" s="372">
        <v>0</v>
      </c>
      <c r="I116" s="372">
        <v>0</v>
      </c>
      <c r="J116" s="372">
        <v>0</v>
      </c>
      <c r="K116" s="372">
        <v>0</v>
      </c>
      <c r="L116" s="373">
        <v>0</v>
      </c>
    </row>
    <row r="117" spans="1:12" ht="18.95" hidden="1" customHeight="1">
      <c r="A117" s="235" t="s">
        <v>403</v>
      </c>
      <c r="B117" s="236" t="s">
        <v>47</v>
      </c>
      <c r="C117" s="237" t="s">
        <v>404</v>
      </c>
      <c r="D117" s="238" t="s">
        <v>41</v>
      </c>
      <c r="E117" s="859">
        <v>0</v>
      </c>
      <c r="F117" s="860">
        <v>0</v>
      </c>
      <c r="G117" s="860">
        <v>0</v>
      </c>
      <c r="H117" s="860">
        <v>0</v>
      </c>
      <c r="I117" s="860">
        <v>0</v>
      </c>
      <c r="J117" s="860">
        <v>0</v>
      </c>
      <c r="K117" s="860">
        <v>0</v>
      </c>
      <c r="L117" s="872">
        <v>0</v>
      </c>
    </row>
    <row r="118" spans="1:12" ht="18.95" hidden="1" customHeight="1">
      <c r="A118" s="235"/>
      <c r="B118" s="236"/>
      <c r="C118" s="237" t="s">
        <v>405</v>
      </c>
      <c r="D118" s="240" t="s">
        <v>42</v>
      </c>
      <c r="E118" s="862">
        <v>0</v>
      </c>
      <c r="F118" s="854">
        <v>0</v>
      </c>
      <c r="G118" s="854">
        <v>0</v>
      </c>
      <c r="H118" s="854">
        <v>0</v>
      </c>
      <c r="I118" s="854">
        <v>0</v>
      </c>
      <c r="J118" s="854">
        <v>0</v>
      </c>
      <c r="K118" s="854">
        <v>0</v>
      </c>
      <c r="L118" s="863">
        <v>0</v>
      </c>
    </row>
    <row r="119" spans="1:12" ht="18.95" hidden="1" customHeight="1">
      <c r="A119" s="235"/>
      <c r="B119" s="236"/>
      <c r="C119" s="237" t="s">
        <v>406</v>
      </c>
      <c r="D119" s="240" t="s">
        <v>43</v>
      </c>
      <c r="E119" s="862">
        <v>0</v>
      </c>
      <c r="F119" s="854">
        <v>0</v>
      </c>
      <c r="G119" s="854">
        <v>0</v>
      </c>
      <c r="H119" s="854">
        <v>0</v>
      </c>
      <c r="I119" s="854">
        <v>0</v>
      </c>
      <c r="J119" s="854">
        <v>0</v>
      </c>
      <c r="K119" s="854">
        <v>0</v>
      </c>
      <c r="L119" s="863">
        <v>0</v>
      </c>
    </row>
    <row r="120" spans="1:12" ht="18.95" hidden="1" customHeight="1">
      <c r="A120" s="239"/>
      <c r="B120" s="237"/>
      <c r="C120" s="237" t="s">
        <v>407</v>
      </c>
      <c r="D120" s="240" t="s">
        <v>44</v>
      </c>
      <c r="E120" s="369">
        <v>0</v>
      </c>
      <c r="F120" s="196">
        <v>0</v>
      </c>
      <c r="G120" s="196">
        <v>0</v>
      </c>
      <c r="H120" s="196">
        <v>0</v>
      </c>
      <c r="I120" s="196">
        <v>0</v>
      </c>
      <c r="J120" s="196">
        <v>0</v>
      </c>
      <c r="K120" s="196">
        <v>0</v>
      </c>
      <c r="L120" s="370">
        <v>0</v>
      </c>
    </row>
    <row r="121" spans="1:12" ht="18.95" hidden="1" customHeight="1">
      <c r="A121" s="241"/>
      <c r="B121" s="242"/>
      <c r="C121" s="242" t="s">
        <v>408</v>
      </c>
      <c r="D121" s="245" t="s">
        <v>45</v>
      </c>
      <c r="E121" s="371">
        <v>0</v>
      </c>
      <c r="F121" s="372">
        <v>0</v>
      </c>
      <c r="G121" s="372">
        <v>0</v>
      </c>
      <c r="H121" s="372">
        <v>0</v>
      </c>
      <c r="I121" s="372">
        <v>0</v>
      </c>
      <c r="J121" s="372">
        <v>0</v>
      </c>
      <c r="K121" s="372">
        <v>0</v>
      </c>
      <c r="L121" s="373">
        <v>0</v>
      </c>
    </row>
    <row r="122" spans="1:12" ht="18.95" hidden="1" customHeight="1">
      <c r="A122" s="235" t="s">
        <v>409</v>
      </c>
      <c r="B122" s="236" t="s">
        <v>47</v>
      </c>
      <c r="C122" s="237" t="s">
        <v>410</v>
      </c>
      <c r="D122" s="238" t="s">
        <v>41</v>
      </c>
      <c r="E122" s="859">
        <v>0</v>
      </c>
      <c r="F122" s="860">
        <v>0</v>
      </c>
      <c r="G122" s="860">
        <v>0</v>
      </c>
      <c r="H122" s="860">
        <v>0</v>
      </c>
      <c r="I122" s="860">
        <v>0</v>
      </c>
      <c r="J122" s="860">
        <v>0</v>
      </c>
      <c r="K122" s="860">
        <v>0</v>
      </c>
      <c r="L122" s="872">
        <v>0</v>
      </c>
    </row>
    <row r="123" spans="1:12" ht="18.95" hidden="1" customHeight="1">
      <c r="A123" s="235"/>
      <c r="B123" s="236"/>
      <c r="C123" s="237"/>
      <c r="D123" s="240" t="s">
        <v>42</v>
      </c>
      <c r="E123" s="862">
        <v>0</v>
      </c>
      <c r="F123" s="854">
        <v>0</v>
      </c>
      <c r="G123" s="854">
        <v>0</v>
      </c>
      <c r="H123" s="854">
        <v>0</v>
      </c>
      <c r="I123" s="854">
        <v>0</v>
      </c>
      <c r="J123" s="854">
        <v>0</v>
      </c>
      <c r="K123" s="854">
        <v>0</v>
      </c>
      <c r="L123" s="863">
        <v>0</v>
      </c>
    </row>
    <row r="124" spans="1:12" ht="18.95" hidden="1" customHeight="1">
      <c r="A124" s="235"/>
      <c r="B124" s="236"/>
      <c r="C124" s="237"/>
      <c r="D124" s="240" t="s">
        <v>43</v>
      </c>
      <c r="E124" s="862">
        <v>0</v>
      </c>
      <c r="F124" s="854">
        <v>0</v>
      </c>
      <c r="G124" s="854">
        <v>0</v>
      </c>
      <c r="H124" s="854">
        <v>0</v>
      </c>
      <c r="I124" s="854">
        <v>0</v>
      </c>
      <c r="J124" s="854">
        <v>0</v>
      </c>
      <c r="K124" s="854">
        <v>0</v>
      </c>
      <c r="L124" s="863">
        <v>0</v>
      </c>
    </row>
    <row r="125" spans="1:12" ht="18.95" hidden="1" customHeight="1">
      <c r="A125" s="239"/>
      <c r="B125" s="237"/>
      <c r="C125" s="237"/>
      <c r="D125" s="240" t="s">
        <v>44</v>
      </c>
      <c r="E125" s="369">
        <v>0</v>
      </c>
      <c r="F125" s="196">
        <v>0</v>
      </c>
      <c r="G125" s="196">
        <v>0</v>
      </c>
      <c r="H125" s="196">
        <v>0</v>
      </c>
      <c r="I125" s="196">
        <v>0</v>
      </c>
      <c r="J125" s="196">
        <v>0</v>
      </c>
      <c r="K125" s="196">
        <v>0</v>
      </c>
      <c r="L125" s="370">
        <v>0</v>
      </c>
    </row>
    <row r="126" spans="1:12" ht="18.95" hidden="1" customHeight="1">
      <c r="A126" s="241"/>
      <c r="B126" s="242"/>
      <c r="C126" s="242"/>
      <c r="D126" s="245" t="s">
        <v>45</v>
      </c>
      <c r="E126" s="371">
        <v>0</v>
      </c>
      <c r="F126" s="372">
        <v>0</v>
      </c>
      <c r="G126" s="372">
        <v>0</v>
      </c>
      <c r="H126" s="372">
        <v>0</v>
      </c>
      <c r="I126" s="372">
        <v>0</v>
      </c>
      <c r="J126" s="372">
        <v>0</v>
      </c>
      <c r="K126" s="372">
        <v>0</v>
      </c>
      <c r="L126" s="373">
        <v>0</v>
      </c>
    </row>
    <row r="127" spans="1:12" ht="18.95" customHeight="1">
      <c r="A127" s="235" t="s">
        <v>411</v>
      </c>
      <c r="B127" s="236" t="s">
        <v>47</v>
      </c>
      <c r="C127" s="237" t="s">
        <v>412</v>
      </c>
      <c r="D127" s="238" t="s">
        <v>41</v>
      </c>
      <c r="E127" s="859">
        <v>88230000</v>
      </c>
      <c r="F127" s="860">
        <v>65959000</v>
      </c>
      <c r="G127" s="860">
        <v>0</v>
      </c>
      <c r="H127" s="860">
        <v>18330000</v>
      </c>
      <c r="I127" s="860">
        <v>2800000</v>
      </c>
      <c r="J127" s="860">
        <v>0</v>
      </c>
      <c r="K127" s="860">
        <v>0</v>
      </c>
      <c r="L127" s="872">
        <v>1141000</v>
      </c>
    </row>
    <row r="128" spans="1:12" ht="18.95" customHeight="1">
      <c r="A128" s="239"/>
      <c r="B128" s="237"/>
      <c r="C128" s="237"/>
      <c r="D128" s="240" t="s">
        <v>42</v>
      </c>
      <c r="E128" s="862">
        <v>86248183.420000002</v>
      </c>
      <c r="F128" s="854">
        <v>69056764.549999997</v>
      </c>
      <c r="G128" s="854">
        <v>0</v>
      </c>
      <c r="H128" s="854">
        <v>13235418.869999999</v>
      </c>
      <c r="I128" s="854">
        <v>2676000</v>
      </c>
      <c r="J128" s="854">
        <v>0</v>
      </c>
      <c r="K128" s="854">
        <v>0</v>
      </c>
      <c r="L128" s="863">
        <v>1280000</v>
      </c>
    </row>
    <row r="129" spans="1:12" ht="18.95" customHeight="1">
      <c r="A129" s="239"/>
      <c r="B129" s="237"/>
      <c r="C129" s="237"/>
      <c r="D129" s="240" t="s">
        <v>43</v>
      </c>
      <c r="E129" s="862">
        <v>4747418.09</v>
      </c>
      <c r="F129" s="854">
        <v>4075383.6399999997</v>
      </c>
      <c r="G129" s="854">
        <v>0</v>
      </c>
      <c r="H129" s="854">
        <v>433772.97000000003</v>
      </c>
      <c r="I129" s="854">
        <v>0</v>
      </c>
      <c r="J129" s="854">
        <v>0</v>
      </c>
      <c r="K129" s="854">
        <v>0</v>
      </c>
      <c r="L129" s="863">
        <v>238261.48</v>
      </c>
    </row>
    <row r="130" spans="1:12" ht="18.95" customHeight="1">
      <c r="A130" s="239"/>
      <c r="B130" s="237"/>
      <c r="C130" s="237"/>
      <c r="D130" s="240" t="s">
        <v>44</v>
      </c>
      <c r="E130" s="369">
        <v>5.3807300124674148E-2</v>
      </c>
      <c r="F130" s="196">
        <v>6.1786619566700521E-2</v>
      </c>
      <c r="G130" s="196">
        <v>0</v>
      </c>
      <c r="H130" s="196">
        <v>2.3664646481178397E-2</v>
      </c>
      <c r="I130" s="196">
        <v>0</v>
      </c>
      <c r="J130" s="196">
        <v>0</v>
      </c>
      <c r="K130" s="196">
        <v>0</v>
      </c>
      <c r="L130" s="370">
        <v>0.20881812445223488</v>
      </c>
    </row>
    <row r="131" spans="1:12" ht="18.95" customHeight="1">
      <c r="A131" s="241"/>
      <c r="B131" s="242"/>
      <c r="C131" s="242"/>
      <c r="D131" s="243" t="s">
        <v>45</v>
      </c>
      <c r="E131" s="371">
        <v>5.5043687898696382E-2</v>
      </c>
      <c r="F131" s="372">
        <v>5.9014980886474208E-2</v>
      </c>
      <c r="G131" s="372">
        <v>0</v>
      </c>
      <c r="H131" s="372">
        <v>3.2773648817659221E-2</v>
      </c>
      <c r="I131" s="372">
        <v>0</v>
      </c>
      <c r="J131" s="372">
        <v>0</v>
      </c>
      <c r="K131" s="372">
        <v>0</v>
      </c>
      <c r="L131" s="373">
        <v>0.18614178125</v>
      </c>
    </row>
    <row r="132" spans="1:12" ht="18.95" customHeight="1">
      <c r="A132" s="252" t="s">
        <v>413</v>
      </c>
      <c r="B132" s="248" t="s">
        <v>47</v>
      </c>
      <c r="C132" s="253" t="s">
        <v>115</v>
      </c>
      <c r="D132" s="250" t="s">
        <v>41</v>
      </c>
      <c r="E132" s="859">
        <v>267084000</v>
      </c>
      <c r="F132" s="860">
        <v>69562000</v>
      </c>
      <c r="G132" s="860">
        <v>6368000</v>
      </c>
      <c r="H132" s="860">
        <v>190569000</v>
      </c>
      <c r="I132" s="860">
        <v>585000</v>
      </c>
      <c r="J132" s="860">
        <v>0</v>
      </c>
      <c r="K132" s="860">
        <v>0</v>
      </c>
      <c r="L132" s="872">
        <v>0</v>
      </c>
    </row>
    <row r="133" spans="1:12" ht="18.95" customHeight="1">
      <c r="A133" s="235"/>
      <c r="B133" s="237"/>
      <c r="C133" s="237"/>
      <c r="D133" s="240" t="s">
        <v>42</v>
      </c>
      <c r="E133" s="862">
        <v>1697685238</v>
      </c>
      <c r="F133" s="854">
        <v>1492975727</v>
      </c>
      <c r="G133" s="854">
        <v>6424924</v>
      </c>
      <c r="H133" s="854">
        <v>190450000</v>
      </c>
      <c r="I133" s="854">
        <v>7834587</v>
      </c>
      <c r="J133" s="854">
        <v>0</v>
      </c>
      <c r="K133" s="854">
        <v>0</v>
      </c>
      <c r="L133" s="863">
        <v>0</v>
      </c>
    </row>
    <row r="134" spans="1:12" ht="18.95" customHeight="1">
      <c r="A134" s="235"/>
      <c r="B134" s="237"/>
      <c r="C134" s="237"/>
      <c r="D134" s="240" t="s">
        <v>43</v>
      </c>
      <c r="E134" s="862">
        <v>432951670.44999999</v>
      </c>
      <c r="F134" s="854">
        <v>371219512.07999998</v>
      </c>
      <c r="G134" s="854">
        <v>362446.21000000008</v>
      </c>
      <c r="H134" s="854">
        <v>61133712.160000011</v>
      </c>
      <c r="I134" s="854">
        <v>236000</v>
      </c>
      <c r="J134" s="854">
        <v>0</v>
      </c>
      <c r="K134" s="854">
        <v>0</v>
      </c>
      <c r="L134" s="863">
        <v>0</v>
      </c>
    </row>
    <row r="135" spans="1:12" ht="18.95" customHeight="1">
      <c r="A135" s="235"/>
      <c r="B135" s="237"/>
      <c r="C135" s="237"/>
      <c r="D135" s="240" t="s">
        <v>44</v>
      </c>
      <c r="E135" s="877">
        <v>1.6210318493432778</v>
      </c>
      <c r="F135" s="196">
        <v>5.3365273005376492</v>
      </c>
      <c r="G135" s="196">
        <v>5.6916804334170866E-2</v>
      </c>
      <c r="H135" s="196">
        <v>0.32079568114436247</v>
      </c>
      <c r="I135" s="196">
        <v>0.40341880341880343</v>
      </c>
      <c r="J135" s="196">
        <v>0</v>
      </c>
      <c r="K135" s="196">
        <v>0</v>
      </c>
      <c r="L135" s="370">
        <v>0</v>
      </c>
    </row>
    <row r="136" spans="1:12" ht="18.95" customHeight="1">
      <c r="A136" s="254"/>
      <c r="B136" s="242"/>
      <c r="C136" s="242"/>
      <c r="D136" s="243" t="s">
        <v>45</v>
      </c>
      <c r="E136" s="371">
        <v>0.25502470113956421</v>
      </c>
      <c r="F136" s="372">
        <v>0.24864403711769117</v>
      </c>
      <c r="G136" s="372">
        <v>5.6412528770768348E-2</v>
      </c>
      <c r="H136" s="372">
        <v>0.32099612580729858</v>
      </c>
      <c r="I136" s="372">
        <v>3.0122838638463011E-2</v>
      </c>
      <c r="J136" s="372">
        <v>0</v>
      </c>
      <c r="K136" s="372">
        <v>0</v>
      </c>
      <c r="L136" s="373">
        <v>0</v>
      </c>
    </row>
    <row r="137" spans="1:12" ht="18.95" hidden="1" customHeight="1">
      <c r="A137" s="235" t="s">
        <v>414</v>
      </c>
      <c r="B137" s="236" t="s">
        <v>47</v>
      </c>
      <c r="C137" s="237" t="s">
        <v>130</v>
      </c>
      <c r="D137" s="238" t="s">
        <v>41</v>
      </c>
      <c r="E137" s="859">
        <v>0</v>
      </c>
      <c r="F137" s="860">
        <v>0</v>
      </c>
      <c r="G137" s="860">
        <v>0</v>
      </c>
      <c r="H137" s="860">
        <v>0</v>
      </c>
      <c r="I137" s="860">
        <v>0</v>
      </c>
      <c r="J137" s="860">
        <v>0</v>
      </c>
      <c r="K137" s="860">
        <v>0</v>
      </c>
      <c r="L137" s="872">
        <v>0</v>
      </c>
    </row>
    <row r="138" spans="1:12" ht="18.95" hidden="1" customHeight="1">
      <c r="A138" s="235"/>
      <c r="B138" s="236"/>
      <c r="C138" s="237"/>
      <c r="D138" s="240" t="s">
        <v>42</v>
      </c>
      <c r="E138" s="862">
        <v>0</v>
      </c>
      <c r="F138" s="854">
        <v>0</v>
      </c>
      <c r="G138" s="854">
        <v>0</v>
      </c>
      <c r="H138" s="854">
        <v>0</v>
      </c>
      <c r="I138" s="854">
        <v>0</v>
      </c>
      <c r="J138" s="854">
        <v>0</v>
      </c>
      <c r="K138" s="854">
        <v>0</v>
      </c>
      <c r="L138" s="863">
        <v>0</v>
      </c>
    </row>
    <row r="139" spans="1:12" ht="18.95" hidden="1" customHeight="1">
      <c r="A139" s="235"/>
      <c r="B139" s="236"/>
      <c r="C139" s="237"/>
      <c r="D139" s="240" t="s">
        <v>43</v>
      </c>
      <c r="E139" s="862">
        <v>0</v>
      </c>
      <c r="F139" s="854">
        <v>0</v>
      </c>
      <c r="G139" s="854">
        <v>0</v>
      </c>
      <c r="H139" s="854">
        <v>0</v>
      </c>
      <c r="I139" s="854">
        <v>0</v>
      </c>
      <c r="J139" s="854">
        <v>0</v>
      </c>
      <c r="K139" s="854">
        <v>0</v>
      </c>
      <c r="L139" s="863">
        <v>0</v>
      </c>
    </row>
    <row r="140" spans="1:12" ht="18.95" hidden="1" customHeight="1">
      <c r="A140" s="239"/>
      <c r="B140" s="237"/>
      <c r="C140" s="237"/>
      <c r="D140" s="240" t="s">
        <v>44</v>
      </c>
      <c r="E140" s="369">
        <v>0</v>
      </c>
      <c r="F140" s="196">
        <v>0</v>
      </c>
      <c r="G140" s="196">
        <v>0</v>
      </c>
      <c r="H140" s="196">
        <v>0</v>
      </c>
      <c r="I140" s="196">
        <v>0</v>
      </c>
      <c r="J140" s="196">
        <v>0</v>
      </c>
      <c r="K140" s="196">
        <v>0</v>
      </c>
      <c r="L140" s="370">
        <v>0</v>
      </c>
    </row>
    <row r="141" spans="1:12" ht="18.95" hidden="1" customHeight="1">
      <c r="A141" s="241"/>
      <c r="B141" s="242"/>
      <c r="C141" s="242"/>
      <c r="D141" s="246" t="s">
        <v>45</v>
      </c>
      <c r="E141" s="371">
        <v>0</v>
      </c>
      <c r="F141" s="372">
        <v>0</v>
      </c>
      <c r="G141" s="372">
        <v>0</v>
      </c>
      <c r="H141" s="372">
        <v>0</v>
      </c>
      <c r="I141" s="372">
        <v>0</v>
      </c>
      <c r="J141" s="372">
        <v>0</v>
      </c>
      <c r="K141" s="372">
        <v>0</v>
      </c>
      <c r="L141" s="373">
        <v>0</v>
      </c>
    </row>
    <row r="142" spans="1:12" ht="18.95" customHeight="1">
      <c r="A142" s="235" t="s">
        <v>415</v>
      </c>
      <c r="B142" s="236" t="s">
        <v>47</v>
      </c>
      <c r="C142" s="237" t="s">
        <v>416</v>
      </c>
      <c r="D142" s="251" t="s">
        <v>41</v>
      </c>
      <c r="E142" s="859">
        <v>3900062000</v>
      </c>
      <c r="F142" s="860">
        <v>2812403000</v>
      </c>
      <c r="G142" s="860">
        <v>9901000</v>
      </c>
      <c r="H142" s="860">
        <v>1063619000</v>
      </c>
      <c r="I142" s="860">
        <v>13999000</v>
      </c>
      <c r="J142" s="860">
        <v>0</v>
      </c>
      <c r="K142" s="860">
        <v>0</v>
      </c>
      <c r="L142" s="872">
        <v>140000</v>
      </c>
    </row>
    <row r="143" spans="1:12" ht="18.95" customHeight="1">
      <c r="A143" s="235"/>
      <c r="B143" s="236"/>
      <c r="C143" s="237"/>
      <c r="D143" s="240" t="s">
        <v>42</v>
      </c>
      <c r="E143" s="862">
        <v>3925529823.7800007</v>
      </c>
      <c r="F143" s="854">
        <v>2811371453.0600004</v>
      </c>
      <c r="G143" s="854">
        <v>10092725.76</v>
      </c>
      <c r="H143" s="854">
        <v>1064057007.42</v>
      </c>
      <c r="I143" s="854">
        <v>39868637.539999999</v>
      </c>
      <c r="J143" s="854">
        <v>0</v>
      </c>
      <c r="K143" s="854">
        <v>0</v>
      </c>
      <c r="L143" s="863">
        <v>140000</v>
      </c>
    </row>
    <row r="144" spans="1:12" ht="18.95" customHeight="1">
      <c r="A144" s="235"/>
      <c r="B144" s="236"/>
      <c r="C144" s="237"/>
      <c r="D144" s="240" t="s">
        <v>43</v>
      </c>
      <c r="E144" s="862">
        <v>1172112152.0600004</v>
      </c>
      <c r="F144" s="854">
        <v>786305306.30000019</v>
      </c>
      <c r="G144" s="854">
        <v>3368923.19</v>
      </c>
      <c r="H144" s="854">
        <v>374317889.55000019</v>
      </c>
      <c r="I144" s="854">
        <v>8120033.0199999996</v>
      </c>
      <c r="J144" s="854">
        <v>0</v>
      </c>
      <c r="K144" s="854">
        <v>0</v>
      </c>
      <c r="L144" s="863">
        <v>0</v>
      </c>
    </row>
    <row r="145" spans="1:12" ht="18.95" customHeight="1">
      <c r="A145" s="235"/>
      <c r="B145" s="237"/>
      <c r="C145" s="237"/>
      <c r="D145" s="240" t="s">
        <v>44</v>
      </c>
      <c r="E145" s="369">
        <v>0.30053679968677433</v>
      </c>
      <c r="F145" s="196">
        <v>0.2795848625890387</v>
      </c>
      <c r="G145" s="196">
        <v>0.34026090192909808</v>
      </c>
      <c r="H145" s="196">
        <v>0.35192854729936207</v>
      </c>
      <c r="I145" s="852">
        <v>0.58004379027073361</v>
      </c>
      <c r="J145" s="196">
        <v>0</v>
      </c>
      <c r="K145" s="196">
        <v>0</v>
      </c>
      <c r="L145" s="370">
        <v>0</v>
      </c>
    </row>
    <row r="146" spans="1:12" ht="18.95" customHeight="1">
      <c r="A146" s="241"/>
      <c r="B146" s="242"/>
      <c r="C146" s="242"/>
      <c r="D146" s="243" t="s">
        <v>45</v>
      </c>
      <c r="E146" s="371">
        <v>0.2985869945401004</v>
      </c>
      <c r="F146" s="372">
        <v>0.27968744772027776</v>
      </c>
      <c r="G146" s="372">
        <v>0.3337971594702282</v>
      </c>
      <c r="H146" s="372">
        <v>0.35178367976505515</v>
      </c>
      <c r="I146" s="372">
        <v>0.2036696892852988</v>
      </c>
      <c r="J146" s="372">
        <v>0</v>
      </c>
      <c r="K146" s="372">
        <v>0</v>
      </c>
      <c r="L146" s="373">
        <v>0</v>
      </c>
    </row>
    <row r="147" spans="1:12" ht="18.95" customHeight="1">
      <c r="A147" s="235" t="s">
        <v>417</v>
      </c>
      <c r="B147" s="236" t="s">
        <v>47</v>
      </c>
      <c r="C147" s="237" t="s">
        <v>418</v>
      </c>
      <c r="D147" s="250" t="s">
        <v>41</v>
      </c>
      <c r="E147" s="859">
        <v>3811415000</v>
      </c>
      <c r="F147" s="860">
        <v>3810481000</v>
      </c>
      <c r="G147" s="860">
        <v>12000</v>
      </c>
      <c r="H147" s="860">
        <v>20000</v>
      </c>
      <c r="I147" s="860">
        <v>793000</v>
      </c>
      <c r="J147" s="860">
        <v>0</v>
      </c>
      <c r="K147" s="860">
        <v>0</v>
      </c>
      <c r="L147" s="872">
        <v>109000</v>
      </c>
    </row>
    <row r="148" spans="1:12" ht="18.95" customHeight="1">
      <c r="A148" s="235"/>
      <c r="B148" s="236"/>
      <c r="C148" s="237"/>
      <c r="D148" s="240" t="s">
        <v>42</v>
      </c>
      <c r="E148" s="862">
        <v>3945376125.8399997</v>
      </c>
      <c r="F148" s="854">
        <v>3914199137.8399997</v>
      </c>
      <c r="G148" s="854">
        <v>12000</v>
      </c>
      <c r="H148" s="854">
        <v>597664</v>
      </c>
      <c r="I148" s="854">
        <v>28401947</v>
      </c>
      <c r="J148" s="854">
        <v>0</v>
      </c>
      <c r="K148" s="854">
        <v>0</v>
      </c>
      <c r="L148" s="863">
        <v>2165377</v>
      </c>
    </row>
    <row r="149" spans="1:12" ht="18.95" customHeight="1">
      <c r="A149" s="235"/>
      <c r="B149" s="236"/>
      <c r="C149" s="237"/>
      <c r="D149" s="240" t="s">
        <v>43</v>
      </c>
      <c r="E149" s="862">
        <v>1460274250.0000002</v>
      </c>
      <c r="F149" s="854">
        <v>1459712576.1100004</v>
      </c>
      <c r="G149" s="854">
        <v>5000</v>
      </c>
      <c r="H149" s="854">
        <v>4813.54</v>
      </c>
      <c r="I149" s="854">
        <v>36900</v>
      </c>
      <c r="J149" s="854">
        <v>0</v>
      </c>
      <c r="K149" s="854">
        <v>0</v>
      </c>
      <c r="L149" s="863">
        <v>514960.35</v>
      </c>
    </row>
    <row r="150" spans="1:12" ht="18.95" customHeight="1">
      <c r="A150" s="235"/>
      <c r="B150" s="237"/>
      <c r="C150" s="237"/>
      <c r="D150" s="240" t="s">
        <v>44</v>
      </c>
      <c r="E150" s="369">
        <v>0.38313178963718203</v>
      </c>
      <c r="F150" s="196">
        <v>0.38307829801801935</v>
      </c>
      <c r="G150" s="196">
        <v>0.41666666666666669</v>
      </c>
      <c r="H150" s="196">
        <v>0.240677</v>
      </c>
      <c r="I150" s="196">
        <v>4.6532156368221944E-2</v>
      </c>
      <c r="J150" s="196">
        <v>0</v>
      </c>
      <c r="K150" s="196">
        <v>0</v>
      </c>
      <c r="L150" s="370">
        <v>4.7244068807339445</v>
      </c>
    </row>
    <row r="151" spans="1:12" ht="18.95" customHeight="1">
      <c r="A151" s="241"/>
      <c r="B151" s="242"/>
      <c r="C151" s="242"/>
      <c r="D151" s="243" t="s">
        <v>45</v>
      </c>
      <c r="E151" s="371">
        <v>0.37012294985920946</v>
      </c>
      <c r="F151" s="372">
        <v>0.37292751970599125</v>
      </c>
      <c r="G151" s="372">
        <v>0.41666666666666669</v>
      </c>
      <c r="H151" s="372">
        <v>8.053923274615838E-3</v>
      </c>
      <c r="I151" s="372">
        <v>1.2992067057937965E-3</v>
      </c>
      <c r="J151" s="372">
        <v>0</v>
      </c>
      <c r="K151" s="372">
        <v>0</v>
      </c>
      <c r="L151" s="373">
        <v>0.23781556283270763</v>
      </c>
    </row>
    <row r="152" spans="1:12" ht="18.75" customHeight="1">
      <c r="A152" s="235" t="s">
        <v>419</v>
      </c>
      <c r="B152" s="236" t="s">
        <v>47</v>
      </c>
      <c r="C152" s="237" t="s">
        <v>420</v>
      </c>
      <c r="D152" s="240" t="s">
        <v>41</v>
      </c>
      <c r="E152" s="862">
        <v>95774000</v>
      </c>
      <c r="F152" s="860">
        <v>81462000</v>
      </c>
      <c r="G152" s="860">
        <v>510000</v>
      </c>
      <c r="H152" s="860">
        <v>13802000</v>
      </c>
      <c r="I152" s="860">
        <v>0</v>
      </c>
      <c r="J152" s="860">
        <v>0</v>
      </c>
      <c r="K152" s="860">
        <v>0</v>
      </c>
      <c r="L152" s="872">
        <v>0</v>
      </c>
    </row>
    <row r="153" spans="1:12" ht="18.95" customHeight="1">
      <c r="A153" s="235"/>
      <c r="B153" s="236"/>
      <c r="C153" s="237" t="s">
        <v>421</v>
      </c>
      <c r="D153" s="240" t="s">
        <v>42</v>
      </c>
      <c r="E153" s="862">
        <v>158717172.15999997</v>
      </c>
      <c r="F153" s="854">
        <v>144012644.15999997</v>
      </c>
      <c r="G153" s="854">
        <v>520000</v>
      </c>
      <c r="H153" s="854">
        <v>13762000</v>
      </c>
      <c r="I153" s="854">
        <v>422528</v>
      </c>
      <c r="J153" s="854">
        <v>0</v>
      </c>
      <c r="K153" s="854">
        <v>0</v>
      </c>
      <c r="L153" s="863">
        <v>0</v>
      </c>
    </row>
    <row r="154" spans="1:12" ht="18.95" customHeight="1">
      <c r="A154" s="235"/>
      <c r="B154" s="236"/>
      <c r="C154" s="237"/>
      <c r="D154" s="240" t="s">
        <v>43</v>
      </c>
      <c r="E154" s="862">
        <v>49734120.370000005</v>
      </c>
      <c r="F154" s="854">
        <v>45296493.500000015</v>
      </c>
      <c r="G154" s="854">
        <v>4086.48</v>
      </c>
      <c r="H154" s="854">
        <v>4181427.589999998</v>
      </c>
      <c r="I154" s="854">
        <v>252112.8</v>
      </c>
      <c r="J154" s="854">
        <v>0</v>
      </c>
      <c r="K154" s="854">
        <v>0</v>
      </c>
      <c r="L154" s="863">
        <v>0</v>
      </c>
    </row>
    <row r="155" spans="1:12" ht="18.95" customHeight="1">
      <c r="A155" s="235"/>
      <c r="B155" s="237"/>
      <c r="C155" s="237"/>
      <c r="D155" s="240" t="s">
        <v>44</v>
      </c>
      <c r="E155" s="369">
        <v>0.51928624021133085</v>
      </c>
      <c r="F155" s="196">
        <v>0.55604445631091814</v>
      </c>
      <c r="G155" s="196">
        <v>8.0127058823529409E-3</v>
      </c>
      <c r="H155" s="196">
        <v>0.30295809230546283</v>
      </c>
      <c r="I155" s="196">
        <v>0</v>
      </c>
      <c r="J155" s="196">
        <v>0</v>
      </c>
      <c r="K155" s="196">
        <v>0</v>
      </c>
      <c r="L155" s="370">
        <v>0</v>
      </c>
    </row>
    <row r="156" spans="1:12" ht="18.95" customHeight="1">
      <c r="A156" s="241"/>
      <c r="B156" s="242"/>
      <c r="C156" s="242"/>
      <c r="D156" s="245" t="s">
        <v>45</v>
      </c>
      <c r="E156" s="371">
        <v>0.31335059523278253</v>
      </c>
      <c r="F156" s="372">
        <v>0.3145313646881937</v>
      </c>
      <c r="G156" s="372">
        <v>7.858615384615384E-3</v>
      </c>
      <c r="H156" s="372">
        <v>0.30383865644528396</v>
      </c>
      <c r="I156" s="372">
        <v>0.59667714328991217</v>
      </c>
      <c r="J156" s="372">
        <v>0</v>
      </c>
      <c r="K156" s="372">
        <v>0</v>
      </c>
      <c r="L156" s="373">
        <v>0</v>
      </c>
    </row>
    <row r="157" spans="1:12" ht="18.95" customHeight="1">
      <c r="A157" s="235" t="s">
        <v>422</v>
      </c>
      <c r="B157" s="236" t="s">
        <v>47</v>
      </c>
      <c r="C157" s="237" t="s">
        <v>423</v>
      </c>
      <c r="D157" s="238" t="s">
        <v>41</v>
      </c>
      <c r="E157" s="859">
        <v>27808000</v>
      </c>
      <c r="F157" s="860">
        <v>17435000</v>
      </c>
      <c r="G157" s="860">
        <v>0</v>
      </c>
      <c r="H157" s="860">
        <v>10373000</v>
      </c>
      <c r="I157" s="860">
        <v>0</v>
      </c>
      <c r="J157" s="860">
        <v>0</v>
      </c>
      <c r="K157" s="860">
        <v>0</v>
      </c>
      <c r="L157" s="872">
        <v>0</v>
      </c>
    </row>
    <row r="158" spans="1:12" ht="18.95" customHeight="1">
      <c r="A158" s="235"/>
      <c r="B158" s="236"/>
      <c r="C158" s="237" t="s">
        <v>424</v>
      </c>
      <c r="D158" s="240" t="s">
        <v>42</v>
      </c>
      <c r="E158" s="862">
        <v>204438236</v>
      </c>
      <c r="F158" s="854">
        <v>189085708</v>
      </c>
      <c r="G158" s="854">
        <v>5757528</v>
      </c>
      <c r="H158" s="854">
        <v>9595000</v>
      </c>
      <c r="I158" s="854">
        <v>0</v>
      </c>
      <c r="J158" s="854">
        <v>0</v>
      </c>
      <c r="K158" s="854">
        <v>0</v>
      </c>
      <c r="L158" s="863">
        <v>0</v>
      </c>
    </row>
    <row r="159" spans="1:12" ht="18.95" customHeight="1">
      <c r="A159" s="235"/>
      <c r="B159" s="236"/>
      <c r="C159" s="237"/>
      <c r="D159" s="240" t="s">
        <v>43</v>
      </c>
      <c r="E159" s="862">
        <v>106047465.50999999</v>
      </c>
      <c r="F159" s="854">
        <v>100284463.75999999</v>
      </c>
      <c r="G159" s="854">
        <v>5755960</v>
      </c>
      <c r="H159" s="854">
        <v>7041.75</v>
      </c>
      <c r="I159" s="854">
        <v>0</v>
      </c>
      <c r="J159" s="854">
        <v>0</v>
      </c>
      <c r="K159" s="854">
        <v>0</v>
      </c>
      <c r="L159" s="863">
        <v>0</v>
      </c>
    </row>
    <row r="160" spans="1:12" ht="18.95" customHeight="1">
      <c r="A160" s="235"/>
      <c r="B160" s="237"/>
      <c r="C160" s="237"/>
      <c r="D160" s="240" t="s">
        <v>44</v>
      </c>
      <c r="E160" s="369">
        <v>3.8135596055092056</v>
      </c>
      <c r="F160" s="196">
        <v>5.7519050048752502</v>
      </c>
      <c r="G160" s="196">
        <v>0</v>
      </c>
      <c r="H160" s="196">
        <v>6.7885375494071149E-4</v>
      </c>
      <c r="I160" s="196">
        <v>0</v>
      </c>
      <c r="J160" s="196">
        <v>0</v>
      </c>
      <c r="K160" s="196">
        <v>0</v>
      </c>
      <c r="L160" s="370">
        <v>0</v>
      </c>
    </row>
    <row r="161" spans="1:12" ht="18.95" customHeight="1">
      <c r="A161" s="241"/>
      <c r="B161" s="242"/>
      <c r="C161" s="242"/>
      <c r="D161" s="245" t="s">
        <v>45</v>
      </c>
      <c r="E161" s="371">
        <v>0.51872618148593297</v>
      </c>
      <c r="F161" s="372">
        <v>0.53036511760053273</v>
      </c>
      <c r="G161" s="372">
        <v>0.99972766089891352</v>
      </c>
      <c r="H161" s="372">
        <v>7.338978634705576E-4</v>
      </c>
      <c r="I161" s="372">
        <v>0</v>
      </c>
      <c r="J161" s="372">
        <v>0</v>
      </c>
      <c r="K161" s="372">
        <v>0</v>
      </c>
      <c r="L161" s="373">
        <v>0</v>
      </c>
    </row>
    <row r="162" spans="1:12" ht="18.95" customHeight="1">
      <c r="A162" s="235" t="s">
        <v>441</v>
      </c>
      <c r="B162" s="236" t="s">
        <v>47</v>
      </c>
      <c r="C162" s="237" t="s">
        <v>180</v>
      </c>
      <c r="D162" s="240" t="s">
        <v>41</v>
      </c>
      <c r="E162" s="859">
        <v>34116916000</v>
      </c>
      <c r="F162" s="860">
        <v>34079268000</v>
      </c>
      <c r="G162" s="860">
        <v>24000</v>
      </c>
      <c r="H162" s="860">
        <v>37624000</v>
      </c>
      <c r="I162" s="860">
        <v>0</v>
      </c>
      <c r="J162" s="860">
        <v>0</v>
      </c>
      <c r="K162" s="860">
        <v>0</v>
      </c>
      <c r="L162" s="872">
        <v>0</v>
      </c>
    </row>
    <row r="163" spans="1:12" ht="18.95" customHeight="1">
      <c r="A163" s="235"/>
      <c r="B163" s="236"/>
      <c r="C163" s="237"/>
      <c r="D163" s="240" t="s">
        <v>42</v>
      </c>
      <c r="E163" s="862">
        <v>34125364000</v>
      </c>
      <c r="F163" s="854">
        <v>34082177437.360001</v>
      </c>
      <c r="G163" s="854">
        <v>19500</v>
      </c>
      <c r="H163" s="854">
        <v>43046948</v>
      </c>
      <c r="I163" s="854">
        <v>98114.64</v>
      </c>
      <c r="J163" s="854">
        <v>0</v>
      </c>
      <c r="K163" s="854">
        <v>0</v>
      </c>
      <c r="L163" s="863">
        <v>22000</v>
      </c>
    </row>
    <row r="164" spans="1:12" ht="18.95" customHeight="1">
      <c r="A164" s="235"/>
      <c r="B164" s="236"/>
      <c r="C164" s="237"/>
      <c r="D164" s="240" t="s">
        <v>43</v>
      </c>
      <c r="E164" s="862">
        <v>12082755747.58</v>
      </c>
      <c r="F164" s="854">
        <v>12069571799.66</v>
      </c>
      <c r="G164" s="854">
        <v>2795.02</v>
      </c>
      <c r="H164" s="854">
        <v>13172352.900000004</v>
      </c>
      <c r="I164" s="854">
        <v>0</v>
      </c>
      <c r="J164" s="854">
        <v>0</v>
      </c>
      <c r="K164" s="854">
        <v>0</v>
      </c>
      <c r="L164" s="863">
        <v>8800</v>
      </c>
    </row>
    <row r="165" spans="1:12" ht="18.95" customHeight="1">
      <c r="A165" s="239"/>
      <c r="B165" s="237"/>
      <c r="C165" s="237"/>
      <c r="D165" s="240" t="s">
        <v>44</v>
      </c>
      <c r="E165" s="369">
        <v>0.35415732616570617</v>
      </c>
      <c r="F165" s="196">
        <v>0.3541617090971555</v>
      </c>
      <c r="G165" s="196">
        <v>0.11645916666666667</v>
      </c>
      <c r="H165" s="196">
        <v>0.3501050632574953</v>
      </c>
      <c r="I165" s="196">
        <v>0</v>
      </c>
      <c r="J165" s="196">
        <v>0</v>
      </c>
      <c r="K165" s="196">
        <v>0</v>
      </c>
      <c r="L165" s="370">
        <v>0</v>
      </c>
    </row>
    <row r="166" spans="1:12" ht="18.75" customHeight="1">
      <c r="A166" s="241"/>
      <c r="B166" s="242"/>
      <c r="C166" s="242"/>
      <c r="D166" s="246" t="s">
        <v>45</v>
      </c>
      <c r="E166" s="371">
        <v>0.35406965175756072</v>
      </c>
      <c r="F166" s="372">
        <v>0.35413147595522015</v>
      </c>
      <c r="G166" s="372">
        <v>0.14333435897435898</v>
      </c>
      <c r="H166" s="372">
        <v>0.30599969363681728</v>
      </c>
      <c r="I166" s="372">
        <v>0</v>
      </c>
      <c r="J166" s="372">
        <v>0</v>
      </c>
      <c r="K166" s="372">
        <v>0</v>
      </c>
      <c r="L166" s="373">
        <v>0.4</v>
      </c>
    </row>
    <row r="167" spans="1:12" ht="18.95" customHeight="1">
      <c r="A167" s="252" t="s">
        <v>425</v>
      </c>
      <c r="B167" s="248" t="s">
        <v>47</v>
      </c>
      <c r="C167" s="253" t="s">
        <v>426</v>
      </c>
      <c r="D167" s="250" t="s">
        <v>41</v>
      </c>
      <c r="E167" s="859">
        <v>169310000</v>
      </c>
      <c r="F167" s="860">
        <v>3400000</v>
      </c>
      <c r="G167" s="860">
        <v>399000</v>
      </c>
      <c r="H167" s="860">
        <v>162661000</v>
      </c>
      <c r="I167" s="860">
        <v>2627000</v>
      </c>
      <c r="J167" s="860">
        <v>0</v>
      </c>
      <c r="K167" s="860">
        <v>0</v>
      </c>
      <c r="L167" s="872">
        <v>223000</v>
      </c>
    </row>
    <row r="168" spans="1:12" ht="18.95" customHeight="1">
      <c r="A168" s="235"/>
      <c r="B168" s="236"/>
      <c r="C168" s="237" t="s">
        <v>427</v>
      </c>
      <c r="D168" s="240" t="s">
        <v>42</v>
      </c>
      <c r="E168" s="862">
        <v>153604286</v>
      </c>
      <c r="F168" s="854">
        <v>3559286</v>
      </c>
      <c r="G168" s="854">
        <v>236000</v>
      </c>
      <c r="H168" s="854">
        <v>146227000</v>
      </c>
      <c r="I168" s="854">
        <v>3359000</v>
      </c>
      <c r="J168" s="854">
        <v>0</v>
      </c>
      <c r="K168" s="854">
        <v>0</v>
      </c>
      <c r="L168" s="863">
        <v>223000</v>
      </c>
    </row>
    <row r="169" spans="1:12" ht="18.95" customHeight="1">
      <c r="A169" s="235"/>
      <c r="B169" s="236"/>
      <c r="C169" s="237"/>
      <c r="D169" s="240" t="s">
        <v>43</v>
      </c>
      <c r="E169" s="862">
        <v>38974786.479999989</v>
      </c>
      <c r="F169" s="854">
        <v>1373170.37</v>
      </c>
      <c r="G169" s="854">
        <v>27875.95</v>
      </c>
      <c r="H169" s="854">
        <v>37544346.159999989</v>
      </c>
      <c r="I169" s="854">
        <v>29394</v>
      </c>
      <c r="J169" s="854">
        <v>0</v>
      </c>
      <c r="K169" s="854">
        <v>0</v>
      </c>
      <c r="L169" s="863">
        <v>0</v>
      </c>
    </row>
    <row r="170" spans="1:12" ht="18.95" customHeight="1">
      <c r="A170" s="235"/>
      <c r="B170" s="237"/>
      <c r="C170" s="237"/>
      <c r="D170" s="240" t="s">
        <v>44</v>
      </c>
      <c r="E170" s="369">
        <v>0.23019778205658253</v>
      </c>
      <c r="F170" s="196">
        <v>0.40387363823529415</v>
      </c>
      <c r="G170" s="196">
        <v>6.9864536340852129E-2</v>
      </c>
      <c r="H170" s="196">
        <v>0.23081344735369874</v>
      </c>
      <c r="I170" s="196">
        <v>1.1189189189189189E-2</v>
      </c>
      <c r="J170" s="196">
        <v>0</v>
      </c>
      <c r="K170" s="196">
        <v>0</v>
      </c>
      <c r="L170" s="370">
        <v>0</v>
      </c>
    </row>
    <row r="171" spans="1:12" ht="18.95" customHeight="1">
      <c r="A171" s="241"/>
      <c r="B171" s="242"/>
      <c r="C171" s="242"/>
      <c r="D171" s="245" t="s">
        <v>45</v>
      </c>
      <c r="E171" s="371">
        <v>0.25373501934705123</v>
      </c>
      <c r="F171" s="372">
        <v>0.38579939066430741</v>
      </c>
      <c r="G171" s="372">
        <v>0.11811843220338983</v>
      </c>
      <c r="H171" s="372">
        <v>0.25675385640134851</v>
      </c>
      <c r="I171" s="372">
        <v>8.7508186960404879E-3</v>
      </c>
      <c r="J171" s="372">
        <v>0</v>
      </c>
      <c r="K171" s="372">
        <v>0</v>
      </c>
      <c r="L171" s="373">
        <v>0</v>
      </c>
    </row>
    <row r="172" spans="1:12" ht="18.95" customHeight="1">
      <c r="A172" s="235" t="s">
        <v>428</v>
      </c>
      <c r="B172" s="236" t="s">
        <v>47</v>
      </c>
      <c r="C172" s="237" t="s">
        <v>429</v>
      </c>
      <c r="D172" s="240" t="s">
        <v>41</v>
      </c>
      <c r="E172" s="859">
        <v>122290000</v>
      </c>
      <c r="F172" s="860">
        <v>49245000</v>
      </c>
      <c r="G172" s="860">
        <v>192000</v>
      </c>
      <c r="H172" s="860">
        <v>72125000</v>
      </c>
      <c r="I172" s="860">
        <v>707000</v>
      </c>
      <c r="J172" s="860">
        <v>0</v>
      </c>
      <c r="K172" s="860">
        <v>0</v>
      </c>
      <c r="L172" s="872">
        <v>21000</v>
      </c>
    </row>
    <row r="173" spans="1:12" ht="18.95" customHeight="1">
      <c r="A173" s="235"/>
      <c r="B173" s="236"/>
      <c r="C173" s="237" t="s">
        <v>430</v>
      </c>
      <c r="D173" s="240" t="s">
        <v>42</v>
      </c>
      <c r="E173" s="862">
        <v>123421010</v>
      </c>
      <c r="F173" s="854">
        <v>50305510</v>
      </c>
      <c r="G173" s="854">
        <v>252053</v>
      </c>
      <c r="H173" s="854">
        <v>72133032</v>
      </c>
      <c r="I173" s="854">
        <v>709415</v>
      </c>
      <c r="J173" s="854">
        <v>0</v>
      </c>
      <c r="K173" s="854">
        <v>0</v>
      </c>
      <c r="L173" s="863">
        <v>21000</v>
      </c>
    </row>
    <row r="174" spans="1:12" ht="18.95" customHeight="1">
      <c r="A174" s="235"/>
      <c r="B174" s="236"/>
      <c r="C174" s="237"/>
      <c r="D174" s="240" t="s">
        <v>43</v>
      </c>
      <c r="E174" s="862">
        <v>23449540.969999999</v>
      </c>
      <c r="F174" s="854">
        <v>580004.5</v>
      </c>
      <c r="G174" s="854">
        <v>85159.95</v>
      </c>
      <c r="H174" s="854">
        <v>22781001.52</v>
      </c>
      <c r="I174" s="854">
        <v>0</v>
      </c>
      <c r="J174" s="854">
        <v>0</v>
      </c>
      <c r="K174" s="854">
        <v>0</v>
      </c>
      <c r="L174" s="863">
        <v>3375</v>
      </c>
    </row>
    <row r="175" spans="1:12" ht="18.95" customHeight="1">
      <c r="A175" s="239"/>
      <c r="B175" s="237"/>
      <c r="C175" s="237"/>
      <c r="D175" s="240" t="s">
        <v>44</v>
      </c>
      <c r="E175" s="369">
        <v>0.19175354460708152</v>
      </c>
      <c r="F175" s="196">
        <v>1.1777936846380344E-2</v>
      </c>
      <c r="G175" s="196">
        <v>0.44354140624999999</v>
      </c>
      <c r="H175" s="196">
        <v>0.31585444048526862</v>
      </c>
      <c r="I175" s="196">
        <v>0</v>
      </c>
      <c r="J175" s="196">
        <v>0</v>
      </c>
      <c r="K175" s="196">
        <v>0</v>
      </c>
      <c r="L175" s="370">
        <v>0.16071428571428573</v>
      </c>
    </row>
    <row r="176" spans="1:12" ht="18.95" customHeight="1">
      <c r="A176" s="241"/>
      <c r="B176" s="242"/>
      <c r="C176" s="242"/>
      <c r="D176" s="246" t="s">
        <v>45</v>
      </c>
      <c r="E176" s="371">
        <v>0.18999634640811963</v>
      </c>
      <c r="F176" s="372">
        <v>1.1529641583993482E-2</v>
      </c>
      <c r="G176" s="372">
        <v>0.3378652505623817</v>
      </c>
      <c r="H176" s="372">
        <v>0.31581927015074035</v>
      </c>
      <c r="I176" s="372">
        <v>0</v>
      </c>
      <c r="J176" s="372">
        <v>0</v>
      </c>
      <c r="K176" s="372">
        <v>0</v>
      </c>
      <c r="L176" s="373">
        <v>0.16071428571428573</v>
      </c>
    </row>
    <row r="177" spans="1:12" ht="18.95" customHeight="1">
      <c r="A177" s="235" t="s">
        <v>431</v>
      </c>
      <c r="B177" s="236" t="s">
        <v>47</v>
      </c>
      <c r="C177" s="237" t="s">
        <v>432</v>
      </c>
      <c r="D177" s="251" t="s">
        <v>41</v>
      </c>
      <c r="E177" s="859">
        <v>19690000</v>
      </c>
      <c r="F177" s="860">
        <v>19530000</v>
      </c>
      <c r="G177" s="860">
        <v>10000</v>
      </c>
      <c r="H177" s="860">
        <v>0</v>
      </c>
      <c r="I177" s="860">
        <v>150000</v>
      </c>
      <c r="J177" s="860">
        <v>0</v>
      </c>
      <c r="K177" s="860">
        <v>0</v>
      </c>
      <c r="L177" s="872">
        <v>0</v>
      </c>
    </row>
    <row r="178" spans="1:12" ht="18.95" customHeight="1">
      <c r="A178" s="239"/>
      <c r="B178" s="237"/>
      <c r="C178" s="237" t="s">
        <v>433</v>
      </c>
      <c r="D178" s="240" t="s">
        <v>42</v>
      </c>
      <c r="E178" s="862">
        <v>19690000</v>
      </c>
      <c r="F178" s="854">
        <v>19585200</v>
      </c>
      <c r="G178" s="854">
        <v>10000</v>
      </c>
      <c r="H178" s="854">
        <v>0</v>
      </c>
      <c r="I178" s="854">
        <v>94800</v>
      </c>
      <c r="J178" s="854">
        <v>0</v>
      </c>
      <c r="K178" s="854">
        <v>0</v>
      </c>
      <c r="L178" s="863">
        <v>0</v>
      </c>
    </row>
    <row r="179" spans="1:12" ht="18.95" customHeight="1">
      <c r="A179" s="239"/>
      <c r="B179" s="237"/>
      <c r="C179" s="237" t="s">
        <v>434</v>
      </c>
      <c r="D179" s="240" t="s">
        <v>43</v>
      </c>
      <c r="E179" s="862">
        <v>7249645</v>
      </c>
      <c r="F179" s="854">
        <v>7151645</v>
      </c>
      <c r="G179" s="854">
        <v>3200</v>
      </c>
      <c r="H179" s="854">
        <v>0</v>
      </c>
      <c r="I179" s="854">
        <v>94800</v>
      </c>
      <c r="J179" s="854">
        <v>0</v>
      </c>
      <c r="K179" s="854">
        <v>0</v>
      </c>
      <c r="L179" s="863">
        <v>0</v>
      </c>
    </row>
    <row r="180" spans="1:12" ht="18.95" customHeight="1">
      <c r="A180" s="239"/>
      <c r="B180" s="237"/>
      <c r="C180" s="237" t="s">
        <v>435</v>
      </c>
      <c r="D180" s="240" t="s">
        <v>44</v>
      </c>
      <c r="E180" s="369">
        <v>0.36818918232605385</v>
      </c>
      <c r="F180" s="196">
        <v>0.36618766001024067</v>
      </c>
      <c r="G180" s="196">
        <v>0.32</v>
      </c>
      <c r="H180" s="196">
        <v>0</v>
      </c>
      <c r="I180" s="196">
        <v>0.63200000000000001</v>
      </c>
      <c r="J180" s="196">
        <v>0</v>
      </c>
      <c r="K180" s="196">
        <v>0</v>
      </c>
      <c r="L180" s="370">
        <v>0</v>
      </c>
    </row>
    <row r="181" spans="1:12" ht="18.95" customHeight="1">
      <c r="A181" s="241"/>
      <c r="B181" s="242"/>
      <c r="C181" s="242"/>
      <c r="D181" s="245" t="s">
        <v>45</v>
      </c>
      <c r="E181" s="371">
        <v>0.36818918232605385</v>
      </c>
      <c r="F181" s="372">
        <v>0.36515557665992687</v>
      </c>
      <c r="G181" s="372">
        <v>0.32</v>
      </c>
      <c r="H181" s="372">
        <v>0</v>
      </c>
      <c r="I181" s="372">
        <v>1</v>
      </c>
      <c r="J181" s="372">
        <v>0</v>
      </c>
      <c r="K181" s="372">
        <v>0</v>
      </c>
      <c r="L181" s="373">
        <v>0</v>
      </c>
    </row>
    <row r="182" spans="1:12" ht="18.95" hidden="1" customHeight="1">
      <c r="A182" s="235" t="s">
        <v>436</v>
      </c>
      <c r="B182" s="236" t="s">
        <v>47</v>
      </c>
      <c r="C182" s="237" t="s">
        <v>437</v>
      </c>
      <c r="D182" s="238" t="s">
        <v>41</v>
      </c>
      <c r="E182" s="859" t="e">
        <f>SUM(F182:L182)</f>
        <v>#REF!</v>
      </c>
      <c r="F182" s="860" t="e">
        <f>SUMIFS(#REF!,#REF!,A182,#REF!,"2",#REF!,"85")</f>
        <v>#REF!</v>
      </c>
      <c r="G182" s="860" t="e">
        <f>SUMIFS(#REF!,#REF!,A182,#REF!,"3",#REF!,"85")</f>
        <v>#REF!</v>
      </c>
      <c r="H182" s="860" t="e">
        <f>SUMIFS(#REF!,#REF!,A182,#REF!,"4",#REF!,"85")</f>
        <v>#REF!</v>
      </c>
      <c r="I182" s="860" t="e">
        <f>SUMIFS(#REF!,#REF!,A182,#REF!,"6",#REF!,"85")</f>
        <v>#REF!</v>
      </c>
      <c r="J182" s="860" t="e">
        <f>SUMIFS(#REF!,#REF!,A182,#REF!,"8",#REF!,"85")</f>
        <v>#REF!</v>
      </c>
      <c r="K182" s="860" t="e">
        <f>SUMIFS(#REF!,#REF!,A182,#REF!,"9",#REF!,"85")</f>
        <v>#REF!</v>
      </c>
      <c r="L182" s="872" t="e">
        <f>SUMIFS(#REF!,#REF!,A182,#REF!,"1",#REF!,"85")</f>
        <v>#REF!</v>
      </c>
    </row>
    <row r="183" spans="1:12" ht="18.95" hidden="1" customHeight="1">
      <c r="A183" s="239"/>
      <c r="B183" s="237"/>
      <c r="C183" s="237"/>
      <c r="D183" s="240" t="s">
        <v>42</v>
      </c>
      <c r="E183" s="862" t="e">
        <f>SUM(F183:L183)</f>
        <v>#REF!</v>
      </c>
      <c r="F183" s="854" t="e">
        <f>#REF!</f>
        <v>#REF!</v>
      </c>
      <c r="G183" s="854" t="e">
        <f>#REF!</f>
        <v>#REF!</v>
      </c>
      <c r="H183" s="854" t="e">
        <f>#REF!</f>
        <v>#REF!</v>
      </c>
      <c r="I183" s="854" t="e">
        <f>#REF!</f>
        <v>#REF!</v>
      </c>
      <c r="J183" s="854" t="e">
        <f>#REF!</f>
        <v>#REF!</v>
      </c>
      <c r="K183" s="854" t="e">
        <f>#REF!</f>
        <v>#REF!</v>
      </c>
      <c r="L183" s="863" t="e">
        <f>#REF!</f>
        <v>#REF!</v>
      </c>
    </row>
    <row r="184" spans="1:12" ht="18.95" hidden="1" customHeight="1">
      <c r="A184" s="239"/>
      <c r="B184" s="237"/>
      <c r="C184" s="237"/>
      <c r="D184" s="240" t="s">
        <v>43</v>
      </c>
      <c r="E184" s="862" t="e">
        <f>SUM(F184:L184)</f>
        <v>#REF!</v>
      </c>
      <c r="F184" s="854" t="e">
        <f>#REF!</f>
        <v>#REF!</v>
      </c>
      <c r="G184" s="854" t="e">
        <f>#REF!</f>
        <v>#REF!</v>
      </c>
      <c r="H184" s="854" t="e">
        <f>#REF!</f>
        <v>#REF!</v>
      </c>
      <c r="I184" s="854" t="e">
        <f>#REF!</f>
        <v>#REF!</v>
      </c>
      <c r="J184" s="854" t="e">
        <f>#REF!</f>
        <v>#REF!</v>
      </c>
      <c r="K184" s="854" t="e">
        <f>#REF!</f>
        <v>#REF!</v>
      </c>
      <c r="L184" s="863" t="e">
        <f>#REF!</f>
        <v>#REF!</v>
      </c>
    </row>
    <row r="185" spans="1:12" ht="18.95" hidden="1" customHeight="1">
      <c r="A185" s="239"/>
      <c r="B185" s="237"/>
      <c r="C185" s="237"/>
      <c r="D185" s="240" t="s">
        <v>44</v>
      </c>
      <c r="E185" s="369" t="e">
        <f t="shared" ref="E185:L185" si="0">IF(E182=0,0,(IF(E184/E182&gt;1000%,"*)",E184/E182)))</f>
        <v>#REF!</v>
      </c>
      <c r="F185" s="196" t="e">
        <f t="shared" si="0"/>
        <v>#REF!</v>
      </c>
      <c r="G185" s="196" t="e">
        <f t="shared" si="0"/>
        <v>#REF!</v>
      </c>
      <c r="H185" s="196" t="e">
        <f t="shared" si="0"/>
        <v>#REF!</v>
      </c>
      <c r="I185" s="196" t="e">
        <f t="shared" si="0"/>
        <v>#REF!</v>
      </c>
      <c r="J185" s="196" t="e">
        <f t="shared" si="0"/>
        <v>#REF!</v>
      </c>
      <c r="K185" s="196" t="e">
        <f t="shared" si="0"/>
        <v>#REF!</v>
      </c>
      <c r="L185" s="370" t="e">
        <f t="shared" si="0"/>
        <v>#REF!</v>
      </c>
    </row>
    <row r="186" spans="1:12" ht="18.95" hidden="1" customHeight="1">
      <c r="A186" s="241"/>
      <c r="B186" s="242"/>
      <c r="C186" s="242"/>
      <c r="D186" s="245" t="s">
        <v>45</v>
      </c>
      <c r="E186" s="371" t="e">
        <f t="shared" ref="E186:L186" si="1">IF(E183=0,0,(IF(E184/E183&gt;1000%,"*)",E184/E183)))</f>
        <v>#REF!</v>
      </c>
      <c r="F186" s="372" t="e">
        <f t="shared" si="1"/>
        <v>#REF!</v>
      </c>
      <c r="G186" s="372" t="e">
        <f t="shared" si="1"/>
        <v>#REF!</v>
      </c>
      <c r="H186" s="372" t="e">
        <f t="shared" si="1"/>
        <v>#REF!</v>
      </c>
      <c r="I186" s="372" t="e">
        <f t="shared" si="1"/>
        <v>#REF!</v>
      </c>
      <c r="J186" s="372" t="e">
        <f t="shared" si="1"/>
        <v>#REF!</v>
      </c>
      <c r="K186" s="372" t="e">
        <f t="shared" si="1"/>
        <v>#REF!</v>
      </c>
      <c r="L186" s="373" t="e">
        <f t="shared" si="1"/>
        <v>#REF!</v>
      </c>
    </row>
    <row r="187" spans="1:12" s="94" customFormat="1" ht="19.5" customHeight="1">
      <c r="A187" s="828" t="s">
        <v>846</v>
      </c>
      <c r="B187" s="832"/>
      <c r="C187" s="832"/>
      <c r="F187" s="93"/>
      <c r="G187" s="93"/>
      <c r="H187" s="93"/>
      <c r="I187" s="93"/>
      <c r="J187" s="93"/>
    </row>
    <row r="188" spans="1:12" ht="18" customHeight="1">
      <c r="A188" s="1603"/>
      <c r="B188" s="1603"/>
      <c r="C188" s="1603"/>
      <c r="D188" s="1603"/>
      <c r="E188" s="1603"/>
      <c r="F188" s="1603"/>
      <c r="G188" s="1603"/>
      <c r="H188" s="1603"/>
      <c r="I188" s="1603"/>
      <c r="J188" s="1603"/>
      <c r="K188" s="1603"/>
      <c r="L188" s="1603"/>
    </row>
    <row r="189" spans="1:12">
      <c r="E189" s="255"/>
      <c r="F189" s="255"/>
      <c r="G189" s="255"/>
      <c r="H189" s="255"/>
      <c r="I189" s="255"/>
      <c r="J189" s="255"/>
      <c r="K189" s="255"/>
      <c r="L189" s="255"/>
    </row>
    <row r="190" spans="1:12">
      <c r="E190" s="255"/>
      <c r="F190" s="255"/>
      <c r="G190" s="255"/>
      <c r="H190" s="255"/>
      <c r="I190" s="255"/>
      <c r="J190" s="255"/>
      <c r="K190" s="255"/>
      <c r="L190" s="255"/>
    </row>
    <row r="191" spans="1:12">
      <c r="G191" s="244"/>
      <c r="H191" s="374"/>
      <c r="I191" s="375"/>
      <c r="J191" s="244"/>
    </row>
  </sheetData>
  <mergeCells count="1">
    <mergeCell ref="A188:L188"/>
  </mergeCells>
  <phoneticPr fontId="45" type="noConversion"/>
  <printOptions horizontalCentered="1"/>
  <pageMargins left="0.70866141732283472" right="0.70866141732283472" top="0.62992125984251968" bottom="0.19685039370078741" header="0.43307086614173229" footer="0"/>
  <pageSetup paperSize="9" scale="73" firstPageNumber="42" fitToHeight="0" orientation="landscape" useFirstPageNumber="1" r:id="rId1"/>
  <headerFooter alignWithMargins="0">
    <oddHeader>&amp;C&amp;12 - &amp;P -</oddHeader>
  </headerFooter>
  <rowBreaks count="3" manualBreakCount="3">
    <brk id="51" max="11" man="1"/>
    <brk id="106" max="11" man="1"/>
    <brk id="151" max="11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 transitionEvaluation="1"/>
  <dimension ref="A1:N100"/>
  <sheetViews>
    <sheetView showGridLines="0" zoomScale="75" zoomScaleNormal="75" workbookViewId="0">
      <selection activeCell="T23" sqref="T23"/>
    </sheetView>
  </sheetViews>
  <sheetFormatPr defaultColWidth="16.28515625" defaultRowHeight="15"/>
  <cols>
    <col min="1" max="1" width="3.5703125" style="139" customWidth="1"/>
    <col min="2" max="2" width="1.5703125" style="139" customWidth="1"/>
    <col min="3" max="3" width="42.5703125" style="139" bestFit="1" customWidth="1"/>
    <col min="4" max="4" width="2.7109375" style="139" customWidth="1"/>
    <col min="5" max="5" width="14.5703125" style="139" customWidth="1"/>
    <col min="6" max="11" width="14.7109375" style="139" customWidth="1"/>
    <col min="12" max="12" width="23.140625" style="139" customWidth="1"/>
    <col min="13" max="16384" width="16.28515625" style="139"/>
  </cols>
  <sheetData>
    <row r="1" spans="1:14" ht="15.75" customHeight="1">
      <c r="A1" s="136" t="s">
        <v>340</v>
      </c>
      <c r="B1" s="137"/>
      <c r="C1" s="138"/>
      <c r="D1" s="138"/>
      <c r="E1" s="138"/>
      <c r="F1" s="138"/>
      <c r="G1" s="138"/>
      <c r="H1" s="138"/>
      <c r="I1" s="138"/>
      <c r="J1" s="138"/>
      <c r="K1" s="138"/>
      <c r="L1" s="138"/>
    </row>
    <row r="2" spans="1:14" ht="15" customHeight="1">
      <c r="A2" s="140" t="s">
        <v>341</v>
      </c>
      <c r="B2" s="140"/>
      <c r="C2" s="140"/>
      <c r="D2" s="140"/>
      <c r="E2" s="140"/>
      <c r="F2" s="140"/>
      <c r="G2" s="141"/>
      <c r="H2" s="141"/>
      <c r="I2" s="141"/>
      <c r="J2" s="141"/>
      <c r="K2" s="141"/>
      <c r="L2" s="141"/>
    </row>
    <row r="3" spans="1:14" ht="15" customHeight="1">
      <c r="A3" s="140"/>
      <c r="B3" s="140"/>
      <c r="C3" s="140"/>
      <c r="D3" s="140"/>
      <c r="E3" s="140"/>
      <c r="F3" s="140"/>
      <c r="G3" s="141"/>
      <c r="H3" s="141"/>
      <c r="I3" s="141"/>
      <c r="J3" s="141"/>
      <c r="K3" s="141"/>
      <c r="L3" s="141"/>
    </row>
    <row r="4" spans="1:14" ht="15" customHeight="1">
      <c r="A4" s="138"/>
      <c r="B4" s="142"/>
      <c r="C4" s="142"/>
      <c r="D4" s="138"/>
      <c r="E4" s="138"/>
      <c r="F4" s="138"/>
      <c r="G4" s="138"/>
      <c r="H4" s="138"/>
      <c r="I4" s="138"/>
      <c r="J4" s="137"/>
      <c r="K4" s="137"/>
      <c r="L4" s="143" t="s">
        <v>2</v>
      </c>
    </row>
    <row r="5" spans="1:14" ht="15.95" customHeight="1">
      <c r="A5" s="144" t="s">
        <v>4</v>
      </c>
      <c r="B5" s="145" t="s">
        <v>4</v>
      </c>
      <c r="C5" s="146" t="s">
        <v>3</v>
      </c>
      <c r="D5" s="145"/>
      <c r="E5" s="19" t="s">
        <v>4</v>
      </c>
      <c r="F5" s="147" t="s">
        <v>4</v>
      </c>
      <c r="G5" s="17" t="s">
        <v>4</v>
      </c>
      <c r="H5" s="18" t="s">
        <v>4</v>
      </c>
      <c r="I5" s="19" t="s">
        <v>4</v>
      </c>
      <c r="J5" s="18" t="s">
        <v>4</v>
      </c>
      <c r="K5" s="19" t="s">
        <v>4</v>
      </c>
      <c r="L5" s="19" t="s">
        <v>4</v>
      </c>
    </row>
    <row r="6" spans="1:14" ht="15.95" customHeight="1">
      <c r="A6" s="149"/>
      <c r="B6" s="150"/>
      <c r="C6" s="151" t="s">
        <v>440</v>
      </c>
      <c r="D6" s="150"/>
      <c r="E6" s="152"/>
      <c r="F6" s="153" t="s">
        <v>5</v>
      </c>
      <c r="G6" s="29" t="s">
        <v>6</v>
      </c>
      <c r="H6" s="30" t="s">
        <v>7</v>
      </c>
      <c r="I6" s="31" t="s">
        <v>7</v>
      </c>
      <c r="J6" s="30" t="s">
        <v>8</v>
      </c>
      <c r="K6" s="32" t="s">
        <v>9</v>
      </c>
      <c r="L6" s="31" t="s">
        <v>10</v>
      </c>
    </row>
    <row r="7" spans="1:14" ht="15.95" customHeight="1">
      <c r="A7" s="149" t="s">
        <v>4</v>
      </c>
      <c r="B7" s="150"/>
      <c r="C7" s="151" t="s">
        <v>11</v>
      </c>
      <c r="D7" s="150"/>
      <c r="E7" s="32" t="s">
        <v>12</v>
      </c>
      <c r="F7" s="153" t="s">
        <v>13</v>
      </c>
      <c r="G7" s="37" t="s">
        <v>14</v>
      </c>
      <c r="H7" s="30" t="s">
        <v>15</v>
      </c>
      <c r="I7" s="31" t="s">
        <v>16</v>
      </c>
      <c r="J7" s="30" t="s">
        <v>17</v>
      </c>
      <c r="K7" s="31" t="s">
        <v>18</v>
      </c>
      <c r="L7" s="38" t="s">
        <v>19</v>
      </c>
    </row>
    <row r="8" spans="1:14" ht="15.95" customHeight="1">
      <c r="A8" s="154" t="s">
        <v>4</v>
      </c>
      <c r="B8" s="155"/>
      <c r="C8" s="151" t="s">
        <v>749</v>
      </c>
      <c r="D8" s="150"/>
      <c r="E8" s="32" t="s">
        <v>4</v>
      </c>
      <c r="F8" s="153" t="s">
        <v>20</v>
      </c>
      <c r="G8" s="37" t="s">
        <v>21</v>
      </c>
      <c r="H8" s="30" t="s">
        <v>22</v>
      </c>
      <c r="I8" s="31" t="s">
        <v>4</v>
      </c>
      <c r="J8" s="30" t="s">
        <v>23</v>
      </c>
      <c r="K8" s="31" t="s">
        <v>24</v>
      </c>
      <c r="L8" s="31" t="s">
        <v>25</v>
      </c>
    </row>
    <row r="9" spans="1:14" ht="15.95" customHeight="1">
      <c r="A9" s="156" t="s">
        <v>4</v>
      </c>
      <c r="B9" s="148"/>
      <c r="C9" s="151" t="s">
        <v>26</v>
      </c>
      <c r="D9" s="150"/>
      <c r="E9" s="157" t="s">
        <v>4</v>
      </c>
      <c r="F9" s="153" t="s">
        <v>4</v>
      </c>
      <c r="G9" s="37" t="s">
        <v>4</v>
      </c>
      <c r="H9" s="30" t="s">
        <v>27</v>
      </c>
      <c r="I9" s="31"/>
      <c r="J9" s="30" t="s">
        <v>28</v>
      </c>
      <c r="K9" s="31" t="s">
        <v>4</v>
      </c>
      <c r="L9" s="31" t="s">
        <v>29</v>
      </c>
    </row>
    <row r="10" spans="1:14" ht="15.95" customHeight="1">
      <c r="A10" s="149"/>
      <c r="B10" s="150"/>
      <c r="C10" s="151" t="s">
        <v>30</v>
      </c>
      <c r="D10" s="158"/>
      <c r="E10" s="46"/>
      <c r="F10" s="159"/>
      <c r="G10" s="44"/>
      <c r="H10" s="45"/>
      <c r="I10" s="46"/>
      <c r="J10" s="47"/>
      <c r="K10" s="45"/>
      <c r="L10" s="46"/>
    </row>
    <row r="11" spans="1:14" ht="12" customHeight="1">
      <c r="A11" s="160">
        <v>1</v>
      </c>
      <c r="B11" s="161"/>
      <c r="C11" s="161"/>
      <c r="D11" s="162"/>
      <c r="E11" s="163" t="s">
        <v>32</v>
      </c>
      <c r="F11" s="55" t="s">
        <v>33</v>
      </c>
      <c r="G11" s="54" t="s">
        <v>34</v>
      </c>
      <c r="H11" s="55" t="s">
        <v>35</v>
      </c>
      <c r="I11" s="56" t="s">
        <v>36</v>
      </c>
      <c r="J11" s="55" t="s">
        <v>37</v>
      </c>
      <c r="K11" s="56" t="s">
        <v>38</v>
      </c>
      <c r="L11" s="58" t="s">
        <v>39</v>
      </c>
    </row>
    <row r="12" spans="1:14" ht="18.95" customHeight="1">
      <c r="A12" s="164" t="s">
        <v>4</v>
      </c>
      <c r="B12" s="165" t="s">
        <v>4</v>
      </c>
      <c r="C12" s="165" t="s">
        <v>40</v>
      </c>
      <c r="D12" s="166" t="s">
        <v>41</v>
      </c>
      <c r="E12" s="887">
        <v>49371632000</v>
      </c>
      <c r="F12" s="887">
        <v>44969090000</v>
      </c>
      <c r="G12" s="887">
        <v>29382000</v>
      </c>
      <c r="H12" s="887">
        <v>3924839000</v>
      </c>
      <c r="I12" s="887">
        <v>177114000</v>
      </c>
      <c r="J12" s="887">
        <v>0</v>
      </c>
      <c r="K12" s="887">
        <v>0</v>
      </c>
      <c r="L12" s="888">
        <v>271207000</v>
      </c>
      <c r="M12" s="167"/>
      <c r="N12" s="167"/>
    </row>
    <row r="13" spans="1:14" ht="18.95" customHeight="1">
      <c r="A13" s="168"/>
      <c r="B13" s="169"/>
      <c r="C13" s="165"/>
      <c r="D13" s="166" t="s">
        <v>42</v>
      </c>
      <c r="E13" s="887">
        <v>52489645057.229988</v>
      </c>
      <c r="F13" s="887">
        <v>47745864078.849991</v>
      </c>
      <c r="G13" s="887">
        <v>35461742.060000002</v>
      </c>
      <c r="H13" s="887">
        <v>4030468260.4300003</v>
      </c>
      <c r="I13" s="887">
        <v>386809958.18000001</v>
      </c>
      <c r="J13" s="887">
        <v>0</v>
      </c>
      <c r="K13" s="887">
        <v>0</v>
      </c>
      <c r="L13" s="889">
        <v>291041017.70999998</v>
      </c>
      <c r="M13" s="167"/>
      <c r="N13" s="167"/>
    </row>
    <row r="14" spans="1:14" ht="18.95" customHeight="1">
      <c r="A14" s="168"/>
      <c r="B14" s="169"/>
      <c r="C14" s="170" t="s">
        <v>4</v>
      </c>
      <c r="D14" s="166" t="s">
        <v>43</v>
      </c>
      <c r="E14" s="887">
        <v>18626158052.580002</v>
      </c>
      <c r="F14" s="887">
        <v>17185211727.730003</v>
      </c>
      <c r="G14" s="887">
        <v>12213833.029999999</v>
      </c>
      <c r="H14" s="887">
        <v>1343838324.3500001</v>
      </c>
      <c r="I14" s="887">
        <v>31869430.650000002</v>
      </c>
      <c r="J14" s="887">
        <v>0</v>
      </c>
      <c r="K14" s="887">
        <v>0</v>
      </c>
      <c r="L14" s="889">
        <v>53024736.820000008</v>
      </c>
      <c r="M14" s="167"/>
      <c r="N14" s="167"/>
    </row>
    <row r="15" spans="1:14" ht="18.95" customHeight="1">
      <c r="A15" s="168"/>
      <c r="B15" s="169"/>
      <c r="C15" s="165"/>
      <c r="D15" s="166" t="s">
        <v>44</v>
      </c>
      <c r="E15" s="890">
        <v>0.37726437830898524</v>
      </c>
      <c r="F15" s="890">
        <v>0.38215609272346857</v>
      </c>
      <c r="G15" s="878">
        <v>0.41569100231434208</v>
      </c>
      <c r="H15" s="878">
        <v>0.34239323558240226</v>
      </c>
      <c r="I15" s="878">
        <v>0.17993738863105119</v>
      </c>
      <c r="J15" s="878">
        <v>0</v>
      </c>
      <c r="K15" s="878">
        <v>0</v>
      </c>
      <c r="L15" s="879">
        <v>0.19551389462661364</v>
      </c>
      <c r="M15" s="167"/>
      <c r="N15" s="167"/>
    </row>
    <row r="16" spans="1:14" ht="18.95" customHeight="1">
      <c r="A16" s="171"/>
      <c r="B16" s="172"/>
      <c r="C16" s="173"/>
      <c r="D16" s="174" t="s">
        <v>45</v>
      </c>
      <c r="E16" s="880">
        <v>0.35485395323728547</v>
      </c>
      <c r="F16" s="880">
        <v>0.35993089787524746</v>
      </c>
      <c r="G16" s="880">
        <v>0.34442281513792045</v>
      </c>
      <c r="H16" s="880">
        <v>0.33341990000105581</v>
      </c>
      <c r="I16" s="880">
        <v>8.2390408974863383E-2</v>
      </c>
      <c r="J16" s="880">
        <v>0</v>
      </c>
      <c r="K16" s="880">
        <v>0</v>
      </c>
      <c r="L16" s="881">
        <v>0.1821899099900588</v>
      </c>
      <c r="M16" s="167"/>
      <c r="N16" s="167"/>
    </row>
    <row r="17" spans="1:14" ht="18.95" customHeight="1">
      <c r="A17" s="175" t="s">
        <v>49</v>
      </c>
      <c r="B17" s="176" t="s">
        <v>47</v>
      </c>
      <c r="C17" s="177" t="s">
        <v>342</v>
      </c>
      <c r="D17" s="178" t="s">
        <v>41</v>
      </c>
      <c r="E17" s="891">
        <v>3254991000</v>
      </c>
      <c r="F17" s="897">
        <v>2962902000</v>
      </c>
      <c r="G17" s="897">
        <v>2486000</v>
      </c>
      <c r="H17" s="897">
        <v>268541000</v>
      </c>
      <c r="I17" s="897">
        <v>8845000</v>
      </c>
      <c r="J17" s="897">
        <v>0</v>
      </c>
      <c r="K17" s="897">
        <v>0</v>
      </c>
      <c r="L17" s="943">
        <v>12217000</v>
      </c>
      <c r="M17" s="167"/>
      <c r="N17" s="167"/>
    </row>
    <row r="18" spans="1:14" ht="18.95" customHeight="1">
      <c r="A18" s="175"/>
      <c r="B18" s="176"/>
      <c r="C18" s="177"/>
      <c r="D18" s="178" t="s">
        <v>42</v>
      </c>
      <c r="E18" s="891">
        <v>3461125973</v>
      </c>
      <c r="F18" s="891">
        <v>3157704193</v>
      </c>
      <c r="G18" s="891">
        <v>2895910</v>
      </c>
      <c r="H18" s="891">
        <v>268607638</v>
      </c>
      <c r="I18" s="891">
        <v>19338150</v>
      </c>
      <c r="J18" s="891">
        <v>0</v>
      </c>
      <c r="K18" s="891">
        <v>0</v>
      </c>
      <c r="L18" s="892">
        <v>12580082</v>
      </c>
      <c r="M18" s="167"/>
      <c r="N18" s="167"/>
    </row>
    <row r="19" spans="1:14" ht="18.95" customHeight="1">
      <c r="A19" s="175"/>
      <c r="B19" s="176"/>
      <c r="C19" s="177"/>
      <c r="D19" s="178" t="s">
        <v>43</v>
      </c>
      <c r="E19" s="891">
        <v>1228415750.1799998</v>
      </c>
      <c r="F19" s="891">
        <v>1138721956.5799999</v>
      </c>
      <c r="G19" s="891">
        <v>939097.37</v>
      </c>
      <c r="H19" s="891">
        <v>85712668.760000005</v>
      </c>
      <c r="I19" s="891">
        <v>62822.25</v>
      </c>
      <c r="J19" s="891">
        <v>0</v>
      </c>
      <c r="K19" s="891">
        <v>0</v>
      </c>
      <c r="L19" s="892">
        <v>2979205.2199999997</v>
      </c>
      <c r="M19" s="167"/>
      <c r="N19" s="167"/>
    </row>
    <row r="20" spans="1:14" ht="18.95" customHeight="1">
      <c r="A20" s="175"/>
      <c r="B20" s="176"/>
      <c r="C20" s="177"/>
      <c r="D20" s="178" t="s">
        <v>44</v>
      </c>
      <c r="E20" s="893">
        <v>0.37739451512461936</v>
      </c>
      <c r="F20" s="893">
        <v>0.38432656786488378</v>
      </c>
      <c r="G20" s="882">
        <v>0.37775437248592114</v>
      </c>
      <c r="H20" s="882">
        <v>0.31917907790616706</v>
      </c>
      <c r="I20" s="883">
        <v>7.1025720746184283E-3</v>
      </c>
      <c r="J20" s="882">
        <v>0</v>
      </c>
      <c r="K20" s="882">
        <v>0</v>
      </c>
      <c r="L20" s="884">
        <v>0.24385734795776376</v>
      </c>
      <c r="M20" s="167"/>
      <c r="N20" s="167"/>
    </row>
    <row r="21" spans="1:14" s="182" customFormat="1" ht="18.95" customHeight="1">
      <c r="A21" s="179"/>
      <c r="B21" s="180"/>
      <c r="C21" s="177"/>
      <c r="D21" s="181" t="s">
        <v>45</v>
      </c>
      <c r="E21" s="885">
        <v>0.35491795437750162</v>
      </c>
      <c r="F21" s="885">
        <v>0.36061704548016854</v>
      </c>
      <c r="G21" s="885">
        <v>0.3242840316170047</v>
      </c>
      <c r="H21" s="885">
        <v>0.31909989380123288</v>
      </c>
      <c r="I21" s="885">
        <v>3.2486173703275651E-3</v>
      </c>
      <c r="J21" s="885">
        <v>0</v>
      </c>
      <c r="K21" s="885">
        <v>0</v>
      </c>
      <c r="L21" s="886">
        <v>0.2368192210511823</v>
      </c>
      <c r="M21" s="167"/>
      <c r="N21" s="167"/>
    </row>
    <row r="22" spans="1:14" ht="18.95" customHeight="1">
      <c r="A22" s="175" t="s">
        <v>53</v>
      </c>
      <c r="B22" s="176" t="s">
        <v>47</v>
      </c>
      <c r="C22" s="183" t="s">
        <v>343</v>
      </c>
      <c r="D22" s="178" t="s">
        <v>41</v>
      </c>
      <c r="E22" s="891">
        <v>2850973000</v>
      </c>
      <c r="F22" s="897">
        <v>2635721000</v>
      </c>
      <c r="G22" s="897">
        <v>1427000</v>
      </c>
      <c r="H22" s="897">
        <v>201072000</v>
      </c>
      <c r="I22" s="897">
        <v>6212000</v>
      </c>
      <c r="J22" s="897">
        <v>0</v>
      </c>
      <c r="K22" s="897">
        <v>0</v>
      </c>
      <c r="L22" s="943">
        <v>6541000</v>
      </c>
      <c r="M22" s="167"/>
      <c r="N22" s="167"/>
    </row>
    <row r="23" spans="1:14" ht="18.95" customHeight="1">
      <c r="A23" s="175"/>
      <c r="B23" s="176"/>
      <c r="C23" s="177"/>
      <c r="D23" s="178" t="s">
        <v>42</v>
      </c>
      <c r="E23" s="891">
        <v>3050067265.6500001</v>
      </c>
      <c r="F23" s="891">
        <v>2814760108.6500001</v>
      </c>
      <c r="G23" s="891">
        <v>1618761</v>
      </c>
      <c r="H23" s="891">
        <v>211291148</v>
      </c>
      <c r="I23" s="891">
        <v>15455692</v>
      </c>
      <c r="J23" s="891">
        <v>0</v>
      </c>
      <c r="K23" s="891">
        <v>0</v>
      </c>
      <c r="L23" s="892">
        <v>6941556</v>
      </c>
      <c r="M23" s="167"/>
      <c r="N23" s="167"/>
    </row>
    <row r="24" spans="1:14" ht="18.95" customHeight="1">
      <c r="A24" s="175"/>
      <c r="B24" s="176"/>
      <c r="C24" s="177"/>
      <c r="D24" s="178" t="s">
        <v>43</v>
      </c>
      <c r="E24" s="891">
        <v>1104076703.4999998</v>
      </c>
      <c r="F24" s="891">
        <v>1032020107.67</v>
      </c>
      <c r="G24" s="891">
        <v>638710.32999999996</v>
      </c>
      <c r="H24" s="891">
        <v>68691104.379999965</v>
      </c>
      <c r="I24" s="891">
        <v>311994</v>
      </c>
      <c r="J24" s="891">
        <v>0</v>
      </c>
      <c r="K24" s="891">
        <v>0</v>
      </c>
      <c r="L24" s="892">
        <v>2414787.1200000006</v>
      </c>
      <c r="M24" s="167"/>
      <c r="N24" s="167"/>
    </row>
    <row r="25" spans="1:14" ht="18.95" customHeight="1">
      <c r="A25" s="175"/>
      <c r="B25" s="176"/>
      <c r="C25" s="177"/>
      <c r="D25" s="178" t="s">
        <v>44</v>
      </c>
      <c r="E25" s="893">
        <v>0.38726312157288045</v>
      </c>
      <c r="F25" s="893">
        <v>0.39155134692556609</v>
      </c>
      <c r="G25" s="882">
        <v>0.44758957953749123</v>
      </c>
      <c r="H25" s="882">
        <v>0.34162441503541002</v>
      </c>
      <c r="I25" s="883">
        <v>5.0224404378622023E-2</v>
      </c>
      <c r="J25" s="882">
        <v>0</v>
      </c>
      <c r="K25" s="882">
        <v>0</v>
      </c>
      <c r="L25" s="884">
        <v>0.36917705549610158</v>
      </c>
      <c r="M25" s="167"/>
      <c r="N25" s="167"/>
    </row>
    <row r="26" spans="1:14" ht="18.95" customHeight="1">
      <c r="A26" s="179"/>
      <c r="B26" s="180"/>
      <c r="C26" s="177"/>
      <c r="D26" s="178" t="s">
        <v>45</v>
      </c>
      <c r="E26" s="885">
        <v>0.36198437848704623</v>
      </c>
      <c r="F26" s="885">
        <v>0.366645848254888</v>
      </c>
      <c r="G26" s="885">
        <v>0.39456740680063329</v>
      </c>
      <c r="H26" s="885">
        <v>0.32510166672954971</v>
      </c>
      <c r="I26" s="885">
        <v>2.0186349469179382E-2</v>
      </c>
      <c r="J26" s="885">
        <v>0</v>
      </c>
      <c r="K26" s="885">
        <v>0</v>
      </c>
      <c r="L26" s="886">
        <v>0.34787403861612592</v>
      </c>
      <c r="M26" s="167"/>
      <c r="N26" s="167"/>
    </row>
    <row r="27" spans="1:14" ht="18.95" customHeight="1">
      <c r="A27" s="175" t="s">
        <v>57</v>
      </c>
      <c r="B27" s="176" t="s">
        <v>47</v>
      </c>
      <c r="C27" s="183" t="s">
        <v>344</v>
      </c>
      <c r="D27" s="184" t="s">
        <v>41</v>
      </c>
      <c r="E27" s="891">
        <v>3077345000</v>
      </c>
      <c r="F27" s="897">
        <v>2753999000</v>
      </c>
      <c r="G27" s="897">
        <v>2270000</v>
      </c>
      <c r="H27" s="897">
        <v>264831000</v>
      </c>
      <c r="I27" s="897">
        <v>23751000</v>
      </c>
      <c r="J27" s="897">
        <v>0</v>
      </c>
      <c r="K27" s="897">
        <v>0</v>
      </c>
      <c r="L27" s="943">
        <v>32494000</v>
      </c>
      <c r="M27" s="167"/>
      <c r="N27" s="167"/>
    </row>
    <row r="28" spans="1:14" ht="18.95" customHeight="1">
      <c r="A28" s="175"/>
      <c r="B28" s="176"/>
      <c r="C28" s="177"/>
      <c r="D28" s="178" t="s">
        <v>42</v>
      </c>
      <c r="E28" s="891">
        <v>3303525924.9499998</v>
      </c>
      <c r="F28" s="891">
        <v>2942735904.1500001</v>
      </c>
      <c r="G28" s="891">
        <v>2630918.56</v>
      </c>
      <c r="H28" s="891">
        <v>273449986.13999999</v>
      </c>
      <c r="I28" s="891">
        <v>50927337</v>
      </c>
      <c r="J28" s="891">
        <v>0</v>
      </c>
      <c r="K28" s="891">
        <v>0</v>
      </c>
      <c r="L28" s="892">
        <v>33781779.100000001</v>
      </c>
      <c r="M28" s="167"/>
      <c r="N28" s="167"/>
    </row>
    <row r="29" spans="1:14" ht="18.95" customHeight="1">
      <c r="A29" s="175"/>
      <c r="B29" s="176"/>
      <c r="C29" s="177"/>
      <c r="D29" s="178" t="s">
        <v>43</v>
      </c>
      <c r="E29" s="891">
        <v>1157944069.6799998</v>
      </c>
      <c r="F29" s="891">
        <v>1049817806.0599999</v>
      </c>
      <c r="G29" s="891">
        <v>759101.66999999993</v>
      </c>
      <c r="H29" s="891">
        <v>94580717.399999991</v>
      </c>
      <c r="I29" s="891">
        <v>10143963.210000001</v>
      </c>
      <c r="J29" s="891">
        <v>0</v>
      </c>
      <c r="K29" s="891">
        <v>0</v>
      </c>
      <c r="L29" s="892">
        <v>2642481.34</v>
      </c>
      <c r="M29" s="167"/>
      <c r="N29" s="167"/>
    </row>
    <row r="30" spans="1:14" ht="18.95" customHeight="1">
      <c r="A30" s="175"/>
      <c r="B30" s="176"/>
      <c r="C30" s="177"/>
      <c r="D30" s="178" t="s">
        <v>44</v>
      </c>
      <c r="E30" s="893">
        <v>0.37628022522011662</v>
      </c>
      <c r="F30" s="893">
        <v>0.38119759885896831</v>
      </c>
      <c r="G30" s="882">
        <v>0.33440602202643166</v>
      </c>
      <c r="H30" s="882">
        <v>0.35713612605775003</v>
      </c>
      <c r="I30" s="883">
        <v>0.4270962574207402</v>
      </c>
      <c r="J30" s="882">
        <v>0</v>
      </c>
      <c r="K30" s="882">
        <v>0</v>
      </c>
      <c r="L30" s="884">
        <v>8.1322131470425302E-2</v>
      </c>
      <c r="M30" s="167"/>
      <c r="N30" s="167"/>
    </row>
    <row r="31" spans="1:14" ht="18.95" customHeight="1">
      <c r="A31" s="179"/>
      <c r="B31" s="180"/>
      <c r="C31" s="177"/>
      <c r="D31" s="181" t="s">
        <v>45</v>
      </c>
      <c r="E31" s="885">
        <v>0.35051762752475624</v>
      </c>
      <c r="F31" s="885">
        <v>0.35674890314808472</v>
      </c>
      <c r="G31" s="885">
        <v>0.28853104065676588</v>
      </c>
      <c r="H31" s="885">
        <v>0.34587940096503378</v>
      </c>
      <c r="I31" s="885">
        <v>0.19918503121417877</v>
      </c>
      <c r="J31" s="885">
        <v>0</v>
      </c>
      <c r="K31" s="885">
        <v>0</v>
      </c>
      <c r="L31" s="886">
        <v>7.8222089256394428E-2</v>
      </c>
      <c r="M31" s="167"/>
      <c r="N31" s="167"/>
    </row>
    <row r="32" spans="1:14" ht="18.95" customHeight="1">
      <c r="A32" s="175" t="s">
        <v>61</v>
      </c>
      <c r="B32" s="176" t="s">
        <v>47</v>
      </c>
      <c r="C32" s="183" t="s">
        <v>345</v>
      </c>
      <c r="D32" s="178" t="s">
        <v>41</v>
      </c>
      <c r="E32" s="891">
        <v>1424794000</v>
      </c>
      <c r="F32" s="897">
        <v>1271014000</v>
      </c>
      <c r="G32" s="897">
        <v>1345000</v>
      </c>
      <c r="H32" s="897">
        <v>135343000</v>
      </c>
      <c r="I32" s="897">
        <v>7837000</v>
      </c>
      <c r="J32" s="897">
        <v>0</v>
      </c>
      <c r="K32" s="897">
        <v>0</v>
      </c>
      <c r="L32" s="943">
        <v>9255000</v>
      </c>
      <c r="M32" s="167"/>
      <c r="N32" s="167"/>
    </row>
    <row r="33" spans="1:14" ht="18.95" customHeight="1">
      <c r="A33" s="175"/>
      <c r="B33" s="176"/>
      <c r="C33" s="177"/>
      <c r="D33" s="178" t="s">
        <v>42</v>
      </c>
      <c r="E33" s="891">
        <v>1532194061</v>
      </c>
      <c r="F33" s="891">
        <v>1370232742.8099999</v>
      </c>
      <c r="G33" s="891">
        <v>1524449</v>
      </c>
      <c r="H33" s="891">
        <v>136524084.25</v>
      </c>
      <c r="I33" s="891">
        <v>13201742</v>
      </c>
      <c r="J33" s="891">
        <v>0</v>
      </c>
      <c r="K33" s="891">
        <v>0</v>
      </c>
      <c r="L33" s="892">
        <v>10711042.940000001</v>
      </c>
      <c r="M33" s="167"/>
      <c r="N33" s="167"/>
    </row>
    <row r="34" spans="1:14" ht="18.95" customHeight="1">
      <c r="A34" s="175"/>
      <c r="B34" s="176"/>
      <c r="C34" s="177"/>
      <c r="D34" s="178" t="s">
        <v>43</v>
      </c>
      <c r="E34" s="891">
        <v>526027750.35000008</v>
      </c>
      <c r="F34" s="891">
        <v>475710718.02000004</v>
      </c>
      <c r="G34" s="891">
        <v>548428.43999999994</v>
      </c>
      <c r="H34" s="891">
        <v>45988163.420000017</v>
      </c>
      <c r="I34" s="891">
        <v>1502725.1200000001</v>
      </c>
      <c r="J34" s="891">
        <v>0</v>
      </c>
      <c r="K34" s="891">
        <v>0</v>
      </c>
      <c r="L34" s="892">
        <v>2277715.350000001</v>
      </c>
      <c r="M34" s="167"/>
      <c r="N34" s="167"/>
    </row>
    <row r="35" spans="1:14" ht="18.95" customHeight="1">
      <c r="A35" s="185" t="s">
        <v>4</v>
      </c>
      <c r="B35" s="176"/>
      <c r="C35" s="177"/>
      <c r="D35" s="178" t="s">
        <v>44</v>
      </c>
      <c r="E35" s="893">
        <v>0.36919565238904717</v>
      </c>
      <c r="F35" s="893">
        <v>0.37427653670219213</v>
      </c>
      <c r="G35" s="882">
        <v>0.40775348698884756</v>
      </c>
      <c r="H35" s="882">
        <v>0.33978974472266771</v>
      </c>
      <c r="I35" s="882">
        <v>0.19174749521500575</v>
      </c>
      <c r="J35" s="882">
        <v>0</v>
      </c>
      <c r="K35" s="882">
        <v>0</v>
      </c>
      <c r="L35" s="884">
        <v>0.24610646677471648</v>
      </c>
      <c r="M35" s="167"/>
      <c r="N35" s="167"/>
    </row>
    <row r="36" spans="1:14" ht="18.95" customHeight="1">
      <c r="A36" s="179"/>
      <c r="B36" s="180"/>
      <c r="C36" s="177"/>
      <c r="D36" s="186" t="s">
        <v>45</v>
      </c>
      <c r="E36" s="885">
        <v>0.3433166618637612</v>
      </c>
      <c r="F36" s="885">
        <v>0.34717512080789864</v>
      </c>
      <c r="G36" s="885">
        <v>0.35975519023594749</v>
      </c>
      <c r="H36" s="885">
        <v>0.3368501878085296</v>
      </c>
      <c r="I36" s="885">
        <v>0.11382779030221922</v>
      </c>
      <c r="J36" s="885">
        <v>0</v>
      </c>
      <c r="K36" s="885">
        <v>0</v>
      </c>
      <c r="L36" s="886">
        <v>0.21265112676319836</v>
      </c>
      <c r="M36" s="167"/>
      <c r="N36" s="167"/>
    </row>
    <row r="37" spans="1:14" ht="18.95" customHeight="1">
      <c r="A37" s="175" t="s">
        <v>66</v>
      </c>
      <c r="B37" s="176" t="s">
        <v>47</v>
      </c>
      <c r="C37" s="183" t="s">
        <v>346</v>
      </c>
      <c r="D37" s="184" t="s">
        <v>41</v>
      </c>
      <c r="E37" s="891">
        <v>3092976000</v>
      </c>
      <c r="F37" s="897">
        <v>2782251000</v>
      </c>
      <c r="G37" s="897">
        <v>2373000</v>
      </c>
      <c r="H37" s="897">
        <v>279849000</v>
      </c>
      <c r="I37" s="897">
        <v>8928000</v>
      </c>
      <c r="J37" s="897">
        <v>0</v>
      </c>
      <c r="K37" s="897">
        <v>0</v>
      </c>
      <c r="L37" s="943">
        <v>19575000</v>
      </c>
      <c r="M37" s="167"/>
      <c r="N37" s="167"/>
    </row>
    <row r="38" spans="1:14" ht="18.95" customHeight="1">
      <c r="A38" s="175"/>
      <c r="B38" s="176"/>
      <c r="C38" s="177"/>
      <c r="D38" s="178" t="s">
        <v>42</v>
      </c>
      <c r="E38" s="891">
        <v>3264433722.2199998</v>
      </c>
      <c r="F38" s="891">
        <v>2939496705.0999999</v>
      </c>
      <c r="G38" s="891">
        <v>2783646</v>
      </c>
      <c r="H38" s="891">
        <v>278552538</v>
      </c>
      <c r="I38" s="891">
        <v>23539263</v>
      </c>
      <c r="J38" s="891">
        <v>0</v>
      </c>
      <c r="K38" s="891">
        <v>0</v>
      </c>
      <c r="L38" s="892">
        <v>20061570.119999997</v>
      </c>
      <c r="M38" s="167"/>
      <c r="N38" s="167"/>
    </row>
    <row r="39" spans="1:14" ht="18.95" customHeight="1">
      <c r="A39" s="175"/>
      <c r="B39" s="176"/>
      <c r="C39" s="177"/>
      <c r="D39" s="178" t="s">
        <v>43</v>
      </c>
      <c r="E39" s="891">
        <v>1128928016.1700001</v>
      </c>
      <c r="F39" s="891">
        <v>1034874536.92</v>
      </c>
      <c r="G39" s="891">
        <v>972195.95</v>
      </c>
      <c r="H39" s="891">
        <v>88615454.909999996</v>
      </c>
      <c r="I39" s="891">
        <v>1043494.63</v>
      </c>
      <c r="J39" s="891">
        <v>0</v>
      </c>
      <c r="K39" s="891">
        <v>0</v>
      </c>
      <c r="L39" s="892">
        <v>3422333.7600000012</v>
      </c>
      <c r="M39" s="167"/>
      <c r="N39" s="167"/>
    </row>
    <row r="40" spans="1:14" ht="18.95" customHeight="1">
      <c r="A40" s="175"/>
      <c r="B40" s="176"/>
      <c r="C40" s="177"/>
      <c r="D40" s="178" t="s">
        <v>44</v>
      </c>
      <c r="E40" s="893">
        <v>0.36499734112712162</v>
      </c>
      <c r="F40" s="893">
        <v>0.37195585046784058</v>
      </c>
      <c r="G40" s="882">
        <v>0.40969066582385166</v>
      </c>
      <c r="H40" s="882">
        <v>0.31665453480269717</v>
      </c>
      <c r="I40" s="882">
        <v>0.11687887880824373</v>
      </c>
      <c r="J40" s="882">
        <v>0</v>
      </c>
      <c r="K40" s="882">
        <v>0</v>
      </c>
      <c r="L40" s="884">
        <v>0.17483186513409968</v>
      </c>
      <c r="M40" s="167"/>
      <c r="N40" s="167"/>
    </row>
    <row r="41" spans="1:14" ht="18.95" customHeight="1">
      <c r="A41" s="179"/>
      <c r="B41" s="180"/>
      <c r="C41" s="187"/>
      <c r="D41" s="186" t="s">
        <v>45</v>
      </c>
      <c r="E41" s="885">
        <v>0.34582660033369128</v>
      </c>
      <c r="F41" s="885">
        <v>0.35205841024570705</v>
      </c>
      <c r="G41" s="885">
        <v>0.34925272466398383</v>
      </c>
      <c r="H41" s="885">
        <v>0.3181283342318712</v>
      </c>
      <c r="I41" s="885">
        <v>4.4329961817411188E-2</v>
      </c>
      <c r="J41" s="885">
        <v>0</v>
      </c>
      <c r="K41" s="885">
        <v>0</v>
      </c>
      <c r="L41" s="886">
        <v>0.17059152097911676</v>
      </c>
      <c r="M41" s="167"/>
      <c r="N41" s="167"/>
    </row>
    <row r="42" spans="1:14" ht="18.95" customHeight="1">
      <c r="A42" s="188" t="s">
        <v>69</v>
      </c>
      <c r="B42" s="189" t="s">
        <v>47</v>
      </c>
      <c r="C42" s="183" t="s">
        <v>347</v>
      </c>
      <c r="D42" s="190" t="s">
        <v>41</v>
      </c>
      <c r="E42" s="891">
        <v>4201460000</v>
      </c>
      <c r="F42" s="897">
        <v>3889791000</v>
      </c>
      <c r="G42" s="897">
        <v>1742000</v>
      </c>
      <c r="H42" s="897">
        <v>272990000</v>
      </c>
      <c r="I42" s="897">
        <v>10996000</v>
      </c>
      <c r="J42" s="897">
        <v>0</v>
      </c>
      <c r="K42" s="897">
        <v>0</v>
      </c>
      <c r="L42" s="943">
        <v>25941000</v>
      </c>
      <c r="M42" s="167"/>
      <c r="N42" s="167"/>
    </row>
    <row r="43" spans="1:14" ht="18.95" customHeight="1">
      <c r="A43" s="175"/>
      <c r="B43" s="176"/>
      <c r="C43" s="177"/>
      <c r="D43" s="178" t="s">
        <v>42</v>
      </c>
      <c r="E43" s="891">
        <v>4413078148.7800007</v>
      </c>
      <c r="F43" s="891">
        <v>4080659484.1400003</v>
      </c>
      <c r="G43" s="891">
        <v>2255495</v>
      </c>
      <c r="H43" s="891">
        <v>277237559</v>
      </c>
      <c r="I43" s="891">
        <v>24307105.639999997</v>
      </c>
      <c r="J43" s="891">
        <v>0</v>
      </c>
      <c r="K43" s="891">
        <v>0</v>
      </c>
      <c r="L43" s="892">
        <v>28618505</v>
      </c>
      <c r="M43" s="167"/>
      <c r="N43" s="167"/>
    </row>
    <row r="44" spans="1:14" ht="18.95" customHeight="1">
      <c r="A44" s="175"/>
      <c r="B44" s="176"/>
      <c r="C44" s="177"/>
      <c r="D44" s="178" t="s">
        <v>43</v>
      </c>
      <c r="E44" s="891">
        <v>1554944116.7700005</v>
      </c>
      <c r="F44" s="891">
        <v>1458485564.1200004</v>
      </c>
      <c r="G44" s="891">
        <v>950638.57000000007</v>
      </c>
      <c r="H44" s="891">
        <v>88244664.039999947</v>
      </c>
      <c r="I44" s="891">
        <v>2231234.64</v>
      </c>
      <c r="J44" s="891">
        <v>0</v>
      </c>
      <c r="K44" s="891">
        <v>0</v>
      </c>
      <c r="L44" s="892">
        <v>5032015.3999999994</v>
      </c>
      <c r="M44" s="167"/>
      <c r="N44" s="167"/>
    </row>
    <row r="45" spans="1:14" ht="18.95" customHeight="1">
      <c r="A45" s="185" t="s">
        <v>4</v>
      </c>
      <c r="B45" s="176"/>
      <c r="C45" s="177"/>
      <c r="D45" s="178" t="s">
        <v>44</v>
      </c>
      <c r="E45" s="893">
        <v>0.37009613724038798</v>
      </c>
      <c r="F45" s="893">
        <v>0.37495216686963395</v>
      </c>
      <c r="G45" s="882">
        <v>0.54571674512055113</v>
      </c>
      <c r="H45" s="882">
        <v>0.32325236836514137</v>
      </c>
      <c r="I45" s="882">
        <v>0.20291329938159333</v>
      </c>
      <c r="J45" s="882">
        <v>0</v>
      </c>
      <c r="K45" s="882">
        <v>0</v>
      </c>
      <c r="L45" s="884">
        <v>0.19397923750048185</v>
      </c>
      <c r="M45" s="167"/>
      <c r="N45" s="167"/>
    </row>
    <row r="46" spans="1:14" ht="18.95" customHeight="1">
      <c r="A46" s="179"/>
      <c r="B46" s="180"/>
      <c r="C46" s="177"/>
      <c r="D46" s="181" t="s">
        <v>45</v>
      </c>
      <c r="E46" s="885">
        <v>0.35234910063848884</v>
      </c>
      <c r="F46" s="885">
        <v>0.35741418018057847</v>
      </c>
      <c r="G46" s="885">
        <v>0.42147669136930033</v>
      </c>
      <c r="H46" s="885">
        <v>0.31829981607939328</v>
      </c>
      <c r="I46" s="885">
        <v>9.1793513923280931E-2</v>
      </c>
      <c r="J46" s="885">
        <v>0</v>
      </c>
      <c r="K46" s="885">
        <v>0</v>
      </c>
      <c r="L46" s="886">
        <v>0.17583082694221797</v>
      </c>
      <c r="M46" s="167"/>
      <c r="N46" s="167"/>
    </row>
    <row r="47" spans="1:14" ht="18.95" customHeight="1">
      <c r="A47" s="175" t="s">
        <v>75</v>
      </c>
      <c r="B47" s="176" t="s">
        <v>47</v>
      </c>
      <c r="C47" s="183" t="s">
        <v>348</v>
      </c>
      <c r="D47" s="184" t="s">
        <v>41</v>
      </c>
      <c r="E47" s="891">
        <v>6446768000</v>
      </c>
      <c r="F47" s="897">
        <v>5926341000</v>
      </c>
      <c r="G47" s="897">
        <v>3135000</v>
      </c>
      <c r="H47" s="897">
        <v>477193000</v>
      </c>
      <c r="I47" s="897">
        <v>16643000</v>
      </c>
      <c r="J47" s="897">
        <v>0</v>
      </c>
      <c r="K47" s="897">
        <v>0</v>
      </c>
      <c r="L47" s="943">
        <v>23456000</v>
      </c>
      <c r="M47" s="167"/>
      <c r="N47" s="167"/>
    </row>
    <row r="48" spans="1:14" ht="18.95" customHeight="1">
      <c r="A48" s="175"/>
      <c r="B48" s="176"/>
      <c r="C48" s="177"/>
      <c r="D48" s="178" t="s">
        <v>42</v>
      </c>
      <c r="E48" s="891">
        <v>6851414760.46</v>
      </c>
      <c r="F48" s="891">
        <v>6307967836.46</v>
      </c>
      <c r="G48" s="891">
        <v>3990649</v>
      </c>
      <c r="H48" s="891">
        <v>480997587</v>
      </c>
      <c r="I48" s="891">
        <v>31648850</v>
      </c>
      <c r="J48" s="891">
        <v>0</v>
      </c>
      <c r="K48" s="891">
        <v>0</v>
      </c>
      <c r="L48" s="892">
        <v>26809838</v>
      </c>
      <c r="M48" s="167"/>
      <c r="N48" s="167"/>
    </row>
    <row r="49" spans="1:14" ht="18.95" customHeight="1">
      <c r="A49" s="175"/>
      <c r="B49" s="176"/>
      <c r="C49" s="177"/>
      <c r="D49" s="178" t="s">
        <v>43</v>
      </c>
      <c r="E49" s="891">
        <v>2460767847.6100001</v>
      </c>
      <c r="F49" s="891">
        <v>2280839877.3699999</v>
      </c>
      <c r="G49" s="891">
        <v>1489341.05</v>
      </c>
      <c r="H49" s="891">
        <v>170966140.43000007</v>
      </c>
      <c r="I49" s="891">
        <v>158726.99000000002</v>
      </c>
      <c r="J49" s="891">
        <v>0</v>
      </c>
      <c r="K49" s="891">
        <v>0</v>
      </c>
      <c r="L49" s="892">
        <v>7313761.7700000014</v>
      </c>
      <c r="M49" s="167"/>
      <c r="N49" s="167"/>
    </row>
    <row r="50" spans="1:14" ht="18.95" customHeight="1">
      <c r="A50" s="185" t="s">
        <v>4</v>
      </c>
      <c r="B50" s="176"/>
      <c r="C50" s="177"/>
      <c r="D50" s="178" t="s">
        <v>44</v>
      </c>
      <c r="E50" s="893">
        <v>0.38170566206353324</v>
      </c>
      <c r="F50" s="893">
        <v>0.38486477193431828</v>
      </c>
      <c r="G50" s="882">
        <v>0.47506891547049446</v>
      </c>
      <c r="H50" s="882">
        <v>0.35827461934688914</v>
      </c>
      <c r="I50" s="882">
        <v>9.5371621702818009E-3</v>
      </c>
      <c r="J50" s="882">
        <v>0</v>
      </c>
      <c r="K50" s="882">
        <v>0</v>
      </c>
      <c r="L50" s="884">
        <v>0.31180771529672585</v>
      </c>
      <c r="M50" s="167"/>
      <c r="N50" s="167"/>
    </row>
    <row r="51" spans="1:14" ht="18.95" customHeight="1">
      <c r="A51" s="179"/>
      <c r="B51" s="180"/>
      <c r="C51" s="177"/>
      <c r="D51" s="181" t="s">
        <v>45</v>
      </c>
      <c r="E51" s="885">
        <v>0.35916200283352656</v>
      </c>
      <c r="F51" s="885">
        <v>0.36158077157381258</v>
      </c>
      <c r="G51" s="885">
        <v>0.37320772886816156</v>
      </c>
      <c r="H51" s="885">
        <v>0.35544074450835045</v>
      </c>
      <c r="I51" s="885">
        <v>5.0152530028737229E-3</v>
      </c>
      <c r="J51" s="885">
        <v>0</v>
      </c>
      <c r="K51" s="885">
        <v>0</v>
      </c>
      <c r="L51" s="886">
        <v>0.27280141603242813</v>
      </c>
      <c r="M51" s="167"/>
      <c r="N51" s="167"/>
    </row>
    <row r="52" spans="1:14" ht="18.95" customHeight="1">
      <c r="A52" s="175" t="s">
        <v>79</v>
      </c>
      <c r="B52" s="176" t="s">
        <v>47</v>
      </c>
      <c r="C52" s="183" t="s">
        <v>349</v>
      </c>
      <c r="D52" s="178" t="s">
        <v>41</v>
      </c>
      <c r="E52" s="891">
        <v>1160923000</v>
      </c>
      <c r="F52" s="897">
        <v>1024714000</v>
      </c>
      <c r="G52" s="897">
        <v>1074000</v>
      </c>
      <c r="H52" s="897">
        <v>121808000</v>
      </c>
      <c r="I52" s="897">
        <v>5232000</v>
      </c>
      <c r="J52" s="897">
        <v>0</v>
      </c>
      <c r="K52" s="897">
        <v>0</v>
      </c>
      <c r="L52" s="943">
        <v>8095000</v>
      </c>
      <c r="M52" s="167"/>
      <c r="N52" s="167"/>
    </row>
    <row r="53" spans="1:14" ht="18.95" customHeight="1">
      <c r="A53" s="175"/>
      <c r="B53" s="176"/>
      <c r="C53" s="177"/>
      <c r="D53" s="178" t="s">
        <v>42</v>
      </c>
      <c r="E53" s="891">
        <v>1266445066.5</v>
      </c>
      <c r="F53" s="891">
        <v>1113842550.5</v>
      </c>
      <c r="G53" s="891">
        <v>1271502</v>
      </c>
      <c r="H53" s="891">
        <v>128501655</v>
      </c>
      <c r="I53" s="891">
        <v>13692690</v>
      </c>
      <c r="J53" s="891">
        <v>0</v>
      </c>
      <c r="K53" s="891">
        <v>0</v>
      </c>
      <c r="L53" s="892">
        <v>9136669</v>
      </c>
      <c r="M53" s="167"/>
      <c r="N53" s="167"/>
    </row>
    <row r="54" spans="1:14" ht="18.95" customHeight="1">
      <c r="A54" s="175"/>
      <c r="B54" s="176"/>
      <c r="C54" s="177"/>
      <c r="D54" s="178" t="s">
        <v>43</v>
      </c>
      <c r="E54" s="891">
        <v>434380732.53999996</v>
      </c>
      <c r="F54" s="891">
        <v>391894535.23999995</v>
      </c>
      <c r="G54" s="891">
        <v>375503.20999999996</v>
      </c>
      <c r="H54" s="891">
        <v>39321798.060000032</v>
      </c>
      <c r="I54" s="891">
        <v>362223.26</v>
      </c>
      <c r="J54" s="891">
        <v>0</v>
      </c>
      <c r="K54" s="891">
        <v>0</v>
      </c>
      <c r="L54" s="892">
        <v>2426672.7700000005</v>
      </c>
      <c r="M54" s="167"/>
      <c r="N54" s="167"/>
    </row>
    <row r="55" spans="1:14" ht="18.95" customHeight="1">
      <c r="A55" s="185" t="s">
        <v>4</v>
      </c>
      <c r="B55" s="176"/>
      <c r="C55" s="177"/>
      <c r="D55" s="178" t="s">
        <v>44</v>
      </c>
      <c r="E55" s="893">
        <v>0.37416842679488643</v>
      </c>
      <c r="F55" s="893">
        <v>0.38244284282248503</v>
      </c>
      <c r="G55" s="882">
        <v>0.3496305493482309</v>
      </c>
      <c r="H55" s="882">
        <v>0.32281786138841484</v>
      </c>
      <c r="I55" s="883">
        <v>6.9232274464831808E-2</v>
      </c>
      <c r="J55" s="882">
        <v>0</v>
      </c>
      <c r="K55" s="882">
        <v>0</v>
      </c>
      <c r="L55" s="884">
        <v>0.29977427671402107</v>
      </c>
      <c r="M55" s="167"/>
      <c r="N55" s="167"/>
    </row>
    <row r="56" spans="1:14" ht="18.95" customHeight="1">
      <c r="A56" s="179"/>
      <c r="B56" s="180"/>
      <c r="C56" s="177"/>
      <c r="D56" s="186" t="s">
        <v>45</v>
      </c>
      <c r="E56" s="885">
        <v>0.34299216288983819</v>
      </c>
      <c r="F56" s="885">
        <v>0.35184015466466051</v>
      </c>
      <c r="G56" s="885">
        <v>0.29532254766410115</v>
      </c>
      <c r="H56" s="885">
        <v>0.30600226946493436</v>
      </c>
      <c r="I56" s="885">
        <v>2.6453769127906934E-2</v>
      </c>
      <c r="J56" s="885">
        <v>0</v>
      </c>
      <c r="K56" s="885">
        <v>0</v>
      </c>
      <c r="L56" s="886">
        <v>0.2655970978044625</v>
      </c>
      <c r="M56" s="167"/>
      <c r="N56" s="167"/>
    </row>
    <row r="57" spans="1:14" ht="18.95" customHeight="1">
      <c r="A57" s="175" t="s">
        <v>84</v>
      </c>
      <c r="B57" s="176" t="s">
        <v>47</v>
      </c>
      <c r="C57" s="183" t="s">
        <v>350</v>
      </c>
      <c r="D57" s="184" t="s">
        <v>41</v>
      </c>
      <c r="E57" s="891">
        <v>3184605000</v>
      </c>
      <c r="F57" s="897">
        <v>2900949000</v>
      </c>
      <c r="G57" s="897">
        <v>1503000</v>
      </c>
      <c r="H57" s="897">
        <v>233193000</v>
      </c>
      <c r="I57" s="897">
        <v>14975000</v>
      </c>
      <c r="J57" s="897">
        <v>0</v>
      </c>
      <c r="K57" s="897">
        <v>0</v>
      </c>
      <c r="L57" s="943">
        <v>33985000</v>
      </c>
      <c r="M57" s="167"/>
      <c r="N57" s="167"/>
    </row>
    <row r="58" spans="1:14" ht="18.95" customHeight="1">
      <c r="A58" s="175"/>
      <c r="B58" s="176"/>
      <c r="C58" s="177"/>
      <c r="D58" s="178" t="s">
        <v>42</v>
      </c>
      <c r="E58" s="891">
        <v>3342911709.5500002</v>
      </c>
      <c r="F58" s="891">
        <v>3047966067.02</v>
      </c>
      <c r="G58" s="891">
        <v>1846264</v>
      </c>
      <c r="H58" s="891">
        <v>236153639.53000003</v>
      </c>
      <c r="I58" s="891">
        <v>22566577</v>
      </c>
      <c r="J58" s="891">
        <v>0</v>
      </c>
      <c r="K58" s="891">
        <v>0</v>
      </c>
      <c r="L58" s="892">
        <v>34379162</v>
      </c>
      <c r="M58" s="167"/>
      <c r="N58" s="167"/>
    </row>
    <row r="59" spans="1:14" ht="18.95" customHeight="1">
      <c r="A59" s="175"/>
      <c r="B59" s="176"/>
      <c r="C59" s="177"/>
      <c r="D59" s="178" t="s">
        <v>43</v>
      </c>
      <c r="E59" s="891">
        <v>1157706659.3100002</v>
      </c>
      <c r="F59" s="891">
        <v>1075359635.5</v>
      </c>
      <c r="G59" s="891">
        <v>580131.3899999999</v>
      </c>
      <c r="H59" s="891">
        <v>76096858.40000008</v>
      </c>
      <c r="I59" s="891">
        <v>654863.18999999994</v>
      </c>
      <c r="J59" s="891">
        <v>0</v>
      </c>
      <c r="K59" s="891">
        <v>0</v>
      </c>
      <c r="L59" s="892">
        <v>5015170.8300000038</v>
      </c>
      <c r="M59" s="167"/>
      <c r="N59" s="167"/>
    </row>
    <row r="60" spans="1:14" ht="18.95" customHeight="1">
      <c r="A60" s="185" t="s">
        <v>4</v>
      </c>
      <c r="B60" s="176"/>
      <c r="C60" s="177"/>
      <c r="D60" s="178" t="s">
        <v>44</v>
      </c>
      <c r="E60" s="893">
        <v>0.3635322620262168</v>
      </c>
      <c r="F60" s="893">
        <v>0.3706923615341049</v>
      </c>
      <c r="G60" s="882">
        <v>0.38598229540918155</v>
      </c>
      <c r="H60" s="882">
        <v>0.32632565471519331</v>
      </c>
      <c r="I60" s="883">
        <v>4.3730430050083466E-2</v>
      </c>
      <c r="J60" s="882">
        <v>0</v>
      </c>
      <c r="K60" s="882">
        <v>0</v>
      </c>
      <c r="L60" s="884">
        <v>0.14757012888038851</v>
      </c>
      <c r="M60" s="167"/>
      <c r="N60" s="167"/>
    </row>
    <row r="61" spans="1:14" ht="18.95" customHeight="1">
      <c r="A61" s="179"/>
      <c r="B61" s="180"/>
      <c r="C61" s="177"/>
      <c r="D61" s="181" t="s">
        <v>45</v>
      </c>
      <c r="E61" s="885">
        <v>0.34631685186380312</v>
      </c>
      <c r="F61" s="885">
        <v>0.35281220717505574</v>
      </c>
      <c r="G61" s="885">
        <v>0.3142190878444252</v>
      </c>
      <c r="H61" s="885">
        <v>0.32223453575159927</v>
      </c>
      <c r="I61" s="885">
        <v>2.9019163606425553E-2</v>
      </c>
      <c r="J61" s="885">
        <v>0</v>
      </c>
      <c r="K61" s="885">
        <v>0</v>
      </c>
      <c r="L61" s="886">
        <v>0.14587821628694742</v>
      </c>
      <c r="M61" s="167"/>
      <c r="N61" s="167"/>
    </row>
    <row r="62" spans="1:14" ht="18.95" customHeight="1">
      <c r="A62" s="175" t="s">
        <v>91</v>
      </c>
      <c r="B62" s="176" t="s">
        <v>47</v>
      </c>
      <c r="C62" s="183" t="s">
        <v>351</v>
      </c>
      <c r="D62" s="178" t="s">
        <v>41</v>
      </c>
      <c r="E62" s="891">
        <v>1705549000</v>
      </c>
      <c r="F62" s="897">
        <v>1476941000</v>
      </c>
      <c r="G62" s="897">
        <v>1039000</v>
      </c>
      <c r="H62" s="897">
        <v>184657000</v>
      </c>
      <c r="I62" s="897">
        <v>13960000</v>
      </c>
      <c r="J62" s="897">
        <v>0</v>
      </c>
      <c r="K62" s="897">
        <v>0</v>
      </c>
      <c r="L62" s="943">
        <v>28952000</v>
      </c>
      <c r="M62" s="167"/>
      <c r="N62" s="167"/>
    </row>
    <row r="63" spans="1:14" ht="18.95" customHeight="1">
      <c r="A63" s="175"/>
      <c r="B63" s="176"/>
      <c r="C63" s="177"/>
      <c r="D63" s="178" t="s">
        <v>42</v>
      </c>
      <c r="E63" s="891">
        <v>1874210042.3699999</v>
      </c>
      <c r="F63" s="891">
        <v>1611011040.8299999</v>
      </c>
      <c r="G63" s="891">
        <v>1247915</v>
      </c>
      <c r="H63" s="891">
        <v>199345138.56</v>
      </c>
      <c r="I63" s="891">
        <v>33286062.98</v>
      </c>
      <c r="J63" s="891">
        <v>0</v>
      </c>
      <c r="K63" s="891">
        <v>0</v>
      </c>
      <c r="L63" s="892">
        <v>29319885</v>
      </c>
      <c r="M63" s="167"/>
      <c r="N63" s="167"/>
    </row>
    <row r="64" spans="1:14" ht="18.95" customHeight="1">
      <c r="A64" s="175"/>
      <c r="B64" s="176"/>
      <c r="C64" s="177"/>
      <c r="D64" s="178" t="s">
        <v>43</v>
      </c>
      <c r="E64" s="891">
        <v>691196568.62</v>
      </c>
      <c r="F64" s="891">
        <v>614345420.60000002</v>
      </c>
      <c r="G64" s="891">
        <v>392848.44</v>
      </c>
      <c r="H64" s="891">
        <v>65120874.980000004</v>
      </c>
      <c r="I64" s="891">
        <v>7575607.2999999989</v>
      </c>
      <c r="J64" s="891">
        <v>0</v>
      </c>
      <c r="K64" s="891">
        <v>0</v>
      </c>
      <c r="L64" s="892">
        <v>3761817.3000000017</v>
      </c>
      <c r="M64" s="167"/>
      <c r="N64" s="167"/>
    </row>
    <row r="65" spans="1:14" ht="18.95" customHeight="1">
      <c r="A65" s="185" t="s">
        <v>4</v>
      </c>
      <c r="B65" s="176"/>
      <c r="C65" s="177"/>
      <c r="D65" s="178" t="s">
        <v>44</v>
      </c>
      <c r="E65" s="893">
        <v>0.4052633894540702</v>
      </c>
      <c r="F65" s="893">
        <v>0.41595799737430272</v>
      </c>
      <c r="G65" s="882">
        <v>0.37810244465832532</v>
      </c>
      <c r="H65" s="882">
        <v>0.35265857768727971</v>
      </c>
      <c r="I65" s="882">
        <v>0.54266527936962738</v>
      </c>
      <c r="J65" s="882">
        <v>0</v>
      </c>
      <c r="K65" s="882">
        <v>0</v>
      </c>
      <c r="L65" s="884">
        <v>0.12993289928156956</v>
      </c>
      <c r="M65" s="167"/>
      <c r="N65" s="167"/>
    </row>
    <row r="66" spans="1:14" ht="18.95" customHeight="1">
      <c r="A66" s="179"/>
      <c r="B66" s="180"/>
      <c r="C66" s="177"/>
      <c r="D66" s="181" t="s">
        <v>45</v>
      </c>
      <c r="E66" s="885">
        <v>0.36879354661122149</v>
      </c>
      <c r="F66" s="885">
        <v>0.38134153337862076</v>
      </c>
      <c r="G66" s="885">
        <v>0.31480384481314833</v>
      </c>
      <c r="H66" s="885">
        <v>0.32667400594973406</v>
      </c>
      <c r="I66" s="885">
        <v>0.22759096816441818</v>
      </c>
      <c r="J66" s="885">
        <v>0</v>
      </c>
      <c r="K66" s="885">
        <v>0</v>
      </c>
      <c r="L66" s="886">
        <v>0.12830259395628604</v>
      </c>
      <c r="M66" s="167"/>
      <c r="N66" s="167"/>
    </row>
    <row r="67" spans="1:14" ht="18.95" customHeight="1">
      <c r="A67" s="175" t="s">
        <v>96</v>
      </c>
      <c r="B67" s="176" t="s">
        <v>47</v>
      </c>
      <c r="C67" s="183" t="s">
        <v>352</v>
      </c>
      <c r="D67" s="184" t="s">
        <v>41</v>
      </c>
      <c r="E67" s="891">
        <v>3241441000</v>
      </c>
      <c r="F67" s="897">
        <v>2995352000</v>
      </c>
      <c r="G67" s="897">
        <v>1729000</v>
      </c>
      <c r="H67" s="897">
        <v>219819000</v>
      </c>
      <c r="I67" s="897">
        <v>12520000</v>
      </c>
      <c r="J67" s="897">
        <v>0</v>
      </c>
      <c r="K67" s="897">
        <v>0</v>
      </c>
      <c r="L67" s="943">
        <v>12021000</v>
      </c>
      <c r="M67" s="167"/>
      <c r="N67" s="167"/>
    </row>
    <row r="68" spans="1:14" ht="18.95" customHeight="1">
      <c r="A68" s="175"/>
      <c r="B68" s="176"/>
      <c r="C68" s="177"/>
      <c r="D68" s="178" t="s">
        <v>42</v>
      </c>
      <c r="E68" s="891">
        <v>3420304946.3000002</v>
      </c>
      <c r="F68" s="891">
        <v>3169598254.3000002</v>
      </c>
      <c r="G68" s="891">
        <v>2102453</v>
      </c>
      <c r="H68" s="891">
        <v>220716232</v>
      </c>
      <c r="I68" s="891">
        <v>15066212</v>
      </c>
      <c r="J68" s="891">
        <v>0</v>
      </c>
      <c r="K68" s="891">
        <v>0</v>
      </c>
      <c r="L68" s="892">
        <v>12821795</v>
      </c>
      <c r="M68" s="167"/>
      <c r="N68" s="167"/>
    </row>
    <row r="69" spans="1:14" ht="18.95" customHeight="1">
      <c r="A69" s="185" t="s">
        <v>4</v>
      </c>
      <c r="B69" s="176"/>
      <c r="C69" s="177"/>
      <c r="D69" s="178" t="s">
        <v>43</v>
      </c>
      <c r="E69" s="891">
        <v>1218455153.5899999</v>
      </c>
      <c r="F69" s="891">
        <v>1141481919.4299998</v>
      </c>
      <c r="G69" s="891">
        <v>771621.15</v>
      </c>
      <c r="H69" s="891">
        <v>73849711.749999955</v>
      </c>
      <c r="I69" s="891">
        <v>698080.28999999992</v>
      </c>
      <c r="J69" s="891">
        <v>0</v>
      </c>
      <c r="K69" s="891">
        <v>0</v>
      </c>
      <c r="L69" s="892">
        <v>1653820.9699999997</v>
      </c>
      <c r="M69" s="167"/>
      <c r="N69" s="167"/>
    </row>
    <row r="70" spans="1:14" ht="18.95" customHeight="1">
      <c r="A70" s="175"/>
      <c r="B70" s="176"/>
      <c r="C70" s="177"/>
      <c r="D70" s="178" t="s">
        <v>44</v>
      </c>
      <c r="E70" s="893">
        <v>0.37589922308936052</v>
      </c>
      <c r="F70" s="893">
        <v>0.38108439990692239</v>
      </c>
      <c r="G70" s="882">
        <v>0.44628175245806828</v>
      </c>
      <c r="H70" s="882">
        <v>0.33595690886593038</v>
      </c>
      <c r="I70" s="883">
        <v>5.5757211661341843E-2</v>
      </c>
      <c r="J70" s="882">
        <v>0</v>
      </c>
      <c r="K70" s="882">
        <v>0</v>
      </c>
      <c r="L70" s="884">
        <v>0.13757765327343813</v>
      </c>
      <c r="M70" s="167"/>
      <c r="N70" s="167"/>
    </row>
    <row r="71" spans="1:14" ht="18.95" customHeight="1">
      <c r="A71" s="191" t="s">
        <v>4</v>
      </c>
      <c r="B71" s="192" t="s">
        <v>4</v>
      </c>
      <c r="C71" s="187"/>
      <c r="D71" s="186" t="s">
        <v>45</v>
      </c>
      <c r="E71" s="885">
        <v>0.35624167222518976</v>
      </c>
      <c r="F71" s="885">
        <v>0.36013457474663269</v>
      </c>
      <c r="G71" s="885">
        <v>0.36700994029355233</v>
      </c>
      <c r="H71" s="885">
        <v>0.3345912128021466</v>
      </c>
      <c r="I71" s="885">
        <v>4.6334160836180978E-2</v>
      </c>
      <c r="J71" s="885">
        <v>0</v>
      </c>
      <c r="K71" s="885">
        <v>0</v>
      </c>
      <c r="L71" s="886">
        <v>0.12898513585656296</v>
      </c>
      <c r="M71" s="167"/>
      <c r="N71" s="167"/>
    </row>
    <row r="72" spans="1:14" ht="18.95" customHeight="1">
      <c r="A72" s="188" t="s">
        <v>101</v>
      </c>
      <c r="B72" s="189" t="s">
        <v>47</v>
      </c>
      <c r="C72" s="183" t="s">
        <v>353</v>
      </c>
      <c r="D72" s="190" t="s">
        <v>41</v>
      </c>
      <c r="E72" s="894">
        <v>4865790000</v>
      </c>
      <c r="F72" s="897">
        <v>4507840000</v>
      </c>
      <c r="G72" s="897">
        <v>2558000</v>
      </c>
      <c r="H72" s="897">
        <v>328752000</v>
      </c>
      <c r="I72" s="897">
        <v>11367000</v>
      </c>
      <c r="J72" s="897">
        <v>0</v>
      </c>
      <c r="K72" s="897">
        <v>0</v>
      </c>
      <c r="L72" s="943">
        <v>15273000</v>
      </c>
      <c r="M72" s="167"/>
      <c r="N72" s="167"/>
    </row>
    <row r="73" spans="1:14" ht="18.95" customHeight="1">
      <c r="A73" s="175"/>
      <c r="B73" s="176"/>
      <c r="C73" s="177"/>
      <c r="D73" s="178" t="s">
        <v>42</v>
      </c>
      <c r="E73" s="895">
        <v>5097738173.1499996</v>
      </c>
      <c r="F73" s="891">
        <v>4723667810.2399998</v>
      </c>
      <c r="G73" s="891">
        <v>3219228</v>
      </c>
      <c r="H73" s="891">
        <v>331297906</v>
      </c>
      <c r="I73" s="891">
        <v>22635791</v>
      </c>
      <c r="J73" s="891">
        <v>0</v>
      </c>
      <c r="K73" s="891">
        <v>0</v>
      </c>
      <c r="L73" s="892">
        <v>16917437.910000004</v>
      </c>
      <c r="M73" s="167"/>
      <c r="N73" s="167"/>
    </row>
    <row r="74" spans="1:14" ht="18.95" customHeight="1">
      <c r="A74" s="175"/>
      <c r="B74" s="176"/>
      <c r="C74" s="177"/>
      <c r="D74" s="178" t="s">
        <v>43</v>
      </c>
      <c r="E74" s="895">
        <v>1804631349.3499999</v>
      </c>
      <c r="F74" s="891">
        <v>1690705216.5799999</v>
      </c>
      <c r="G74" s="891">
        <v>1218287.8199999998</v>
      </c>
      <c r="H74" s="891">
        <v>108816711.74999999</v>
      </c>
      <c r="I74" s="891">
        <v>1542062.15</v>
      </c>
      <c r="J74" s="891">
        <v>0</v>
      </c>
      <c r="K74" s="891">
        <v>0</v>
      </c>
      <c r="L74" s="892">
        <v>2349071.0500000003</v>
      </c>
      <c r="M74" s="167"/>
      <c r="N74" s="167"/>
    </row>
    <row r="75" spans="1:14" ht="18.95" customHeight="1">
      <c r="A75" s="175"/>
      <c r="B75" s="176"/>
      <c r="C75" s="177"/>
      <c r="D75" s="178" t="s">
        <v>44</v>
      </c>
      <c r="E75" s="893">
        <v>0.37088147029567653</v>
      </c>
      <c r="F75" s="893">
        <v>0.37505883451497835</v>
      </c>
      <c r="G75" s="882">
        <v>0.47626576231430801</v>
      </c>
      <c r="H75" s="882">
        <v>0.33099939087823033</v>
      </c>
      <c r="I75" s="882">
        <v>0.13566131345121843</v>
      </c>
      <c r="J75" s="882">
        <v>0</v>
      </c>
      <c r="K75" s="882">
        <v>0</v>
      </c>
      <c r="L75" s="884">
        <v>0.15380547698553004</v>
      </c>
      <c r="M75" s="167"/>
      <c r="N75" s="167"/>
    </row>
    <row r="76" spans="1:14" ht="18.95" customHeight="1">
      <c r="A76" s="191" t="s">
        <v>4</v>
      </c>
      <c r="B76" s="192" t="s">
        <v>4</v>
      </c>
      <c r="C76" s="177"/>
      <c r="D76" s="186" t="s">
        <v>45</v>
      </c>
      <c r="E76" s="885">
        <v>0.35400628436648018</v>
      </c>
      <c r="F76" s="885">
        <v>0.35792212418385505</v>
      </c>
      <c r="G76" s="885">
        <v>0.3784409864725331</v>
      </c>
      <c r="H76" s="885">
        <v>0.32845577886025029</v>
      </c>
      <c r="I76" s="885">
        <v>6.8124950879781487E-2</v>
      </c>
      <c r="J76" s="885">
        <v>0</v>
      </c>
      <c r="K76" s="885">
        <v>0</v>
      </c>
      <c r="L76" s="886">
        <v>0.13885501235452738</v>
      </c>
      <c r="M76" s="167"/>
      <c r="N76" s="167"/>
    </row>
    <row r="77" spans="1:14" ht="18.95" customHeight="1">
      <c r="A77" s="175" t="s">
        <v>106</v>
      </c>
      <c r="B77" s="176" t="s">
        <v>47</v>
      </c>
      <c r="C77" s="183" t="s">
        <v>354</v>
      </c>
      <c r="D77" s="184" t="s">
        <v>41</v>
      </c>
      <c r="E77" s="894">
        <v>1762009000</v>
      </c>
      <c r="F77" s="897">
        <v>1583159000</v>
      </c>
      <c r="G77" s="897">
        <v>1136000</v>
      </c>
      <c r="H77" s="897">
        <v>152842000</v>
      </c>
      <c r="I77" s="897">
        <v>9696000</v>
      </c>
      <c r="J77" s="897">
        <v>0</v>
      </c>
      <c r="K77" s="897">
        <v>0</v>
      </c>
      <c r="L77" s="943">
        <v>15176000</v>
      </c>
      <c r="M77" s="167"/>
      <c r="N77" s="167"/>
    </row>
    <row r="78" spans="1:14" ht="18.95" customHeight="1">
      <c r="A78" s="175"/>
      <c r="B78" s="176"/>
      <c r="C78" s="177"/>
      <c r="D78" s="178" t="s">
        <v>42</v>
      </c>
      <c r="E78" s="895">
        <v>1878736051.8399999</v>
      </c>
      <c r="F78" s="891">
        <v>1682417670.28</v>
      </c>
      <c r="G78" s="891">
        <v>1336140</v>
      </c>
      <c r="H78" s="891">
        <v>159405122</v>
      </c>
      <c r="I78" s="891">
        <v>20197885.559999999</v>
      </c>
      <c r="J78" s="891">
        <v>0</v>
      </c>
      <c r="K78" s="891">
        <v>0</v>
      </c>
      <c r="L78" s="892">
        <v>15379234</v>
      </c>
      <c r="M78" s="167"/>
      <c r="N78" s="167"/>
    </row>
    <row r="79" spans="1:14" ht="18.95" customHeight="1">
      <c r="A79" s="175"/>
      <c r="B79" s="176"/>
      <c r="C79" s="177"/>
      <c r="D79" s="178" t="s">
        <v>43</v>
      </c>
      <c r="E79" s="895">
        <v>660102418.83000004</v>
      </c>
      <c r="F79" s="891">
        <v>605952470.72000003</v>
      </c>
      <c r="G79" s="891">
        <v>394591.87</v>
      </c>
      <c r="H79" s="891">
        <v>49223480.159999996</v>
      </c>
      <c r="I79" s="891">
        <v>2110860.4900000002</v>
      </c>
      <c r="J79" s="891">
        <v>0</v>
      </c>
      <c r="K79" s="891">
        <v>0</v>
      </c>
      <c r="L79" s="892">
        <v>2421015.5900000003</v>
      </c>
      <c r="M79" s="167"/>
      <c r="N79" s="167"/>
    </row>
    <row r="80" spans="1:14" ht="18.95" customHeight="1">
      <c r="A80" s="185" t="s">
        <v>4</v>
      </c>
      <c r="B80" s="176"/>
      <c r="C80" s="177"/>
      <c r="D80" s="178" t="s">
        <v>44</v>
      </c>
      <c r="E80" s="893">
        <v>0.37463056024685459</v>
      </c>
      <c r="F80" s="893">
        <v>0.38274896628828819</v>
      </c>
      <c r="G80" s="882">
        <v>0.34735199823943663</v>
      </c>
      <c r="H80" s="882">
        <v>0.32205467188338283</v>
      </c>
      <c r="I80" s="883">
        <v>0.21770425845709573</v>
      </c>
      <c r="J80" s="882">
        <v>0</v>
      </c>
      <c r="K80" s="882">
        <v>0</v>
      </c>
      <c r="L80" s="884">
        <v>0.15952922970479708</v>
      </c>
      <c r="M80" s="167"/>
      <c r="N80" s="167"/>
    </row>
    <row r="81" spans="1:14" ht="18.95" customHeight="1">
      <c r="A81" s="179"/>
      <c r="B81" s="180"/>
      <c r="C81" s="177"/>
      <c r="D81" s="181" t="s">
        <v>45</v>
      </c>
      <c r="E81" s="885">
        <v>0.35135452805278727</v>
      </c>
      <c r="F81" s="885">
        <v>0.36016768096542467</v>
      </c>
      <c r="G81" s="885">
        <v>0.29532224916550659</v>
      </c>
      <c r="H81" s="885">
        <v>0.30879484637890114</v>
      </c>
      <c r="I81" s="885">
        <v>0.10450898356312899</v>
      </c>
      <c r="J81" s="885">
        <v>0</v>
      </c>
      <c r="K81" s="885">
        <v>0</v>
      </c>
      <c r="L81" s="886">
        <v>0.15742107766875776</v>
      </c>
      <c r="M81" s="167"/>
      <c r="N81" s="167"/>
    </row>
    <row r="82" spans="1:14" ht="18.95" customHeight="1">
      <c r="A82" s="175" t="s">
        <v>110</v>
      </c>
      <c r="B82" s="176" t="s">
        <v>47</v>
      </c>
      <c r="C82" s="183" t="s">
        <v>355</v>
      </c>
      <c r="D82" s="178" t="s">
        <v>41</v>
      </c>
      <c r="E82" s="896">
        <v>2297701000</v>
      </c>
      <c r="F82" s="897">
        <v>2075628000</v>
      </c>
      <c r="G82" s="897">
        <v>1213000</v>
      </c>
      <c r="H82" s="897">
        <v>202556000</v>
      </c>
      <c r="I82" s="897">
        <v>8782000</v>
      </c>
      <c r="J82" s="897">
        <v>0</v>
      </c>
      <c r="K82" s="897">
        <v>0</v>
      </c>
      <c r="L82" s="943">
        <v>9522000</v>
      </c>
      <c r="M82" s="167"/>
      <c r="N82" s="167"/>
    </row>
    <row r="83" spans="1:14" ht="18.95" customHeight="1">
      <c r="A83" s="175"/>
      <c r="B83" s="176"/>
      <c r="C83" s="177"/>
      <c r="D83" s="178" t="s">
        <v>42</v>
      </c>
      <c r="E83" s="896">
        <v>2460151857.2200003</v>
      </c>
      <c r="F83" s="891">
        <v>2204420796.6300001</v>
      </c>
      <c r="G83" s="891">
        <v>1618866</v>
      </c>
      <c r="H83" s="891">
        <v>216583702.80000001</v>
      </c>
      <c r="I83" s="891">
        <v>26842216</v>
      </c>
      <c r="J83" s="891">
        <v>0</v>
      </c>
      <c r="K83" s="891">
        <v>0</v>
      </c>
      <c r="L83" s="892">
        <v>10686275.789999997</v>
      </c>
      <c r="M83" s="167"/>
      <c r="N83" s="167"/>
    </row>
    <row r="84" spans="1:14" ht="18.95" customHeight="1">
      <c r="A84" s="175"/>
      <c r="B84" s="176"/>
      <c r="C84" s="177"/>
      <c r="D84" s="178" t="s">
        <v>43</v>
      </c>
      <c r="E84" s="896">
        <v>877334142.76999998</v>
      </c>
      <c r="F84" s="891">
        <v>802264006.33999991</v>
      </c>
      <c r="G84" s="891">
        <v>562763.36999999988</v>
      </c>
      <c r="H84" s="891">
        <v>70854714.640000015</v>
      </c>
      <c r="I84" s="891">
        <v>833295.72</v>
      </c>
      <c r="J84" s="891">
        <v>0</v>
      </c>
      <c r="K84" s="891">
        <v>0</v>
      </c>
      <c r="L84" s="892">
        <v>2819362.700000002</v>
      </c>
      <c r="M84" s="167"/>
      <c r="N84" s="167"/>
    </row>
    <row r="85" spans="1:14" ht="18.95" customHeight="1">
      <c r="A85" s="185" t="s">
        <v>4</v>
      </c>
      <c r="B85" s="176"/>
      <c r="C85" s="177"/>
      <c r="D85" s="178" t="s">
        <v>44</v>
      </c>
      <c r="E85" s="893">
        <v>0.38183129257026915</v>
      </c>
      <c r="F85" s="893">
        <v>0.38651627668349042</v>
      </c>
      <c r="G85" s="882">
        <v>0.46394342126957944</v>
      </c>
      <c r="H85" s="882">
        <v>0.34980308971346202</v>
      </c>
      <c r="I85" s="882">
        <v>9.4886782054201771E-2</v>
      </c>
      <c r="J85" s="882">
        <v>0</v>
      </c>
      <c r="K85" s="882">
        <v>0</v>
      </c>
      <c r="L85" s="884">
        <v>0.29608934047469043</v>
      </c>
      <c r="M85" s="167"/>
      <c r="N85" s="167"/>
    </row>
    <row r="86" spans="1:14" ht="18.95" customHeight="1">
      <c r="A86" s="179"/>
      <c r="B86" s="180"/>
      <c r="C86" s="177"/>
      <c r="D86" s="186" t="s">
        <v>45</v>
      </c>
      <c r="E86" s="885">
        <v>0.35661788120729976</v>
      </c>
      <c r="F86" s="885">
        <v>0.36393414885509062</v>
      </c>
      <c r="G86" s="885">
        <v>0.34762813599149028</v>
      </c>
      <c r="H86" s="885">
        <v>0.32714702779566668</v>
      </c>
      <c r="I86" s="885">
        <v>3.1044222280306514E-2</v>
      </c>
      <c r="J86" s="885">
        <v>0</v>
      </c>
      <c r="K86" s="885">
        <v>0</v>
      </c>
      <c r="L86" s="886">
        <v>0.26383023940279599</v>
      </c>
      <c r="M86" s="167"/>
      <c r="N86" s="167"/>
    </row>
    <row r="87" spans="1:14" ht="18.95" customHeight="1">
      <c r="A87" s="175" t="s">
        <v>114</v>
      </c>
      <c r="B87" s="176" t="s">
        <v>47</v>
      </c>
      <c r="C87" s="183" t="s">
        <v>356</v>
      </c>
      <c r="D87" s="184" t="s">
        <v>41</v>
      </c>
      <c r="E87" s="894">
        <v>4588346000</v>
      </c>
      <c r="F87" s="897">
        <v>4181136000</v>
      </c>
      <c r="G87" s="897">
        <v>3171000</v>
      </c>
      <c r="H87" s="897">
        <v>382745000</v>
      </c>
      <c r="I87" s="897">
        <v>12293000</v>
      </c>
      <c r="J87" s="897">
        <v>0</v>
      </c>
      <c r="K87" s="897">
        <v>0</v>
      </c>
      <c r="L87" s="943">
        <v>9001000</v>
      </c>
      <c r="M87" s="167"/>
      <c r="N87" s="167"/>
    </row>
    <row r="88" spans="1:14" ht="18.95" customHeight="1">
      <c r="A88" s="175"/>
      <c r="B88" s="176"/>
      <c r="C88" s="177"/>
      <c r="D88" s="178" t="s">
        <v>42</v>
      </c>
      <c r="E88" s="895">
        <v>4919483353.1099997</v>
      </c>
      <c r="F88" s="891">
        <v>4463982024.6099997</v>
      </c>
      <c r="G88" s="891">
        <v>3646684</v>
      </c>
      <c r="H88" s="891">
        <v>409474311.64999998</v>
      </c>
      <c r="I88" s="891">
        <v>30923578</v>
      </c>
      <c r="J88" s="891">
        <v>0</v>
      </c>
      <c r="K88" s="891">
        <v>0</v>
      </c>
      <c r="L88" s="892">
        <v>11456754.85</v>
      </c>
      <c r="M88" s="167"/>
      <c r="N88" s="167"/>
    </row>
    <row r="89" spans="1:14" ht="18.95" customHeight="1">
      <c r="A89" s="175"/>
      <c r="B89" s="176"/>
      <c r="C89" s="177"/>
      <c r="D89" s="178" t="s">
        <v>43</v>
      </c>
      <c r="E89" s="895">
        <v>1777618949.9100001</v>
      </c>
      <c r="F89" s="891">
        <v>1621282853.6700001</v>
      </c>
      <c r="G89" s="891">
        <v>1024203.26</v>
      </c>
      <c r="H89" s="891">
        <v>149441948.82000005</v>
      </c>
      <c r="I89" s="891">
        <v>2087331.16</v>
      </c>
      <c r="J89" s="891">
        <v>0</v>
      </c>
      <c r="K89" s="891">
        <v>0</v>
      </c>
      <c r="L89" s="892">
        <v>3782612.9999999995</v>
      </c>
      <c r="M89" s="167"/>
      <c r="N89" s="167"/>
    </row>
    <row r="90" spans="1:14" ht="18.95" customHeight="1">
      <c r="A90" s="185" t="s">
        <v>4</v>
      </c>
      <c r="B90" s="176"/>
      <c r="C90" s="177"/>
      <c r="D90" s="178" t="s">
        <v>44</v>
      </c>
      <c r="E90" s="893">
        <v>0.38742042337478477</v>
      </c>
      <c r="F90" s="893">
        <v>0.38776132937794899</v>
      </c>
      <c r="G90" s="882">
        <v>0.32299062125512457</v>
      </c>
      <c r="H90" s="882">
        <v>0.39044781465466577</v>
      </c>
      <c r="I90" s="882">
        <v>0.16979835353453185</v>
      </c>
      <c r="J90" s="882">
        <v>0</v>
      </c>
      <c r="K90" s="882">
        <v>0</v>
      </c>
      <c r="L90" s="884">
        <v>0.42024363959560046</v>
      </c>
      <c r="M90" s="167"/>
      <c r="N90" s="167"/>
    </row>
    <row r="91" spans="1:14" ht="18.95" customHeight="1">
      <c r="A91" s="179"/>
      <c r="B91" s="180"/>
      <c r="C91" s="177"/>
      <c r="D91" s="181" t="s">
        <v>45</v>
      </c>
      <c r="E91" s="885">
        <v>0.36134260903357357</v>
      </c>
      <c r="F91" s="885">
        <v>0.36319206590256042</v>
      </c>
      <c r="G91" s="885">
        <v>0.28085879116479517</v>
      </c>
      <c r="H91" s="885">
        <v>0.36496049829796462</v>
      </c>
      <c r="I91" s="885">
        <v>6.7499665142241941E-2</v>
      </c>
      <c r="J91" s="885">
        <v>0</v>
      </c>
      <c r="K91" s="885">
        <v>0</v>
      </c>
      <c r="L91" s="886">
        <v>0.3301644356996955</v>
      </c>
      <c r="M91" s="167"/>
      <c r="N91" s="167"/>
    </row>
    <row r="92" spans="1:14" ht="18.95" customHeight="1">
      <c r="A92" s="175" t="s">
        <v>118</v>
      </c>
      <c r="B92" s="176" t="s">
        <v>47</v>
      </c>
      <c r="C92" s="183" t="s">
        <v>357</v>
      </c>
      <c r="D92" s="178" t="s">
        <v>41</v>
      </c>
      <c r="E92" s="896">
        <v>2215961000</v>
      </c>
      <c r="F92" s="897">
        <v>2001352000</v>
      </c>
      <c r="G92" s="897">
        <v>1181000</v>
      </c>
      <c r="H92" s="897">
        <v>198648000</v>
      </c>
      <c r="I92" s="897">
        <v>5077000</v>
      </c>
      <c r="J92" s="897">
        <v>0</v>
      </c>
      <c r="K92" s="897">
        <v>0</v>
      </c>
      <c r="L92" s="943">
        <v>9703000</v>
      </c>
      <c r="M92" s="167"/>
      <c r="N92" s="167"/>
    </row>
    <row r="93" spans="1:14" ht="18.95" customHeight="1">
      <c r="A93" s="175"/>
      <c r="B93" s="176"/>
      <c r="C93" s="193"/>
      <c r="D93" s="178" t="s">
        <v>42</v>
      </c>
      <c r="E93" s="896">
        <v>2353824001.1300001</v>
      </c>
      <c r="F93" s="891">
        <v>2115400890.1300001</v>
      </c>
      <c r="G93" s="891">
        <v>1472861.5</v>
      </c>
      <c r="H93" s="891">
        <v>202330012.5</v>
      </c>
      <c r="I93" s="891">
        <v>23180806</v>
      </c>
      <c r="J93" s="891">
        <v>0</v>
      </c>
      <c r="K93" s="891">
        <v>0</v>
      </c>
      <c r="L93" s="892">
        <v>11439431</v>
      </c>
      <c r="M93" s="167"/>
      <c r="N93" s="167"/>
    </row>
    <row r="94" spans="1:14" ht="18.95" customHeight="1">
      <c r="A94" s="175"/>
      <c r="B94" s="176"/>
      <c r="C94" s="193"/>
      <c r="D94" s="178" t="s">
        <v>43</v>
      </c>
      <c r="E94" s="896">
        <v>843627823.39999998</v>
      </c>
      <c r="F94" s="891">
        <v>771455102.91000009</v>
      </c>
      <c r="G94" s="891">
        <v>596369.1399999999</v>
      </c>
      <c r="H94" s="891">
        <v>68313312.449999943</v>
      </c>
      <c r="I94" s="891">
        <v>550146.25</v>
      </c>
      <c r="J94" s="891">
        <v>0</v>
      </c>
      <c r="K94" s="891">
        <v>0</v>
      </c>
      <c r="L94" s="892">
        <v>2712892.6500000004</v>
      </c>
      <c r="M94" s="167"/>
      <c r="N94" s="167"/>
    </row>
    <row r="95" spans="1:14" ht="18.95" customHeight="1">
      <c r="A95" s="185" t="s">
        <v>4</v>
      </c>
      <c r="B95" s="176"/>
      <c r="C95" s="194" t="s">
        <v>4</v>
      </c>
      <c r="D95" s="178" t="s">
        <v>44</v>
      </c>
      <c r="E95" s="893">
        <v>0.38070517639976514</v>
      </c>
      <c r="F95" s="893">
        <v>0.38546697577937317</v>
      </c>
      <c r="G95" s="882">
        <v>0.50496963590177801</v>
      </c>
      <c r="H95" s="882">
        <v>0.34389126721638247</v>
      </c>
      <c r="I95" s="882">
        <v>0.10836049832578294</v>
      </c>
      <c r="J95" s="882">
        <v>0</v>
      </c>
      <c r="K95" s="882">
        <v>0</v>
      </c>
      <c r="L95" s="884">
        <v>0.2795931825208699</v>
      </c>
      <c r="M95" s="167"/>
      <c r="N95" s="167"/>
    </row>
    <row r="96" spans="1:14" ht="18.95" customHeight="1">
      <c r="A96" s="179"/>
      <c r="B96" s="180"/>
      <c r="C96" s="195"/>
      <c r="D96" s="186" t="s">
        <v>45</v>
      </c>
      <c r="E96" s="885">
        <v>0.35840735033502913</v>
      </c>
      <c r="F96" s="885">
        <v>0.36468506111982918</v>
      </c>
      <c r="G96" s="885">
        <v>0.40490510479091202</v>
      </c>
      <c r="H96" s="885">
        <v>0.33763311535405527</v>
      </c>
      <c r="I96" s="885">
        <v>2.3732835260344268E-2</v>
      </c>
      <c r="J96" s="885">
        <v>0</v>
      </c>
      <c r="K96" s="885">
        <v>0</v>
      </c>
      <c r="L96" s="886">
        <v>0.23715276135674934</v>
      </c>
      <c r="M96" s="167"/>
      <c r="N96" s="167"/>
    </row>
    <row r="97" spans="1:12" ht="27" customHeight="1">
      <c r="A97" s="833"/>
      <c r="E97" s="197"/>
      <c r="F97" s="197"/>
      <c r="G97" s="197"/>
      <c r="H97" s="197"/>
      <c r="I97" s="197"/>
      <c r="J97" s="197"/>
      <c r="K97" s="197"/>
      <c r="L97" s="197"/>
    </row>
    <row r="98" spans="1:12" ht="18" customHeight="1">
      <c r="A98" s="1603"/>
      <c r="B98" s="1603"/>
      <c r="C98" s="1603"/>
      <c r="D98" s="1603"/>
      <c r="E98" s="1603"/>
      <c r="F98" s="1603"/>
      <c r="G98" s="1603"/>
      <c r="H98" s="1603"/>
      <c r="I98" s="1603"/>
      <c r="J98" s="1603"/>
      <c r="K98" s="1603"/>
      <c r="L98" s="1603"/>
    </row>
    <row r="99" spans="1:12" ht="18">
      <c r="E99" s="197"/>
      <c r="F99" s="197"/>
      <c r="G99" s="197"/>
      <c r="H99" s="197"/>
      <c r="I99" s="197"/>
      <c r="J99" s="197"/>
      <c r="K99" s="197"/>
      <c r="L99" s="197"/>
    </row>
    <row r="100" spans="1:12">
      <c r="G100" s="182"/>
      <c r="H100" s="374"/>
      <c r="I100" s="375"/>
      <c r="J100" s="182"/>
    </row>
  </sheetData>
  <mergeCells count="1">
    <mergeCell ref="A98:L98"/>
  </mergeCells>
  <phoneticPr fontId="45" type="noConversion"/>
  <printOptions horizontalCentered="1"/>
  <pageMargins left="0.70866141732283472" right="0.70866141732283472" top="0.62992125984251968" bottom="0.19685039370078741" header="0.43307086614173229" footer="0"/>
  <pageSetup paperSize="9" scale="73" firstPageNumber="46" fitToHeight="0" orientation="landscape" useFirstPageNumber="1" r:id="rId1"/>
  <headerFooter alignWithMargins="0">
    <oddHeader>&amp;C&amp;12- &amp;P -</oddHeader>
  </headerFooter>
  <rowBreaks count="2" manualBreakCount="2">
    <brk id="41" max="11" man="1"/>
    <brk id="71" max="11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 transitionEvaluation="1">
    <pageSetUpPr autoPageBreaks="0"/>
  </sheetPr>
  <dimension ref="A1:L74"/>
  <sheetViews>
    <sheetView showGridLines="0" zoomScale="70" zoomScaleNormal="70" workbookViewId="0">
      <selection activeCell="R40" sqref="R40"/>
    </sheetView>
  </sheetViews>
  <sheetFormatPr defaultColWidth="5.140625" defaultRowHeight="15"/>
  <cols>
    <col min="1" max="1" width="5.140625" style="484" customWidth="1"/>
    <col min="2" max="2" width="2.5703125" style="484" customWidth="1"/>
    <col min="3" max="3" width="58.5703125" style="484" customWidth="1"/>
    <col min="4" max="4" width="19.85546875" style="484" customWidth="1"/>
    <col min="5" max="5" width="2.28515625" style="484" customWidth="1"/>
    <col min="6" max="7" width="20.85546875" style="484" customWidth="1"/>
    <col min="8" max="9" width="20.7109375" style="484" customWidth="1"/>
    <col min="10" max="10" width="5.85546875" style="484" customWidth="1"/>
    <col min="11" max="11" width="13.140625" style="484" bestFit="1" customWidth="1"/>
    <col min="12" max="13" width="12.5703125" style="484" customWidth="1"/>
    <col min="14" max="14" width="15.5703125" style="484" bestFit="1" customWidth="1"/>
    <col min="15" max="15" width="12.5703125" style="484" customWidth="1"/>
    <col min="16" max="16" width="15.5703125" style="484" bestFit="1" customWidth="1"/>
    <col min="17" max="17" width="12.5703125" style="484" customWidth="1"/>
    <col min="18" max="18" width="22.85546875" style="484" customWidth="1"/>
    <col min="19" max="247" width="12.5703125" style="484" customWidth="1"/>
    <col min="248" max="256" width="5.140625" style="484"/>
    <col min="257" max="257" width="5.140625" style="484" customWidth="1"/>
    <col min="258" max="258" width="2.5703125" style="484" customWidth="1"/>
    <col min="259" max="259" width="58.5703125" style="484" customWidth="1"/>
    <col min="260" max="260" width="19.85546875" style="484" customWidth="1"/>
    <col min="261" max="261" width="2.28515625" style="484" customWidth="1"/>
    <col min="262" max="263" width="20.85546875" style="484" customWidth="1"/>
    <col min="264" max="265" width="20.7109375" style="484" customWidth="1"/>
    <col min="266" max="266" width="5.85546875" style="484" customWidth="1"/>
    <col min="267" max="503" width="12.5703125" style="484" customWidth="1"/>
    <col min="504" max="512" width="5.140625" style="484"/>
    <col min="513" max="513" width="5.140625" style="484" customWidth="1"/>
    <col min="514" max="514" width="2.5703125" style="484" customWidth="1"/>
    <col min="515" max="515" width="58.5703125" style="484" customWidth="1"/>
    <col min="516" max="516" width="19.85546875" style="484" customWidth="1"/>
    <col min="517" max="517" width="2.28515625" style="484" customWidth="1"/>
    <col min="518" max="519" width="20.85546875" style="484" customWidth="1"/>
    <col min="520" max="521" width="20.7109375" style="484" customWidth="1"/>
    <col min="522" max="522" width="5.85546875" style="484" customWidth="1"/>
    <col min="523" max="759" width="12.5703125" style="484" customWidth="1"/>
    <col min="760" max="768" width="5.140625" style="484"/>
    <col min="769" max="769" width="5.140625" style="484" customWidth="1"/>
    <col min="770" max="770" width="2.5703125" style="484" customWidth="1"/>
    <col min="771" max="771" width="58.5703125" style="484" customWidth="1"/>
    <col min="772" max="772" width="19.85546875" style="484" customWidth="1"/>
    <col min="773" max="773" width="2.28515625" style="484" customWidth="1"/>
    <col min="774" max="775" width="20.85546875" style="484" customWidth="1"/>
    <col min="776" max="777" width="20.7109375" style="484" customWidth="1"/>
    <col min="778" max="778" width="5.85546875" style="484" customWidth="1"/>
    <col min="779" max="1015" width="12.5703125" style="484" customWidth="1"/>
    <col min="1016" max="1024" width="5.140625" style="484"/>
    <col min="1025" max="1025" width="5.140625" style="484" customWidth="1"/>
    <col min="1026" max="1026" width="2.5703125" style="484" customWidth="1"/>
    <col min="1027" max="1027" width="58.5703125" style="484" customWidth="1"/>
    <col min="1028" max="1028" width="19.85546875" style="484" customWidth="1"/>
    <col min="1029" max="1029" width="2.28515625" style="484" customWidth="1"/>
    <col min="1030" max="1031" width="20.85546875" style="484" customWidth="1"/>
    <col min="1032" max="1033" width="20.7109375" style="484" customWidth="1"/>
    <col min="1034" max="1034" width="5.85546875" style="484" customWidth="1"/>
    <col min="1035" max="1271" width="12.5703125" style="484" customWidth="1"/>
    <col min="1272" max="1280" width="5.140625" style="484"/>
    <col min="1281" max="1281" width="5.140625" style="484" customWidth="1"/>
    <col min="1282" max="1282" width="2.5703125" style="484" customWidth="1"/>
    <col min="1283" max="1283" width="58.5703125" style="484" customWidth="1"/>
    <col min="1284" max="1284" width="19.85546875" style="484" customWidth="1"/>
    <col min="1285" max="1285" width="2.28515625" style="484" customWidth="1"/>
    <col min="1286" max="1287" width="20.85546875" style="484" customWidth="1"/>
    <col min="1288" max="1289" width="20.7109375" style="484" customWidth="1"/>
    <col min="1290" max="1290" width="5.85546875" style="484" customWidth="1"/>
    <col min="1291" max="1527" width="12.5703125" style="484" customWidth="1"/>
    <col min="1528" max="1536" width="5.140625" style="484"/>
    <col min="1537" max="1537" width="5.140625" style="484" customWidth="1"/>
    <col min="1538" max="1538" width="2.5703125" style="484" customWidth="1"/>
    <col min="1539" max="1539" width="58.5703125" style="484" customWidth="1"/>
    <col min="1540" max="1540" width="19.85546875" style="484" customWidth="1"/>
    <col min="1541" max="1541" width="2.28515625" style="484" customWidth="1"/>
    <col min="1542" max="1543" width="20.85546875" style="484" customWidth="1"/>
    <col min="1544" max="1545" width="20.7109375" style="484" customWidth="1"/>
    <col min="1546" max="1546" width="5.85546875" style="484" customWidth="1"/>
    <col min="1547" max="1783" width="12.5703125" style="484" customWidth="1"/>
    <col min="1784" max="1792" width="5.140625" style="484"/>
    <col min="1793" max="1793" width="5.140625" style="484" customWidth="1"/>
    <col min="1794" max="1794" width="2.5703125" style="484" customWidth="1"/>
    <col min="1795" max="1795" width="58.5703125" style="484" customWidth="1"/>
    <col min="1796" max="1796" width="19.85546875" style="484" customWidth="1"/>
    <col min="1797" max="1797" width="2.28515625" style="484" customWidth="1"/>
    <col min="1798" max="1799" width="20.85546875" style="484" customWidth="1"/>
    <col min="1800" max="1801" width="20.7109375" style="484" customWidth="1"/>
    <col min="1802" max="1802" width="5.85546875" style="484" customWidth="1"/>
    <col min="1803" max="2039" width="12.5703125" style="484" customWidth="1"/>
    <col min="2040" max="2048" width="5.140625" style="484"/>
    <col min="2049" max="2049" width="5.140625" style="484" customWidth="1"/>
    <col min="2050" max="2050" width="2.5703125" style="484" customWidth="1"/>
    <col min="2051" max="2051" width="58.5703125" style="484" customWidth="1"/>
    <col min="2052" max="2052" width="19.85546875" style="484" customWidth="1"/>
    <col min="2053" max="2053" width="2.28515625" style="484" customWidth="1"/>
    <col min="2054" max="2055" width="20.85546875" style="484" customWidth="1"/>
    <col min="2056" max="2057" width="20.7109375" style="484" customWidth="1"/>
    <col min="2058" max="2058" width="5.85546875" style="484" customWidth="1"/>
    <col min="2059" max="2295" width="12.5703125" style="484" customWidth="1"/>
    <col min="2296" max="2304" width="5.140625" style="484"/>
    <col min="2305" max="2305" width="5.140625" style="484" customWidth="1"/>
    <col min="2306" max="2306" width="2.5703125" style="484" customWidth="1"/>
    <col min="2307" max="2307" width="58.5703125" style="484" customWidth="1"/>
    <col min="2308" max="2308" width="19.85546875" style="484" customWidth="1"/>
    <col min="2309" max="2309" width="2.28515625" style="484" customWidth="1"/>
    <col min="2310" max="2311" width="20.85546875" style="484" customWidth="1"/>
    <col min="2312" max="2313" width="20.7109375" style="484" customWidth="1"/>
    <col min="2314" max="2314" width="5.85546875" style="484" customWidth="1"/>
    <col min="2315" max="2551" width="12.5703125" style="484" customWidth="1"/>
    <col min="2552" max="2560" width="5.140625" style="484"/>
    <col min="2561" max="2561" width="5.140625" style="484" customWidth="1"/>
    <col min="2562" max="2562" width="2.5703125" style="484" customWidth="1"/>
    <col min="2563" max="2563" width="58.5703125" style="484" customWidth="1"/>
    <col min="2564" max="2564" width="19.85546875" style="484" customWidth="1"/>
    <col min="2565" max="2565" width="2.28515625" style="484" customWidth="1"/>
    <col min="2566" max="2567" width="20.85546875" style="484" customWidth="1"/>
    <col min="2568" max="2569" width="20.7109375" style="484" customWidth="1"/>
    <col min="2570" max="2570" width="5.85546875" style="484" customWidth="1"/>
    <col min="2571" max="2807" width="12.5703125" style="484" customWidth="1"/>
    <col min="2808" max="2816" width="5.140625" style="484"/>
    <col min="2817" max="2817" width="5.140625" style="484" customWidth="1"/>
    <col min="2818" max="2818" width="2.5703125" style="484" customWidth="1"/>
    <col min="2819" max="2819" width="58.5703125" style="484" customWidth="1"/>
    <col min="2820" max="2820" width="19.85546875" style="484" customWidth="1"/>
    <col min="2821" max="2821" width="2.28515625" style="484" customWidth="1"/>
    <col min="2822" max="2823" width="20.85546875" style="484" customWidth="1"/>
    <col min="2824" max="2825" width="20.7109375" style="484" customWidth="1"/>
    <col min="2826" max="2826" width="5.85546875" style="484" customWidth="1"/>
    <col min="2827" max="3063" width="12.5703125" style="484" customWidth="1"/>
    <col min="3064" max="3072" width="5.140625" style="484"/>
    <col min="3073" max="3073" width="5.140625" style="484" customWidth="1"/>
    <col min="3074" max="3074" width="2.5703125" style="484" customWidth="1"/>
    <col min="3075" max="3075" width="58.5703125" style="484" customWidth="1"/>
    <col min="3076" max="3076" width="19.85546875" style="484" customWidth="1"/>
    <col min="3077" max="3077" width="2.28515625" style="484" customWidth="1"/>
    <col min="3078" max="3079" width="20.85546875" style="484" customWidth="1"/>
    <col min="3080" max="3081" width="20.7109375" style="484" customWidth="1"/>
    <col min="3082" max="3082" width="5.85546875" style="484" customWidth="1"/>
    <col min="3083" max="3319" width="12.5703125" style="484" customWidth="1"/>
    <col min="3320" max="3328" width="5.140625" style="484"/>
    <col min="3329" max="3329" width="5.140625" style="484" customWidth="1"/>
    <col min="3330" max="3330" width="2.5703125" style="484" customWidth="1"/>
    <col min="3331" max="3331" width="58.5703125" style="484" customWidth="1"/>
    <col min="3332" max="3332" width="19.85546875" style="484" customWidth="1"/>
    <col min="3333" max="3333" width="2.28515625" style="484" customWidth="1"/>
    <col min="3334" max="3335" width="20.85546875" style="484" customWidth="1"/>
    <col min="3336" max="3337" width="20.7109375" style="484" customWidth="1"/>
    <col min="3338" max="3338" width="5.85546875" style="484" customWidth="1"/>
    <col min="3339" max="3575" width="12.5703125" style="484" customWidth="1"/>
    <col min="3576" max="3584" width="5.140625" style="484"/>
    <col min="3585" max="3585" width="5.140625" style="484" customWidth="1"/>
    <col min="3586" max="3586" width="2.5703125" style="484" customWidth="1"/>
    <col min="3587" max="3587" width="58.5703125" style="484" customWidth="1"/>
    <col min="3588" max="3588" width="19.85546875" style="484" customWidth="1"/>
    <col min="3589" max="3589" width="2.28515625" style="484" customWidth="1"/>
    <col min="3590" max="3591" width="20.85546875" style="484" customWidth="1"/>
    <col min="3592" max="3593" width="20.7109375" style="484" customWidth="1"/>
    <col min="3594" max="3594" width="5.85546875" style="484" customWidth="1"/>
    <col min="3595" max="3831" width="12.5703125" style="484" customWidth="1"/>
    <col min="3832" max="3840" width="5.140625" style="484"/>
    <col min="3841" max="3841" width="5.140625" style="484" customWidth="1"/>
    <col min="3842" max="3842" width="2.5703125" style="484" customWidth="1"/>
    <col min="3843" max="3843" width="58.5703125" style="484" customWidth="1"/>
    <col min="3844" max="3844" width="19.85546875" style="484" customWidth="1"/>
    <col min="3845" max="3845" width="2.28515625" style="484" customWidth="1"/>
    <col min="3846" max="3847" width="20.85546875" style="484" customWidth="1"/>
    <col min="3848" max="3849" width="20.7109375" style="484" customWidth="1"/>
    <col min="3850" max="3850" width="5.85546875" style="484" customWidth="1"/>
    <col min="3851" max="4087" width="12.5703125" style="484" customWidth="1"/>
    <col min="4088" max="4096" width="5.140625" style="484"/>
    <col min="4097" max="4097" width="5.140625" style="484" customWidth="1"/>
    <col min="4098" max="4098" width="2.5703125" style="484" customWidth="1"/>
    <col min="4099" max="4099" width="58.5703125" style="484" customWidth="1"/>
    <col min="4100" max="4100" width="19.85546875" style="484" customWidth="1"/>
    <col min="4101" max="4101" width="2.28515625" style="484" customWidth="1"/>
    <col min="4102" max="4103" width="20.85546875" style="484" customWidth="1"/>
    <col min="4104" max="4105" width="20.7109375" style="484" customWidth="1"/>
    <col min="4106" max="4106" width="5.85546875" style="484" customWidth="1"/>
    <col min="4107" max="4343" width="12.5703125" style="484" customWidth="1"/>
    <col min="4344" max="4352" width="5.140625" style="484"/>
    <col min="4353" max="4353" width="5.140625" style="484" customWidth="1"/>
    <col min="4354" max="4354" width="2.5703125" style="484" customWidth="1"/>
    <col min="4355" max="4355" width="58.5703125" style="484" customWidth="1"/>
    <col min="4356" max="4356" width="19.85546875" style="484" customWidth="1"/>
    <col min="4357" max="4357" width="2.28515625" style="484" customWidth="1"/>
    <col min="4358" max="4359" width="20.85546875" style="484" customWidth="1"/>
    <col min="4360" max="4361" width="20.7109375" style="484" customWidth="1"/>
    <col min="4362" max="4362" width="5.85546875" style="484" customWidth="1"/>
    <col min="4363" max="4599" width="12.5703125" style="484" customWidth="1"/>
    <col min="4600" max="4608" width="5.140625" style="484"/>
    <col min="4609" max="4609" width="5.140625" style="484" customWidth="1"/>
    <col min="4610" max="4610" width="2.5703125" style="484" customWidth="1"/>
    <col min="4611" max="4611" width="58.5703125" style="484" customWidth="1"/>
    <col min="4612" max="4612" width="19.85546875" style="484" customWidth="1"/>
    <col min="4613" max="4613" width="2.28515625" style="484" customWidth="1"/>
    <col min="4614" max="4615" width="20.85546875" style="484" customWidth="1"/>
    <col min="4616" max="4617" width="20.7109375" style="484" customWidth="1"/>
    <col min="4618" max="4618" width="5.85546875" style="484" customWidth="1"/>
    <col min="4619" max="4855" width="12.5703125" style="484" customWidth="1"/>
    <col min="4856" max="4864" width="5.140625" style="484"/>
    <col min="4865" max="4865" width="5.140625" style="484" customWidth="1"/>
    <col min="4866" max="4866" width="2.5703125" style="484" customWidth="1"/>
    <col min="4867" max="4867" width="58.5703125" style="484" customWidth="1"/>
    <col min="4868" max="4868" width="19.85546875" style="484" customWidth="1"/>
    <col min="4869" max="4869" width="2.28515625" style="484" customWidth="1"/>
    <col min="4870" max="4871" width="20.85546875" style="484" customWidth="1"/>
    <col min="4872" max="4873" width="20.7109375" style="484" customWidth="1"/>
    <col min="4874" max="4874" width="5.85546875" style="484" customWidth="1"/>
    <col min="4875" max="5111" width="12.5703125" style="484" customWidth="1"/>
    <col min="5112" max="5120" width="5.140625" style="484"/>
    <col min="5121" max="5121" width="5.140625" style="484" customWidth="1"/>
    <col min="5122" max="5122" width="2.5703125" style="484" customWidth="1"/>
    <col min="5123" max="5123" width="58.5703125" style="484" customWidth="1"/>
    <col min="5124" max="5124" width="19.85546875" style="484" customWidth="1"/>
    <col min="5125" max="5125" width="2.28515625" style="484" customWidth="1"/>
    <col min="5126" max="5127" width="20.85546875" style="484" customWidth="1"/>
    <col min="5128" max="5129" width="20.7109375" style="484" customWidth="1"/>
    <col min="5130" max="5130" width="5.85546875" style="484" customWidth="1"/>
    <col min="5131" max="5367" width="12.5703125" style="484" customWidth="1"/>
    <col min="5368" max="5376" width="5.140625" style="484"/>
    <col min="5377" max="5377" width="5.140625" style="484" customWidth="1"/>
    <col min="5378" max="5378" width="2.5703125" style="484" customWidth="1"/>
    <col min="5379" max="5379" width="58.5703125" style="484" customWidth="1"/>
    <col min="5380" max="5380" width="19.85546875" style="484" customWidth="1"/>
    <col min="5381" max="5381" width="2.28515625" style="484" customWidth="1"/>
    <col min="5382" max="5383" width="20.85546875" style="484" customWidth="1"/>
    <col min="5384" max="5385" width="20.7109375" style="484" customWidth="1"/>
    <col min="5386" max="5386" width="5.85546875" style="484" customWidth="1"/>
    <col min="5387" max="5623" width="12.5703125" style="484" customWidth="1"/>
    <col min="5624" max="5632" width="5.140625" style="484"/>
    <col min="5633" max="5633" width="5.140625" style="484" customWidth="1"/>
    <col min="5634" max="5634" width="2.5703125" style="484" customWidth="1"/>
    <col min="5635" max="5635" width="58.5703125" style="484" customWidth="1"/>
    <col min="5636" max="5636" width="19.85546875" style="484" customWidth="1"/>
    <col min="5637" max="5637" width="2.28515625" style="484" customWidth="1"/>
    <col min="5638" max="5639" width="20.85546875" style="484" customWidth="1"/>
    <col min="5640" max="5641" width="20.7109375" style="484" customWidth="1"/>
    <col min="5642" max="5642" width="5.85546875" style="484" customWidth="1"/>
    <col min="5643" max="5879" width="12.5703125" style="484" customWidth="1"/>
    <col min="5880" max="5888" width="5.140625" style="484"/>
    <col min="5889" max="5889" width="5.140625" style="484" customWidth="1"/>
    <col min="5890" max="5890" width="2.5703125" style="484" customWidth="1"/>
    <col min="5891" max="5891" width="58.5703125" style="484" customWidth="1"/>
    <col min="5892" max="5892" width="19.85546875" style="484" customWidth="1"/>
    <col min="5893" max="5893" width="2.28515625" style="484" customWidth="1"/>
    <col min="5894" max="5895" width="20.85546875" style="484" customWidth="1"/>
    <col min="5896" max="5897" width="20.7109375" style="484" customWidth="1"/>
    <col min="5898" max="5898" width="5.85546875" style="484" customWidth="1"/>
    <col min="5899" max="6135" width="12.5703125" style="484" customWidth="1"/>
    <col min="6136" max="6144" width="5.140625" style="484"/>
    <col min="6145" max="6145" width="5.140625" style="484" customWidth="1"/>
    <col min="6146" max="6146" width="2.5703125" style="484" customWidth="1"/>
    <col min="6147" max="6147" width="58.5703125" style="484" customWidth="1"/>
    <col min="6148" max="6148" width="19.85546875" style="484" customWidth="1"/>
    <col min="6149" max="6149" width="2.28515625" style="484" customWidth="1"/>
    <col min="6150" max="6151" width="20.85546875" style="484" customWidth="1"/>
    <col min="6152" max="6153" width="20.7109375" style="484" customWidth="1"/>
    <col min="6154" max="6154" width="5.85546875" style="484" customWidth="1"/>
    <col min="6155" max="6391" width="12.5703125" style="484" customWidth="1"/>
    <col min="6392" max="6400" width="5.140625" style="484"/>
    <col min="6401" max="6401" width="5.140625" style="484" customWidth="1"/>
    <col min="6402" max="6402" width="2.5703125" style="484" customWidth="1"/>
    <col min="6403" max="6403" width="58.5703125" style="484" customWidth="1"/>
    <col min="6404" max="6404" width="19.85546875" style="484" customWidth="1"/>
    <col min="6405" max="6405" width="2.28515625" style="484" customWidth="1"/>
    <col min="6406" max="6407" width="20.85546875" style="484" customWidth="1"/>
    <col min="6408" max="6409" width="20.7109375" style="484" customWidth="1"/>
    <col min="6410" max="6410" width="5.85546875" style="484" customWidth="1"/>
    <col min="6411" max="6647" width="12.5703125" style="484" customWidth="1"/>
    <col min="6648" max="6656" width="5.140625" style="484"/>
    <col min="6657" max="6657" width="5.140625" style="484" customWidth="1"/>
    <col min="6658" max="6658" width="2.5703125" style="484" customWidth="1"/>
    <col min="6659" max="6659" width="58.5703125" style="484" customWidth="1"/>
    <col min="6660" max="6660" width="19.85546875" style="484" customWidth="1"/>
    <col min="6661" max="6661" width="2.28515625" style="484" customWidth="1"/>
    <col min="6662" max="6663" width="20.85546875" style="484" customWidth="1"/>
    <col min="6664" max="6665" width="20.7109375" style="484" customWidth="1"/>
    <col min="6666" max="6666" width="5.85546875" style="484" customWidth="1"/>
    <col min="6667" max="6903" width="12.5703125" style="484" customWidth="1"/>
    <col min="6904" max="6912" width="5.140625" style="484"/>
    <col min="6913" max="6913" width="5.140625" style="484" customWidth="1"/>
    <col min="6914" max="6914" width="2.5703125" style="484" customWidth="1"/>
    <col min="6915" max="6915" width="58.5703125" style="484" customWidth="1"/>
    <col min="6916" max="6916" width="19.85546875" style="484" customWidth="1"/>
    <col min="6917" max="6917" width="2.28515625" style="484" customWidth="1"/>
    <col min="6918" max="6919" width="20.85546875" style="484" customWidth="1"/>
    <col min="6920" max="6921" width="20.7109375" style="484" customWidth="1"/>
    <col min="6922" max="6922" width="5.85546875" style="484" customWidth="1"/>
    <col min="6923" max="7159" width="12.5703125" style="484" customWidth="1"/>
    <col min="7160" max="7168" width="5.140625" style="484"/>
    <col min="7169" max="7169" width="5.140625" style="484" customWidth="1"/>
    <col min="7170" max="7170" width="2.5703125" style="484" customWidth="1"/>
    <col min="7171" max="7171" width="58.5703125" style="484" customWidth="1"/>
    <col min="7172" max="7172" width="19.85546875" style="484" customWidth="1"/>
    <col min="7173" max="7173" width="2.28515625" style="484" customWidth="1"/>
    <col min="7174" max="7175" width="20.85546875" style="484" customWidth="1"/>
    <col min="7176" max="7177" width="20.7109375" style="484" customWidth="1"/>
    <col min="7178" max="7178" width="5.85546875" style="484" customWidth="1"/>
    <col min="7179" max="7415" width="12.5703125" style="484" customWidth="1"/>
    <col min="7416" max="7424" width="5.140625" style="484"/>
    <col min="7425" max="7425" width="5.140625" style="484" customWidth="1"/>
    <col min="7426" max="7426" width="2.5703125" style="484" customWidth="1"/>
    <col min="7427" max="7427" width="58.5703125" style="484" customWidth="1"/>
    <col min="7428" max="7428" width="19.85546875" style="484" customWidth="1"/>
    <col min="7429" max="7429" width="2.28515625" style="484" customWidth="1"/>
    <col min="7430" max="7431" width="20.85546875" style="484" customWidth="1"/>
    <col min="7432" max="7433" width="20.7109375" style="484" customWidth="1"/>
    <col min="7434" max="7434" width="5.85546875" style="484" customWidth="1"/>
    <col min="7435" max="7671" width="12.5703125" style="484" customWidth="1"/>
    <col min="7672" max="7680" width="5.140625" style="484"/>
    <col min="7681" max="7681" width="5.140625" style="484" customWidth="1"/>
    <col min="7682" max="7682" width="2.5703125" style="484" customWidth="1"/>
    <col min="7683" max="7683" width="58.5703125" style="484" customWidth="1"/>
    <col min="7684" max="7684" width="19.85546875" style="484" customWidth="1"/>
    <col min="7685" max="7685" width="2.28515625" style="484" customWidth="1"/>
    <col min="7686" max="7687" width="20.85546875" style="484" customWidth="1"/>
    <col min="7688" max="7689" width="20.7109375" style="484" customWidth="1"/>
    <col min="7690" max="7690" width="5.85546875" style="484" customWidth="1"/>
    <col min="7691" max="7927" width="12.5703125" style="484" customWidth="1"/>
    <col min="7928" max="7936" width="5.140625" style="484"/>
    <col min="7937" max="7937" width="5.140625" style="484" customWidth="1"/>
    <col min="7938" max="7938" width="2.5703125" style="484" customWidth="1"/>
    <col min="7939" max="7939" width="58.5703125" style="484" customWidth="1"/>
    <col min="7940" max="7940" width="19.85546875" style="484" customWidth="1"/>
    <col min="7941" max="7941" width="2.28515625" style="484" customWidth="1"/>
    <col min="7942" max="7943" width="20.85546875" style="484" customWidth="1"/>
    <col min="7944" max="7945" width="20.7109375" style="484" customWidth="1"/>
    <col min="7946" max="7946" width="5.85546875" style="484" customWidth="1"/>
    <col min="7947" max="8183" width="12.5703125" style="484" customWidth="1"/>
    <col min="8184" max="8192" width="5.140625" style="484"/>
    <col min="8193" max="8193" width="5.140625" style="484" customWidth="1"/>
    <col min="8194" max="8194" width="2.5703125" style="484" customWidth="1"/>
    <col min="8195" max="8195" width="58.5703125" style="484" customWidth="1"/>
    <col min="8196" max="8196" width="19.85546875" style="484" customWidth="1"/>
    <col min="8197" max="8197" width="2.28515625" style="484" customWidth="1"/>
    <col min="8198" max="8199" width="20.85546875" style="484" customWidth="1"/>
    <col min="8200" max="8201" width="20.7109375" style="484" customWidth="1"/>
    <col min="8202" max="8202" width="5.85546875" style="484" customWidth="1"/>
    <col min="8203" max="8439" width="12.5703125" style="484" customWidth="1"/>
    <col min="8440" max="8448" width="5.140625" style="484"/>
    <col min="8449" max="8449" width="5.140625" style="484" customWidth="1"/>
    <col min="8450" max="8450" width="2.5703125" style="484" customWidth="1"/>
    <col min="8451" max="8451" width="58.5703125" style="484" customWidth="1"/>
    <col min="8452" max="8452" width="19.85546875" style="484" customWidth="1"/>
    <col min="8453" max="8453" width="2.28515625" style="484" customWidth="1"/>
    <col min="8454" max="8455" width="20.85546875" style="484" customWidth="1"/>
    <col min="8456" max="8457" width="20.7109375" style="484" customWidth="1"/>
    <col min="8458" max="8458" width="5.85546875" style="484" customWidth="1"/>
    <col min="8459" max="8695" width="12.5703125" style="484" customWidth="1"/>
    <col min="8696" max="8704" width="5.140625" style="484"/>
    <col min="8705" max="8705" width="5.140625" style="484" customWidth="1"/>
    <col min="8706" max="8706" width="2.5703125" style="484" customWidth="1"/>
    <col min="8707" max="8707" width="58.5703125" style="484" customWidth="1"/>
    <col min="8708" max="8708" width="19.85546875" style="484" customWidth="1"/>
    <col min="8709" max="8709" width="2.28515625" style="484" customWidth="1"/>
    <col min="8710" max="8711" width="20.85546875" style="484" customWidth="1"/>
    <col min="8712" max="8713" width="20.7109375" style="484" customWidth="1"/>
    <col min="8714" max="8714" width="5.85546875" style="484" customWidth="1"/>
    <col min="8715" max="8951" width="12.5703125" style="484" customWidth="1"/>
    <col min="8952" max="8960" width="5.140625" style="484"/>
    <col min="8961" max="8961" width="5.140625" style="484" customWidth="1"/>
    <col min="8962" max="8962" width="2.5703125" style="484" customWidth="1"/>
    <col min="8963" max="8963" width="58.5703125" style="484" customWidth="1"/>
    <col min="8964" max="8964" width="19.85546875" style="484" customWidth="1"/>
    <col min="8965" max="8965" width="2.28515625" style="484" customWidth="1"/>
    <col min="8966" max="8967" width="20.85546875" style="484" customWidth="1"/>
    <col min="8968" max="8969" width="20.7109375" style="484" customWidth="1"/>
    <col min="8970" max="8970" width="5.85546875" style="484" customWidth="1"/>
    <col min="8971" max="9207" width="12.5703125" style="484" customWidth="1"/>
    <col min="9208" max="9216" width="5.140625" style="484"/>
    <col min="9217" max="9217" width="5.140625" style="484" customWidth="1"/>
    <col min="9218" max="9218" width="2.5703125" style="484" customWidth="1"/>
    <col min="9219" max="9219" width="58.5703125" style="484" customWidth="1"/>
    <col min="9220" max="9220" width="19.85546875" style="484" customWidth="1"/>
    <col min="9221" max="9221" width="2.28515625" style="484" customWidth="1"/>
    <col min="9222" max="9223" width="20.85546875" style="484" customWidth="1"/>
    <col min="9224" max="9225" width="20.7109375" style="484" customWidth="1"/>
    <col min="9226" max="9226" width="5.85546875" style="484" customWidth="1"/>
    <col min="9227" max="9463" width="12.5703125" style="484" customWidth="1"/>
    <col min="9464" max="9472" width="5.140625" style="484"/>
    <col min="9473" max="9473" width="5.140625" style="484" customWidth="1"/>
    <col min="9474" max="9474" width="2.5703125" style="484" customWidth="1"/>
    <col min="9475" max="9475" width="58.5703125" style="484" customWidth="1"/>
    <col min="9476" max="9476" width="19.85546875" style="484" customWidth="1"/>
    <col min="9477" max="9477" width="2.28515625" style="484" customWidth="1"/>
    <col min="9478" max="9479" width="20.85546875" style="484" customWidth="1"/>
    <col min="9480" max="9481" width="20.7109375" style="484" customWidth="1"/>
    <col min="9482" max="9482" width="5.85546875" style="484" customWidth="1"/>
    <col min="9483" max="9719" width="12.5703125" style="484" customWidth="1"/>
    <col min="9720" max="9728" width="5.140625" style="484"/>
    <col min="9729" max="9729" width="5.140625" style="484" customWidth="1"/>
    <col min="9730" max="9730" width="2.5703125" style="484" customWidth="1"/>
    <col min="9731" max="9731" width="58.5703125" style="484" customWidth="1"/>
    <col min="9732" max="9732" width="19.85546875" style="484" customWidth="1"/>
    <col min="9733" max="9733" width="2.28515625" style="484" customWidth="1"/>
    <col min="9734" max="9735" width="20.85546875" style="484" customWidth="1"/>
    <col min="9736" max="9737" width="20.7109375" style="484" customWidth="1"/>
    <col min="9738" max="9738" width="5.85546875" style="484" customWidth="1"/>
    <col min="9739" max="9975" width="12.5703125" style="484" customWidth="1"/>
    <col min="9976" max="9984" width="5.140625" style="484"/>
    <col min="9985" max="9985" width="5.140625" style="484" customWidth="1"/>
    <col min="9986" max="9986" width="2.5703125" style="484" customWidth="1"/>
    <col min="9987" max="9987" width="58.5703125" style="484" customWidth="1"/>
    <col min="9988" max="9988" width="19.85546875" style="484" customWidth="1"/>
    <col min="9989" max="9989" width="2.28515625" style="484" customWidth="1"/>
    <col min="9990" max="9991" width="20.85546875" style="484" customWidth="1"/>
    <col min="9992" max="9993" width="20.7109375" style="484" customWidth="1"/>
    <col min="9994" max="9994" width="5.85546875" style="484" customWidth="1"/>
    <col min="9995" max="10231" width="12.5703125" style="484" customWidth="1"/>
    <col min="10232" max="10240" width="5.140625" style="484"/>
    <col min="10241" max="10241" width="5.140625" style="484" customWidth="1"/>
    <col min="10242" max="10242" width="2.5703125" style="484" customWidth="1"/>
    <col min="10243" max="10243" width="58.5703125" style="484" customWidth="1"/>
    <col min="10244" max="10244" width="19.85546875" style="484" customWidth="1"/>
    <col min="10245" max="10245" width="2.28515625" style="484" customWidth="1"/>
    <col min="10246" max="10247" width="20.85546875" style="484" customWidth="1"/>
    <col min="10248" max="10249" width="20.7109375" style="484" customWidth="1"/>
    <col min="10250" max="10250" width="5.85546875" style="484" customWidth="1"/>
    <col min="10251" max="10487" width="12.5703125" style="484" customWidth="1"/>
    <col min="10488" max="10496" width="5.140625" style="484"/>
    <col min="10497" max="10497" width="5.140625" style="484" customWidth="1"/>
    <col min="10498" max="10498" width="2.5703125" style="484" customWidth="1"/>
    <col min="10499" max="10499" width="58.5703125" style="484" customWidth="1"/>
    <col min="10500" max="10500" width="19.85546875" style="484" customWidth="1"/>
    <col min="10501" max="10501" width="2.28515625" style="484" customWidth="1"/>
    <col min="10502" max="10503" width="20.85546875" style="484" customWidth="1"/>
    <col min="10504" max="10505" width="20.7109375" style="484" customWidth="1"/>
    <col min="10506" max="10506" width="5.85546875" style="484" customWidth="1"/>
    <col min="10507" max="10743" width="12.5703125" style="484" customWidth="1"/>
    <col min="10744" max="10752" width="5.140625" style="484"/>
    <col min="10753" max="10753" width="5.140625" style="484" customWidth="1"/>
    <col min="10754" max="10754" width="2.5703125" style="484" customWidth="1"/>
    <col min="10755" max="10755" width="58.5703125" style="484" customWidth="1"/>
    <col min="10756" max="10756" width="19.85546875" style="484" customWidth="1"/>
    <col min="10757" max="10757" width="2.28515625" style="484" customWidth="1"/>
    <col min="10758" max="10759" width="20.85546875" style="484" customWidth="1"/>
    <col min="10760" max="10761" width="20.7109375" style="484" customWidth="1"/>
    <col min="10762" max="10762" width="5.85546875" style="484" customWidth="1"/>
    <col min="10763" max="10999" width="12.5703125" style="484" customWidth="1"/>
    <col min="11000" max="11008" width="5.140625" style="484"/>
    <col min="11009" max="11009" width="5.140625" style="484" customWidth="1"/>
    <col min="11010" max="11010" width="2.5703125" style="484" customWidth="1"/>
    <col min="11011" max="11011" width="58.5703125" style="484" customWidth="1"/>
    <col min="11012" max="11012" width="19.85546875" style="484" customWidth="1"/>
    <col min="11013" max="11013" width="2.28515625" style="484" customWidth="1"/>
    <col min="11014" max="11015" width="20.85546875" style="484" customWidth="1"/>
    <col min="11016" max="11017" width="20.7109375" style="484" customWidth="1"/>
    <col min="11018" max="11018" width="5.85546875" style="484" customWidth="1"/>
    <col min="11019" max="11255" width="12.5703125" style="484" customWidth="1"/>
    <col min="11256" max="11264" width="5.140625" style="484"/>
    <col min="11265" max="11265" width="5.140625" style="484" customWidth="1"/>
    <col min="11266" max="11266" width="2.5703125" style="484" customWidth="1"/>
    <col min="11267" max="11267" width="58.5703125" style="484" customWidth="1"/>
    <col min="11268" max="11268" width="19.85546875" style="484" customWidth="1"/>
    <col min="11269" max="11269" width="2.28515625" style="484" customWidth="1"/>
    <col min="11270" max="11271" width="20.85546875" style="484" customWidth="1"/>
    <col min="11272" max="11273" width="20.7109375" style="484" customWidth="1"/>
    <col min="11274" max="11274" width="5.85546875" style="484" customWidth="1"/>
    <col min="11275" max="11511" width="12.5703125" style="484" customWidth="1"/>
    <col min="11512" max="11520" width="5.140625" style="484"/>
    <col min="11521" max="11521" width="5.140625" style="484" customWidth="1"/>
    <col min="11522" max="11522" width="2.5703125" style="484" customWidth="1"/>
    <col min="11523" max="11523" width="58.5703125" style="484" customWidth="1"/>
    <col min="11524" max="11524" width="19.85546875" style="484" customWidth="1"/>
    <col min="11525" max="11525" width="2.28515625" style="484" customWidth="1"/>
    <col min="11526" max="11527" width="20.85546875" style="484" customWidth="1"/>
    <col min="11528" max="11529" width="20.7109375" style="484" customWidth="1"/>
    <col min="11530" max="11530" width="5.85546875" style="484" customWidth="1"/>
    <col min="11531" max="11767" width="12.5703125" style="484" customWidth="1"/>
    <col min="11768" max="11776" width="5.140625" style="484"/>
    <col min="11777" max="11777" width="5.140625" style="484" customWidth="1"/>
    <col min="11778" max="11778" width="2.5703125" style="484" customWidth="1"/>
    <col min="11779" max="11779" width="58.5703125" style="484" customWidth="1"/>
    <col min="11780" max="11780" width="19.85546875" style="484" customWidth="1"/>
    <col min="11781" max="11781" width="2.28515625" style="484" customWidth="1"/>
    <col min="11782" max="11783" width="20.85546875" style="484" customWidth="1"/>
    <col min="11784" max="11785" width="20.7109375" style="484" customWidth="1"/>
    <col min="11786" max="11786" width="5.85546875" style="484" customWidth="1"/>
    <col min="11787" max="12023" width="12.5703125" style="484" customWidth="1"/>
    <col min="12024" max="12032" width="5.140625" style="484"/>
    <col min="12033" max="12033" width="5.140625" style="484" customWidth="1"/>
    <col min="12034" max="12034" width="2.5703125" style="484" customWidth="1"/>
    <col min="12035" max="12035" width="58.5703125" style="484" customWidth="1"/>
    <col min="12036" max="12036" width="19.85546875" style="484" customWidth="1"/>
    <col min="12037" max="12037" width="2.28515625" style="484" customWidth="1"/>
    <col min="12038" max="12039" width="20.85546875" style="484" customWidth="1"/>
    <col min="12040" max="12041" width="20.7109375" style="484" customWidth="1"/>
    <col min="12042" max="12042" width="5.85546875" style="484" customWidth="1"/>
    <col min="12043" max="12279" width="12.5703125" style="484" customWidth="1"/>
    <col min="12280" max="12288" width="5.140625" style="484"/>
    <col min="12289" max="12289" width="5.140625" style="484" customWidth="1"/>
    <col min="12290" max="12290" width="2.5703125" style="484" customWidth="1"/>
    <col min="12291" max="12291" width="58.5703125" style="484" customWidth="1"/>
    <col min="12292" max="12292" width="19.85546875" style="484" customWidth="1"/>
    <col min="12293" max="12293" width="2.28515625" style="484" customWidth="1"/>
    <col min="12294" max="12295" width="20.85546875" style="484" customWidth="1"/>
    <col min="12296" max="12297" width="20.7109375" style="484" customWidth="1"/>
    <col min="12298" max="12298" width="5.85546875" style="484" customWidth="1"/>
    <col min="12299" max="12535" width="12.5703125" style="484" customWidth="1"/>
    <col min="12536" max="12544" width="5.140625" style="484"/>
    <col min="12545" max="12545" width="5.140625" style="484" customWidth="1"/>
    <col min="12546" max="12546" width="2.5703125" style="484" customWidth="1"/>
    <col min="12547" max="12547" width="58.5703125" style="484" customWidth="1"/>
    <col min="12548" max="12548" width="19.85546875" style="484" customWidth="1"/>
    <col min="12549" max="12549" width="2.28515625" style="484" customWidth="1"/>
    <col min="12550" max="12551" width="20.85546875" style="484" customWidth="1"/>
    <col min="12552" max="12553" width="20.7109375" style="484" customWidth="1"/>
    <col min="12554" max="12554" width="5.85546875" style="484" customWidth="1"/>
    <col min="12555" max="12791" width="12.5703125" style="484" customWidth="1"/>
    <col min="12792" max="12800" width="5.140625" style="484"/>
    <col min="12801" max="12801" width="5.140625" style="484" customWidth="1"/>
    <col min="12802" max="12802" width="2.5703125" style="484" customWidth="1"/>
    <col min="12803" max="12803" width="58.5703125" style="484" customWidth="1"/>
    <col min="12804" max="12804" width="19.85546875" style="484" customWidth="1"/>
    <col min="12805" max="12805" width="2.28515625" style="484" customWidth="1"/>
    <col min="12806" max="12807" width="20.85546875" style="484" customWidth="1"/>
    <col min="12808" max="12809" width="20.7109375" style="484" customWidth="1"/>
    <col min="12810" max="12810" width="5.85546875" style="484" customWidth="1"/>
    <col min="12811" max="13047" width="12.5703125" style="484" customWidth="1"/>
    <col min="13048" max="13056" width="5.140625" style="484"/>
    <col min="13057" max="13057" width="5.140625" style="484" customWidth="1"/>
    <col min="13058" max="13058" width="2.5703125" style="484" customWidth="1"/>
    <col min="13059" max="13059" width="58.5703125" style="484" customWidth="1"/>
    <col min="13060" max="13060" width="19.85546875" style="484" customWidth="1"/>
    <col min="13061" max="13061" width="2.28515625" style="484" customWidth="1"/>
    <col min="13062" max="13063" width="20.85546875" style="484" customWidth="1"/>
    <col min="13064" max="13065" width="20.7109375" style="484" customWidth="1"/>
    <col min="13066" max="13066" width="5.85546875" style="484" customWidth="1"/>
    <col min="13067" max="13303" width="12.5703125" style="484" customWidth="1"/>
    <col min="13304" max="13312" width="5.140625" style="484"/>
    <col min="13313" max="13313" width="5.140625" style="484" customWidth="1"/>
    <col min="13314" max="13314" width="2.5703125" style="484" customWidth="1"/>
    <col min="13315" max="13315" width="58.5703125" style="484" customWidth="1"/>
    <col min="13316" max="13316" width="19.85546875" style="484" customWidth="1"/>
    <col min="13317" max="13317" width="2.28515625" style="484" customWidth="1"/>
    <col min="13318" max="13319" width="20.85546875" style="484" customWidth="1"/>
    <col min="13320" max="13321" width="20.7109375" style="484" customWidth="1"/>
    <col min="13322" max="13322" width="5.85546875" style="484" customWidth="1"/>
    <col min="13323" max="13559" width="12.5703125" style="484" customWidth="1"/>
    <col min="13560" max="13568" width="5.140625" style="484"/>
    <col min="13569" max="13569" width="5.140625" style="484" customWidth="1"/>
    <col min="13570" max="13570" width="2.5703125" style="484" customWidth="1"/>
    <col min="13571" max="13571" width="58.5703125" style="484" customWidth="1"/>
    <col min="13572" max="13572" width="19.85546875" style="484" customWidth="1"/>
    <col min="13573" max="13573" width="2.28515625" style="484" customWidth="1"/>
    <col min="13574" max="13575" width="20.85546875" style="484" customWidth="1"/>
    <col min="13576" max="13577" width="20.7109375" style="484" customWidth="1"/>
    <col min="13578" max="13578" width="5.85546875" style="484" customWidth="1"/>
    <col min="13579" max="13815" width="12.5703125" style="484" customWidth="1"/>
    <col min="13816" max="13824" width="5.140625" style="484"/>
    <col min="13825" max="13825" width="5.140625" style="484" customWidth="1"/>
    <col min="13826" max="13826" width="2.5703125" style="484" customWidth="1"/>
    <col min="13827" max="13827" width="58.5703125" style="484" customWidth="1"/>
    <col min="13828" max="13828" width="19.85546875" style="484" customWidth="1"/>
    <col min="13829" max="13829" width="2.28515625" style="484" customWidth="1"/>
    <col min="13830" max="13831" width="20.85546875" style="484" customWidth="1"/>
    <col min="13832" max="13833" width="20.7109375" style="484" customWidth="1"/>
    <col min="13834" max="13834" width="5.85546875" style="484" customWidth="1"/>
    <col min="13835" max="14071" width="12.5703125" style="484" customWidth="1"/>
    <col min="14072" max="14080" width="5.140625" style="484"/>
    <col min="14081" max="14081" width="5.140625" style="484" customWidth="1"/>
    <col min="14082" max="14082" width="2.5703125" style="484" customWidth="1"/>
    <col min="14083" max="14083" width="58.5703125" style="484" customWidth="1"/>
    <col min="14084" max="14084" width="19.85546875" style="484" customWidth="1"/>
    <col min="14085" max="14085" width="2.28515625" style="484" customWidth="1"/>
    <col min="14086" max="14087" width="20.85546875" style="484" customWidth="1"/>
    <col min="14088" max="14089" width="20.7109375" style="484" customWidth="1"/>
    <col min="14090" max="14090" width="5.85546875" style="484" customWidth="1"/>
    <col min="14091" max="14327" width="12.5703125" style="484" customWidth="1"/>
    <col min="14328" max="14336" width="5.140625" style="484"/>
    <col min="14337" max="14337" width="5.140625" style="484" customWidth="1"/>
    <col min="14338" max="14338" width="2.5703125" style="484" customWidth="1"/>
    <col min="14339" max="14339" width="58.5703125" style="484" customWidth="1"/>
    <col min="14340" max="14340" width="19.85546875" style="484" customWidth="1"/>
    <col min="14341" max="14341" width="2.28515625" style="484" customWidth="1"/>
    <col min="14342" max="14343" width="20.85546875" style="484" customWidth="1"/>
    <col min="14344" max="14345" width="20.7109375" style="484" customWidth="1"/>
    <col min="14346" max="14346" width="5.85546875" style="484" customWidth="1"/>
    <col min="14347" max="14583" width="12.5703125" style="484" customWidth="1"/>
    <col min="14584" max="14592" width="5.140625" style="484"/>
    <col min="14593" max="14593" width="5.140625" style="484" customWidth="1"/>
    <col min="14594" max="14594" width="2.5703125" style="484" customWidth="1"/>
    <col min="14595" max="14595" width="58.5703125" style="484" customWidth="1"/>
    <col min="14596" max="14596" width="19.85546875" style="484" customWidth="1"/>
    <col min="14597" max="14597" width="2.28515625" style="484" customWidth="1"/>
    <col min="14598" max="14599" width="20.85546875" style="484" customWidth="1"/>
    <col min="14600" max="14601" width="20.7109375" style="484" customWidth="1"/>
    <col min="14602" max="14602" width="5.85546875" style="484" customWidth="1"/>
    <col min="14603" max="14839" width="12.5703125" style="484" customWidth="1"/>
    <col min="14840" max="14848" width="5.140625" style="484"/>
    <col min="14849" max="14849" width="5.140625" style="484" customWidth="1"/>
    <col min="14850" max="14850" width="2.5703125" style="484" customWidth="1"/>
    <col min="14851" max="14851" width="58.5703125" style="484" customWidth="1"/>
    <col min="14852" max="14852" width="19.85546875" style="484" customWidth="1"/>
    <col min="14853" max="14853" width="2.28515625" style="484" customWidth="1"/>
    <col min="14854" max="14855" width="20.85546875" style="484" customWidth="1"/>
    <col min="14856" max="14857" width="20.7109375" style="484" customWidth="1"/>
    <col min="14858" max="14858" width="5.85546875" style="484" customWidth="1"/>
    <col min="14859" max="15095" width="12.5703125" style="484" customWidth="1"/>
    <col min="15096" max="15104" width="5.140625" style="484"/>
    <col min="15105" max="15105" width="5.140625" style="484" customWidth="1"/>
    <col min="15106" max="15106" width="2.5703125" style="484" customWidth="1"/>
    <col min="15107" max="15107" width="58.5703125" style="484" customWidth="1"/>
    <col min="15108" max="15108" width="19.85546875" style="484" customWidth="1"/>
    <col min="15109" max="15109" width="2.28515625" style="484" customWidth="1"/>
    <col min="15110" max="15111" width="20.85546875" style="484" customWidth="1"/>
    <col min="15112" max="15113" width="20.7109375" style="484" customWidth="1"/>
    <col min="15114" max="15114" width="5.85546875" style="484" customWidth="1"/>
    <col min="15115" max="15351" width="12.5703125" style="484" customWidth="1"/>
    <col min="15352" max="15360" width="5.140625" style="484"/>
    <col min="15361" max="15361" width="5.140625" style="484" customWidth="1"/>
    <col min="15362" max="15362" width="2.5703125" style="484" customWidth="1"/>
    <col min="15363" max="15363" width="58.5703125" style="484" customWidth="1"/>
    <col min="15364" max="15364" width="19.85546875" style="484" customWidth="1"/>
    <col min="15365" max="15365" width="2.28515625" style="484" customWidth="1"/>
    <col min="15366" max="15367" width="20.85546875" style="484" customWidth="1"/>
    <col min="15368" max="15369" width="20.7109375" style="484" customWidth="1"/>
    <col min="15370" max="15370" width="5.85546875" style="484" customWidth="1"/>
    <col min="15371" max="15607" width="12.5703125" style="484" customWidth="1"/>
    <col min="15608" max="15616" width="5.140625" style="484"/>
    <col min="15617" max="15617" width="5.140625" style="484" customWidth="1"/>
    <col min="15618" max="15618" width="2.5703125" style="484" customWidth="1"/>
    <col min="15619" max="15619" width="58.5703125" style="484" customWidth="1"/>
    <col min="15620" max="15620" width="19.85546875" style="484" customWidth="1"/>
    <col min="15621" max="15621" width="2.28515625" style="484" customWidth="1"/>
    <col min="15622" max="15623" width="20.85546875" style="484" customWidth="1"/>
    <col min="15624" max="15625" width="20.7109375" style="484" customWidth="1"/>
    <col min="15626" max="15626" width="5.85546875" style="484" customWidth="1"/>
    <col min="15627" max="15863" width="12.5703125" style="484" customWidth="1"/>
    <col min="15864" max="15872" width="5.140625" style="484"/>
    <col min="15873" max="15873" width="5.140625" style="484" customWidth="1"/>
    <col min="15874" max="15874" width="2.5703125" style="484" customWidth="1"/>
    <col min="15875" max="15875" width="58.5703125" style="484" customWidth="1"/>
    <col min="15876" max="15876" width="19.85546875" style="484" customWidth="1"/>
    <col min="15877" max="15877" width="2.28515625" style="484" customWidth="1"/>
    <col min="15878" max="15879" width="20.85546875" style="484" customWidth="1"/>
    <col min="15880" max="15881" width="20.7109375" style="484" customWidth="1"/>
    <col min="15882" max="15882" width="5.85546875" style="484" customWidth="1"/>
    <col min="15883" max="16119" width="12.5703125" style="484" customWidth="1"/>
    <col min="16120" max="16128" width="5.140625" style="484"/>
    <col min="16129" max="16129" width="5.140625" style="484" customWidth="1"/>
    <col min="16130" max="16130" width="2.5703125" style="484" customWidth="1"/>
    <col min="16131" max="16131" width="58.5703125" style="484" customWidth="1"/>
    <col min="16132" max="16132" width="19.85546875" style="484" customWidth="1"/>
    <col min="16133" max="16133" width="2.28515625" style="484" customWidth="1"/>
    <col min="16134" max="16135" width="20.85546875" style="484" customWidth="1"/>
    <col min="16136" max="16137" width="20.7109375" style="484" customWidth="1"/>
    <col min="16138" max="16138" width="5.85546875" style="484" customWidth="1"/>
    <col min="16139" max="16375" width="12.5703125" style="484" customWidth="1"/>
    <col min="16376" max="16384" width="5.140625" style="484"/>
  </cols>
  <sheetData>
    <row r="1" spans="1:12" ht="16.5" customHeight="1">
      <c r="A1" s="1607" t="s">
        <v>584</v>
      </c>
      <c r="B1" s="1607"/>
      <c r="C1" s="1607"/>
      <c r="D1" s="482"/>
      <c r="E1" s="482"/>
      <c r="F1" s="482"/>
      <c r="G1" s="482"/>
      <c r="H1" s="483"/>
      <c r="I1" s="483"/>
    </row>
    <row r="2" spans="1:12" ht="16.5" customHeight="1">
      <c r="A2" s="482"/>
      <c r="B2" s="482"/>
      <c r="C2" s="485" t="s">
        <v>585</v>
      </c>
      <c r="D2" s="486"/>
      <c r="E2" s="486"/>
      <c r="F2" s="486"/>
      <c r="G2" s="486"/>
      <c r="H2" s="487"/>
      <c r="I2" s="487"/>
    </row>
    <row r="3" spans="1:12" ht="12" customHeight="1">
      <c r="A3" s="482"/>
      <c r="B3" s="482"/>
      <c r="C3" s="485"/>
      <c r="D3" s="486"/>
      <c r="E3" s="486"/>
      <c r="F3" s="486"/>
      <c r="G3" s="486"/>
      <c r="H3" s="487"/>
      <c r="I3" s="487"/>
    </row>
    <row r="4" spans="1:12" ht="15" customHeight="1">
      <c r="A4" s="488"/>
      <c r="B4" s="488"/>
      <c r="C4" s="485"/>
      <c r="D4" s="486"/>
      <c r="E4" s="486"/>
      <c r="F4" s="486"/>
      <c r="G4" s="486"/>
      <c r="H4" s="487"/>
      <c r="I4" s="489" t="s">
        <v>2</v>
      </c>
    </row>
    <row r="5" spans="1:12" ht="16.5" customHeight="1">
      <c r="A5" s="490"/>
      <c r="B5" s="483"/>
      <c r="C5" s="491"/>
      <c r="D5" s="1608" t="s">
        <v>586</v>
      </c>
      <c r="E5" s="1609"/>
      <c r="F5" s="1609"/>
      <c r="G5" s="1610"/>
      <c r="H5" s="1611" t="s">
        <v>587</v>
      </c>
      <c r="I5" s="1612"/>
    </row>
    <row r="6" spans="1:12" ht="15" customHeight="1">
      <c r="A6" s="492"/>
      <c r="B6" s="483"/>
      <c r="C6" s="493"/>
      <c r="D6" s="1613" t="s">
        <v>869</v>
      </c>
      <c r="E6" s="1614"/>
      <c r="F6" s="1614"/>
      <c r="G6" s="1615"/>
      <c r="H6" s="1613" t="s">
        <v>869</v>
      </c>
      <c r="I6" s="1615"/>
      <c r="J6" s="494" t="s">
        <v>4</v>
      </c>
    </row>
    <row r="7" spans="1:12" ht="15.75">
      <c r="A7" s="492"/>
      <c r="B7" s="483"/>
      <c r="C7" s="495" t="s">
        <v>3</v>
      </c>
      <c r="D7" s="496"/>
      <c r="E7" s="497"/>
      <c r="F7" s="498" t="s">
        <v>588</v>
      </c>
      <c r="G7" s="499"/>
      <c r="H7" s="500" t="s">
        <v>4</v>
      </c>
      <c r="I7" s="501" t="s">
        <v>4</v>
      </c>
      <c r="J7" s="494" t="s">
        <v>4</v>
      </c>
    </row>
    <row r="8" spans="1:12" ht="14.25" customHeight="1">
      <c r="A8" s="492"/>
      <c r="B8" s="483"/>
      <c r="C8" s="502"/>
      <c r="D8" s="503"/>
      <c r="E8" s="495"/>
      <c r="F8" s="504"/>
      <c r="G8" s="505" t="s">
        <v>588</v>
      </c>
      <c r="H8" s="506" t="s">
        <v>589</v>
      </c>
      <c r="I8" s="507" t="s">
        <v>590</v>
      </c>
      <c r="J8" s="494" t="s">
        <v>4</v>
      </c>
    </row>
    <row r="9" spans="1:12" ht="14.25" customHeight="1">
      <c r="A9" s="492"/>
      <c r="B9" s="483"/>
      <c r="C9" s="508"/>
      <c r="D9" s="509" t="s">
        <v>591</v>
      </c>
      <c r="E9" s="495"/>
      <c r="F9" s="510" t="s">
        <v>592</v>
      </c>
      <c r="G9" s="511" t="s">
        <v>593</v>
      </c>
      <c r="H9" s="506" t="s">
        <v>594</v>
      </c>
      <c r="I9" s="507" t="s">
        <v>595</v>
      </c>
      <c r="J9" s="494" t="s">
        <v>4</v>
      </c>
    </row>
    <row r="10" spans="1:12" ht="14.25" customHeight="1">
      <c r="A10" s="512"/>
      <c r="B10" s="488"/>
      <c r="C10" s="513"/>
      <c r="D10" s="514"/>
      <c r="E10" s="515"/>
      <c r="F10" s="516"/>
      <c r="G10" s="511" t="s">
        <v>596</v>
      </c>
      <c r="H10" s="517" t="s">
        <v>597</v>
      </c>
      <c r="I10" s="518"/>
      <c r="J10" s="494" t="s">
        <v>4</v>
      </c>
      <c r="K10" s="494"/>
      <c r="L10" s="494"/>
    </row>
    <row r="11" spans="1:12" ht="9.9499999999999993" customHeight="1">
      <c r="A11" s="519"/>
      <c r="B11" s="520"/>
      <c r="C11" s="521" t="s">
        <v>455</v>
      </c>
      <c r="D11" s="522">
        <v>2</v>
      </c>
      <c r="E11" s="523"/>
      <c r="F11" s="524">
        <v>3</v>
      </c>
      <c r="G11" s="524">
        <v>4</v>
      </c>
      <c r="H11" s="525">
        <v>5</v>
      </c>
      <c r="I11" s="526">
        <v>6</v>
      </c>
      <c r="J11" s="494"/>
      <c r="K11" s="494"/>
      <c r="L11" s="494"/>
    </row>
    <row r="12" spans="1:12" ht="6.75" customHeight="1">
      <c r="A12" s="490"/>
      <c r="B12" s="527"/>
      <c r="C12" s="528" t="s">
        <v>4</v>
      </c>
      <c r="D12" s="529" t="s">
        <v>4</v>
      </c>
      <c r="E12" s="529"/>
      <c r="F12" s="530" t="s">
        <v>124</v>
      </c>
      <c r="G12" s="531"/>
      <c r="H12" s="532" t="s">
        <v>4</v>
      </c>
      <c r="I12" s="533" t="s">
        <v>124</v>
      </c>
      <c r="J12" s="494"/>
      <c r="K12" s="494"/>
      <c r="L12" s="494"/>
    </row>
    <row r="13" spans="1:12" ht="21.75" customHeight="1">
      <c r="A13" s="1604" t="s">
        <v>598</v>
      </c>
      <c r="B13" s="1605"/>
      <c r="C13" s="1606"/>
      <c r="D13" s="1170">
        <v>2727407640.309998</v>
      </c>
      <c r="E13" s="1170"/>
      <c r="F13" s="1170">
        <v>835218120.12000012</v>
      </c>
      <c r="G13" s="1171">
        <v>834221400.1400001</v>
      </c>
      <c r="H13" s="1170">
        <v>672985380.82999992</v>
      </c>
      <c r="I13" s="1172">
        <v>162232739.29000002</v>
      </c>
      <c r="J13" s="494"/>
      <c r="K13" s="494"/>
      <c r="L13" s="494"/>
    </row>
    <row r="14" spans="1:12" s="534" customFormat="1" ht="21.75" customHeight="1">
      <c r="A14" s="944" t="s">
        <v>361</v>
      </c>
      <c r="B14" s="945" t="s">
        <v>47</v>
      </c>
      <c r="C14" s="946" t="s">
        <v>362</v>
      </c>
      <c r="D14" s="1158">
        <v>38796479.140000001</v>
      </c>
      <c r="E14" s="1158"/>
      <c r="F14" s="1163">
        <v>422178.93000000005</v>
      </c>
      <c r="G14" s="1161">
        <v>0</v>
      </c>
      <c r="H14" s="1162">
        <v>422178.93000000005</v>
      </c>
      <c r="I14" s="1163">
        <v>0</v>
      </c>
      <c r="J14" s="494"/>
      <c r="K14" s="947"/>
      <c r="L14" s="494"/>
    </row>
    <row r="15" spans="1:12" s="534" customFormat="1" ht="21.75" customHeight="1">
      <c r="A15" s="944" t="s">
        <v>363</v>
      </c>
      <c r="B15" s="945" t="s">
        <v>47</v>
      </c>
      <c r="C15" s="946" t="s">
        <v>364</v>
      </c>
      <c r="D15" s="1158">
        <v>26154.639999999999</v>
      </c>
      <c r="E15" s="1158"/>
      <c r="F15" s="1163">
        <v>0</v>
      </c>
      <c r="G15" s="1161">
        <v>0</v>
      </c>
      <c r="H15" s="1162">
        <v>0</v>
      </c>
      <c r="I15" s="1163">
        <v>0</v>
      </c>
      <c r="J15" s="494"/>
      <c r="K15" s="948"/>
      <c r="L15" s="494"/>
    </row>
    <row r="16" spans="1:12" s="534" customFormat="1" ht="21.75" customHeight="1">
      <c r="A16" s="949" t="s">
        <v>365</v>
      </c>
      <c r="B16" s="945" t="s">
        <v>47</v>
      </c>
      <c r="C16" s="950" t="s">
        <v>366</v>
      </c>
      <c r="D16" s="1158">
        <v>346422.44000000018</v>
      </c>
      <c r="E16" s="1158"/>
      <c r="F16" s="1163">
        <v>0</v>
      </c>
      <c r="G16" s="1161">
        <v>0</v>
      </c>
      <c r="H16" s="1162">
        <v>0</v>
      </c>
      <c r="I16" s="1163">
        <v>0</v>
      </c>
      <c r="J16" s="494"/>
      <c r="K16" s="948"/>
      <c r="L16" s="494"/>
    </row>
    <row r="17" spans="1:12" s="534" customFormat="1" ht="21.75" customHeight="1">
      <c r="A17" s="951" t="s">
        <v>367</v>
      </c>
      <c r="B17" s="945" t="s">
        <v>47</v>
      </c>
      <c r="C17" s="950" t="s">
        <v>368</v>
      </c>
      <c r="D17" s="1158">
        <v>0</v>
      </c>
      <c r="E17" s="1158"/>
      <c r="F17" s="1163">
        <v>0</v>
      </c>
      <c r="G17" s="1161">
        <v>0</v>
      </c>
      <c r="H17" s="1162">
        <v>0</v>
      </c>
      <c r="I17" s="1163">
        <v>0</v>
      </c>
      <c r="J17" s="494"/>
      <c r="K17" s="948"/>
      <c r="L17" s="494"/>
    </row>
    <row r="18" spans="1:12" s="534" customFormat="1" ht="21.75" customHeight="1">
      <c r="A18" s="949" t="s">
        <v>369</v>
      </c>
      <c r="B18" s="945" t="s">
        <v>47</v>
      </c>
      <c r="C18" s="950" t="s">
        <v>370</v>
      </c>
      <c r="D18" s="1158">
        <v>38359070.18</v>
      </c>
      <c r="E18" s="1158"/>
      <c r="F18" s="1163">
        <v>0</v>
      </c>
      <c r="G18" s="1161">
        <v>0</v>
      </c>
      <c r="H18" s="1162">
        <v>0</v>
      </c>
      <c r="I18" s="1163">
        <v>0</v>
      </c>
      <c r="J18" s="494"/>
      <c r="K18" s="948"/>
      <c r="L18" s="494"/>
    </row>
    <row r="19" spans="1:12" s="534" customFormat="1" ht="21.75" customHeight="1">
      <c r="A19" s="949" t="s">
        <v>374</v>
      </c>
      <c r="B19" s="945" t="s">
        <v>47</v>
      </c>
      <c r="C19" s="946" t="s">
        <v>375</v>
      </c>
      <c r="D19" s="1158">
        <v>816173.45999999985</v>
      </c>
      <c r="E19" s="1158"/>
      <c r="F19" s="1163">
        <v>0</v>
      </c>
      <c r="G19" s="1161">
        <v>0</v>
      </c>
      <c r="H19" s="1162">
        <v>0</v>
      </c>
      <c r="I19" s="1163">
        <v>0</v>
      </c>
      <c r="J19" s="494"/>
      <c r="K19" s="948"/>
      <c r="L19" s="494"/>
    </row>
    <row r="20" spans="1:12" s="534" customFormat="1" ht="21.75" customHeight="1">
      <c r="A20" s="949" t="s">
        <v>376</v>
      </c>
      <c r="B20" s="945" t="s">
        <v>47</v>
      </c>
      <c r="C20" s="946" t="s">
        <v>377</v>
      </c>
      <c r="D20" s="1158">
        <v>0</v>
      </c>
      <c r="E20" s="1158"/>
      <c r="F20" s="1163">
        <v>0</v>
      </c>
      <c r="G20" s="1161">
        <v>0</v>
      </c>
      <c r="H20" s="1162">
        <v>0</v>
      </c>
      <c r="I20" s="1163">
        <v>0</v>
      </c>
      <c r="J20" s="494"/>
      <c r="K20" s="948"/>
      <c r="L20" s="494"/>
    </row>
    <row r="21" spans="1:12" s="534" customFormat="1" ht="21.75" customHeight="1">
      <c r="A21" s="949" t="s">
        <v>378</v>
      </c>
      <c r="B21" s="945" t="s">
        <v>47</v>
      </c>
      <c r="C21" s="946" t="s">
        <v>379</v>
      </c>
      <c r="D21" s="1158">
        <v>79606803.380000025</v>
      </c>
      <c r="E21" s="1158"/>
      <c r="F21" s="1163">
        <v>3121556.2199999997</v>
      </c>
      <c r="G21" s="1161">
        <v>3109553.11</v>
      </c>
      <c r="H21" s="1162">
        <v>3121556.2199999997</v>
      </c>
      <c r="I21" s="1163">
        <v>0</v>
      </c>
      <c r="J21" s="494"/>
      <c r="K21" s="948"/>
      <c r="L21" s="494"/>
    </row>
    <row r="22" spans="1:12" s="534" customFormat="1" ht="21.75" customHeight="1">
      <c r="A22" s="949" t="s">
        <v>380</v>
      </c>
      <c r="B22" s="945" t="s">
        <v>47</v>
      </c>
      <c r="C22" s="946" t="s">
        <v>134</v>
      </c>
      <c r="D22" s="1158">
        <v>118390.39999999999</v>
      </c>
      <c r="E22" s="1158"/>
      <c r="F22" s="1163">
        <v>0</v>
      </c>
      <c r="G22" s="1161">
        <v>0</v>
      </c>
      <c r="H22" s="1162">
        <v>0</v>
      </c>
      <c r="I22" s="1163">
        <v>0</v>
      </c>
      <c r="J22" s="494"/>
      <c r="K22" s="948"/>
      <c r="L22" s="494"/>
    </row>
    <row r="23" spans="1:12" s="534" customFormat="1" ht="21.75" customHeight="1">
      <c r="A23" s="949" t="s">
        <v>381</v>
      </c>
      <c r="B23" s="945" t="s">
        <v>47</v>
      </c>
      <c r="C23" s="946" t="s">
        <v>599</v>
      </c>
      <c r="D23" s="1158">
        <v>1399531.53</v>
      </c>
      <c r="E23" s="1158"/>
      <c r="F23" s="1163">
        <v>0</v>
      </c>
      <c r="G23" s="1161">
        <v>0</v>
      </c>
      <c r="H23" s="1162">
        <v>0</v>
      </c>
      <c r="I23" s="1163">
        <v>0</v>
      </c>
      <c r="J23" s="494"/>
      <c r="K23" s="948"/>
      <c r="L23" s="494"/>
    </row>
    <row r="24" spans="1:12" s="534" customFormat="1" ht="21.75" customHeight="1">
      <c r="A24" s="949" t="s">
        <v>383</v>
      </c>
      <c r="B24" s="945" t="s">
        <v>47</v>
      </c>
      <c r="C24" s="950" t="s">
        <v>384</v>
      </c>
      <c r="D24" s="1158">
        <v>807668.57</v>
      </c>
      <c r="E24" s="1158"/>
      <c r="F24" s="1163">
        <v>3960</v>
      </c>
      <c r="G24" s="1161">
        <v>0</v>
      </c>
      <c r="H24" s="1162">
        <v>3960</v>
      </c>
      <c r="I24" s="1163">
        <v>0</v>
      </c>
      <c r="J24" s="494"/>
      <c r="K24" s="948"/>
      <c r="L24" s="494"/>
    </row>
    <row r="25" spans="1:12" ht="21.75" customHeight="1">
      <c r="A25" s="949" t="s">
        <v>385</v>
      </c>
      <c r="B25" s="945" t="s">
        <v>47</v>
      </c>
      <c r="C25" s="950" t="s">
        <v>386</v>
      </c>
      <c r="D25" s="1158">
        <v>24410.33</v>
      </c>
      <c r="E25" s="1158"/>
      <c r="F25" s="1163">
        <v>0</v>
      </c>
      <c r="G25" s="1161">
        <v>0</v>
      </c>
      <c r="H25" s="1162">
        <v>0</v>
      </c>
      <c r="I25" s="1163">
        <v>0</v>
      </c>
      <c r="J25" s="494"/>
      <c r="K25" s="948"/>
      <c r="L25" s="494"/>
    </row>
    <row r="26" spans="1:12" s="534" customFormat="1" ht="21.75" customHeight="1">
      <c r="A26" s="949" t="s">
        <v>387</v>
      </c>
      <c r="B26" s="945" t="s">
        <v>47</v>
      </c>
      <c r="C26" s="950" t="s">
        <v>743</v>
      </c>
      <c r="D26" s="1158">
        <v>2255835.5699999998</v>
      </c>
      <c r="E26" s="1158"/>
      <c r="F26" s="1163">
        <v>0</v>
      </c>
      <c r="G26" s="1161">
        <v>0</v>
      </c>
      <c r="H26" s="1162">
        <v>0</v>
      </c>
      <c r="I26" s="1163">
        <v>0</v>
      </c>
      <c r="J26" s="494"/>
      <c r="K26" s="948"/>
      <c r="L26" s="494"/>
    </row>
    <row r="27" spans="1:12" s="535" customFormat="1" ht="21.75" customHeight="1">
      <c r="A27" s="949" t="s">
        <v>388</v>
      </c>
      <c r="B27" s="945" t="s">
        <v>47</v>
      </c>
      <c r="C27" s="946" t="s">
        <v>600</v>
      </c>
      <c r="D27" s="1158">
        <v>1139504202.379998</v>
      </c>
      <c r="E27" s="1158"/>
      <c r="F27" s="1163">
        <v>831379067.73000002</v>
      </c>
      <c r="G27" s="1161">
        <v>831109100.33000004</v>
      </c>
      <c r="H27" s="1162">
        <v>669150916.55999994</v>
      </c>
      <c r="I27" s="1163">
        <v>162228151.17000002</v>
      </c>
      <c r="J27" s="494"/>
      <c r="K27" s="948"/>
      <c r="L27" s="494"/>
    </row>
    <row r="28" spans="1:12" s="539" customFormat="1" ht="30" customHeight="1">
      <c r="A28" s="536" t="s">
        <v>389</v>
      </c>
      <c r="B28" s="537" t="s">
        <v>47</v>
      </c>
      <c r="C28" s="538" t="s">
        <v>601</v>
      </c>
      <c r="D28" s="1158">
        <v>27193101.420000009</v>
      </c>
      <c r="E28" s="1158"/>
      <c r="F28" s="1163">
        <v>0</v>
      </c>
      <c r="G28" s="1161">
        <v>0</v>
      </c>
      <c r="H28" s="1162">
        <v>0</v>
      </c>
      <c r="I28" s="1163">
        <v>0</v>
      </c>
      <c r="J28" s="494"/>
      <c r="K28" s="952"/>
      <c r="L28" s="494"/>
    </row>
    <row r="29" spans="1:12" s="539" customFormat="1" ht="21.75" customHeight="1">
      <c r="A29" s="949" t="s">
        <v>394</v>
      </c>
      <c r="B29" s="945" t="s">
        <v>47</v>
      </c>
      <c r="C29" s="946" t="s">
        <v>113</v>
      </c>
      <c r="D29" s="1158">
        <v>620001236.76999986</v>
      </c>
      <c r="E29" s="1158"/>
      <c r="F29" s="1163">
        <v>0</v>
      </c>
      <c r="G29" s="1161">
        <v>0</v>
      </c>
      <c r="H29" s="1162">
        <v>0</v>
      </c>
      <c r="I29" s="1163">
        <v>0</v>
      </c>
      <c r="J29" s="494"/>
      <c r="K29" s="948"/>
      <c r="L29" s="494"/>
    </row>
    <row r="30" spans="1:12" s="539" customFormat="1" ht="21.75" customHeight="1">
      <c r="A30" s="949" t="s">
        <v>395</v>
      </c>
      <c r="B30" s="945" t="s">
        <v>47</v>
      </c>
      <c r="C30" s="946" t="s">
        <v>602</v>
      </c>
      <c r="D30" s="1158">
        <v>242805694.60999998</v>
      </c>
      <c r="E30" s="1158"/>
      <c r="F30" s="1163">
        <v>0</v>
      </c>
      <c r="G30" s="1161">
        <v>0</v>
      </c>
      <c r="H30" s="1162">
        <v>0</v>
      </c>
      <c r="I30" s="1163">
        <v>0</v>
      </c>
      <c r="J30" s="494"/>
      <c r="K30" s="948"/>
      <c r="L30" s="494"/>
    </row>
    <row r="31" spans="1:12" s="539" customFormat="1" ht="21.75" customHeight="1">
      <c r="A31" s="949" t="s">
        <v>398</v>
      </c>
      <c r="B31" s="945" t="s">
        <v>47</v>
      </c>
      <c r="C31" s="946" t="s">
        <v>603</v>
      </c>
      <c r="D31" s="1158">
        <v>214981817.62000006</v>
      </c>
      <c r="E31" s="1158"/>
      <c r="F31" s="1163">
        <v>0</v>
      </c>
      <c r="G31" s="1161">
        <v>0</v>
      </c>
      <c r="H31" s="1162">
        <v>0</v>
      </c>
      <c r="I31" s="1163">
        <v>0</v>
      </c>
      <c r="J31" s="494"/>
      <c r="K31" s="948"/>
      <c r="L31" s="494"/>
    </row>
    <row r="32" spans="1:12" s="539" customFormat="1" ht="21.75" customHeight="1">
      <c r="A32" s="949" t="s">
        <v>401</v>
      </c>
      <c r="B32" s="945" t="s">
        <v>47</v>
      </c>
      <c r="C32" s="946" t="s">
        <v>604</v>
      </c>
      <c r="D32" s="1158">
        <v>219334086.99000001</v>
      </c>
      <c r="E32" s="1158"/>
      <c r="F32" s="1163">
        <v>199642.82</v>
      </c>
      <c r="G32" s="1161">
        <v>2746.7</v>
      </c>
      <c r="H32" s="1162">
        <v>199541.11000000002</v>
      </c>
      <c r="I32" s="1163">
        <v>101.71</v>
      </c>
      <c r="J32" s="494"/>
      <c r="K32" s="948"/>
      <c r="L32" s="494"/>
    </row>
    <row r="33" spans="1:12" s="534" customFormat="1" ht="53.25" customHeight="1">
      <c r="A33" s="536" t="s">
        <v>403</v>
      </c>
      <c r="B33" s="537" t="s">
        <v>47</v>
      </c>
      <c r="C33" s="540" t="s">
        <v>605</v>
      </c>
      <c r="D33" s="1158">
        <v>0</v>
      </c>
      <c r="E33" s="1158"/>
      <c r="F33" s="1163">
        <v>0</v>
      </c>
      <c r="G33" s="1161">
        <v>0</v>
      </c>
      <c r="H33" s="1162">
        <v>0</v>
      </c>
      <c r="I33" s="1163">
        <v>0</v>
      </c>
      <c r="J33" s="494"/>
      <c r="K33" s="952"/>
      <c r="L33" s="494"/>
    </row>
    <row r="34" spans="1:12" s="534" customFormat="1" ht="21.75" customHeight="1">
      <c r="A34" s="949" t="s">
        <v>411</v>
      </c>
      <c r="B34" s="945" t="s">
        <v>47</v>
      </c>
      <c r="C34" s="946" t="s">
        <v>412</v>
      </c>
      <c r="D34" s="1158">
        <v>0</v>
      </c>
      <c r="E34" s="1158"/>
      <c r="F34" s="1163">
        <v>0</v>
      </c>
      <c r="G34" s="1161">
        <v>0</v>
      </c>
      <c r="H34" s="1162">
        <v>0</v>
      </c>
      <c r="I34" s="1163">
        <v>0</v>
      </c>
      <c r="J34" s="494"/>
      <c r="K34" s="948"/>
      <c r="L34" s="494"/>
    </row>
    <row r="35" spans="1:12" s="534" customFormat="1" ht="21.75" customHeight="1">
      <c r="A35" s="949" t="s">
        <v>413</v>
      </c>
      <c r="B35" s="945" t="s">
        <v>47</v>
      </c>
      <c r="C35" s="950" t="s">
        <v>115</v>
      </c>
      <c r="D35" s="1158">
        <v>29324042.289999973</v>
      </c>
      <c r="E35" s="1158"/>
      <c r="F35" s="1163">
        <v>4</v>
      </c>
      <c r="G35" s="1161">
        <v>0</v>
      </c>
      <c r="H35" s="1162">
        <v>4</v>
      </c>
      <c r="I35" s="1163">
        <v>0</v>
      </c>
      <c r="J35" s="494"/>
      <c r="K35" s="948"/>
      <c r="L35" s="494"/>
    </row>
    <row r="36" spans="1:12" s="534" customFormat="1" ht="21.75" customHeight="1">
      <c r="A36" s="949" t="s">
        <v>415</v>
      </c>
      <c r="B36" s="945" t="s">
        <v>47</v>
      </c>
      <c r="C36" s="946" t="s">
        <v>416</v>
      </c>
      <c r="D36" s="1158">
        <v>53186730.66999995</v>
      </c>
      <c r="E36" s="1158"/>
      <c r="F36" s="1163">
        <v>47405.19</v>
      </c>
      <c r="G36" s="1161">
        <v>0</v>
      </c>
      <c r="H36" s="1162">
        <v>42918.78</v>
      </c>
      <c r="I36" s="1163">
        <v>4486.41</v>
      </c>
      <c r="J36" s="494"/>
      <c r="K36" s="948"/>
      <c r="L36" s="494"/>
    </row>
    <row r="37" spans="1:12" s="534" customFormat="1" ht="21.75" customHeight="1">
      <c r="A37" s="949" t="s">
        <v>417</v>
      </c>
      <c r="B37" s="945" t="s">
        <v>47</v>
      </c>
      <c r="C37" s="946" t="s">
        <v>418</v>
      </c>
      <c r="D37" s="1158">
        <v>2053235.9900000002</v>
      </c>
      <c r="E37" s="1158"/>
      <c r="F37" s="1163">
        <v>0</v>
      </c>
      <c r="G37" s="1161">
        <v>0</v>
      </c>
      <c r="H37" s="1162">
        <v>0</v>
      </c>
      <c r="I37" s="1163">
        <v>0</v>
      </c>
      <c r="J37" s="494"/>
      <c r="K37" s="948"/>
      <c r="L37" s="494"/>
    </row>
    <row r="38" spans="1:12" s="534" customFormat="1" ht="21.75" customHeight="1">
      <c r="A38" s="949" t="s">
        <v>419</v>
      </c>
      <c r="B38" s="945" t="s">
        <v>47</v>
      </c>
      <c r="C38" s="946" t="s">
        <v>606</v>
      </c>
      <c r="D38" s="1158">
        <v>1544197.4300000006</v>
      </c>
      <c r="E38" s="1158"/>
      <c r="F38" s="1163">
        <v>0</v>
      </c>
      <c r="G38" s="1161">
        <v>0</v>
      </c>
      <c r="H38" s="1162">
        <v>0</v>
      </c>
      <c r="I38" s="1163">
        <v>0</v>
      </c>
      <c r="J38" s="494"/>
      <c r="K38" s="948"/>
      <c r="L38" s="494"/>
    </row>
    <row r="39" spans="1:12" s="534" customFormat="1" ht="21.75" customHeight="1">
      <c r="A39" s="949" t="s">
        <v>422</v>
      </c>
      <c r="B39" s="945" t="s">
        <v>47</v>
      </c>
      <c r="C39" s="950" t="s">
        <v>607</v>
      </c>
      <c r="D39" s="1158">
        <v>1412831.53</v>
      </c>
      <c r="E39" s="1158"/>
      <c r="F39" s="1163">
        <v>20</v>
      </c>
      <c r="G39" s="1161">
        <v>0</v>
      </c>
      <c r="H39" s="1162">
        <v>20</v>
      </c>
      <c r="I39" s="1163">
        <v>0</v>
      </c>
      <c r="J39" s="494"/>
      <c r="K39" s="948"/>
      <c r="L39" s="494"/>
    </row>
    <row r="40" spans="1:12" s="534" customFormat="1" ht="21.75" customHeight="1">
      <c r="A40" s="1241">
        <v>855</v>
      </c>
      <c r="B40" s="1242" t="s">
        <v>47</v>
      </c>
      <c r="C40" s="953" t="s">
        <v>180</v>
      </c>
      <c r="D40" s="1164">
        <v>758315.96000000008</v>
      </c>
      <c r="E40" s="1173"/>
      <c r="F40" s="1163">
        <v>0</v>
      </c>
      <c r="G40" s="1161">
        <v>0</v>
      </c>
      <c r="H40" s="1162">
        <v>0</v>
      </c>
      <c r="I40" s="1163">
        <v>0</v>
      </c>
      <c r="J40" s="494"/>
      <c r="L40" s="494"/>
    </row>
    <row r="41" spans="1:12" s="534" customFormat="1" ht="21.75" customHeight="1">
      <c r="A41" s="949" t="s">
        <v>425</v>
      </c>
      <c r="B41" s="945" t="s">
        <v>47</v>
      </c>
      <c r="C41" s="946" t="s">
        <v>608</v>
      </c>
      <c r="D41" s="1158">
        <v>6854243.8499999968</v>
      </c>
      <c r="E41" s="1158"/>
      <c r="F41" s="1163">
        <v>44285.23</v>
      </c>
      <c r="G41" s="1161">
        <v>0</v>
      </c>
      <c r="H41" s="1162">
        <v>44285.23</v>
      </c>
      <c r="I41" s="1163">
        <v>0</v>
      </c>
      <c r="J41" s="494"/>
      <c r="K41" s="1181"/>
      <c r="L41" s="494"/>
    </row>
    <row r="42" spans="1:12" s="534" customFormat="1" ht="21.75" customHeight="1">
      <c r="A42" s="949" t="s">
        <v>428</v>
      </c>
      <c r="B42" s="945" t="s">
        <v>47</v>
      </c>
      <c r="C42" s="946" t="s">
        <v>609</v>
      </c>
      <c r="D42" s="1158">
        <v>1306421.6599999999</v>
      </c>
      <c r="E42" s="1158"/>
      <c r="F42" s="1163">
        <v>0</v>
      </c>
      <c r="G42" s="1161">
        <v>0</v>
      </c>
      <c r="H42" s="1162">
        <v>0</v>
      </c>
      <c r="I42" s="1163">
        <v>0</v>
      </c>
      <c r="J42" s="494"/>
      <c r="K42" s="1181"/>
      <c r="L42" s="494"/>
    </row>
    <row r="43" spans="1:12" s="534" customFormat="1" ht="32.25" customHeight="1">
      <c r="A43" s="536" t="s">
        <v>431</v>
      </c>
      <c r="B43" s="537" t="s">
        <v>47</v>
      </c>
      <c r="C43" s="954" t="s">
        <v>610</v>
      </c>
      <c r="D43" s="1158">
        <v>1537.5</v>
      </c>
      <c r="E43" s="1158"/>
      <c r="F43" s="1163">
        <v>0</v>
      </c>
      <c r="G43" s="1161">
        <v>0</v>
      </c>
      <c r="H43" s="1162">
        <v>0</v>
      </c>
      <c r="I43" s="1163">
        <v>0</v>
      </c>
      <c r="J43" s="494"/>
      <c r="K43" s="1182"/>
      <c r="L43" s="494"/>
    </row>
    <row r="44" spans="1:12" s="534" customFormat="1" ht="21.75" customHeight="1" thickBot="1">
      <c r="A44" s="949" t="s">
        <v>436</v>
      </c>
      <c r="B44" s="945" t="s">
        <v>47</v>
      </c>
      <c r="C44" s="946" t="s">
        <v>437</v>
      </c>
      <c r="D44" s="1158">
        <v>4589004</v>
      </c>
      <c r="E44" s="1158"/>
      <c r="F44" s="1163">
        <v>0</v>
      </c>
      <c r="G44" s="1161">
        <v>0</v>
      </c>
      <c r="H44" s="1162">
        <v>0</v>
      </c>
      <c r="I44" s="1163">
        <v>0</v>
      </c>
      <c r="J44" s="494"/>
      <c r="K44" s="1181"/>
      <c r="L44" s="494"/>
    </row>
    <row r="45" spans="1:12" s="534" customFormat="1" ht="24.75" customHeight="1" thickTop="1">
      <c r="A45" s="541" t="s">
        <v>611</v>
      </c>
      <c r="B45" s="955"/>
      <c r="C45" s="956"/>
      <c r="D45" s="1174"/>
      <c r="E45" s="1175"/>
      <c r="F45" s="1176">
        <v>0</v>
      </c>
      <c r="G45" s="1177"/>
      <c r="H45" s="1178"/>
      <c r="I45" s="1176"/>
      <c r="J45" s="494"/>
      <c r="K45" s="1183"/>
      <c r="L45" s="494"/>
    </row>
    <row r="46" spans="1:12" s="539" customFormat="1" ht="29.25" customHeight="1">
      <c r="A46" s="542" t="s">
        <v>409</v>
      </c>
      <c r="B46" s="543" t="s">
        <v>47</v>
      </c>
      <c r="C46" s="544" t="s">
        <v>410</v>
      </c>
      <c r="D46" s="1179">
        <v>16160698701.9</v>
      </c>
      <c r="E46" s="1180" t="s">
        <v>742</v>
      </c>
      <c r="F46" s="1163">
        <v>0</v>
      </c>
      <c r="G46" s="1167">
        <v>0</v>
      </c>
      <c r="H46" s="1168">
        <v>0</v>
      </c>
      <c r="I46" s="1169">
        <v>0</v>
      </c>
      <c r="J46" s="494"/>
      <c r="K46" s="1184"/>
      <c r="L46" s="494"/>
    </row>
    <row r="47" spans="1:12" s="539" customFormat="1" ht="9.75" customHeight="1">
      <c r="F47" s="1157"/>
      <c r="J47" s="494"/>
      <c r="K47" s="1185"/>
      <c r="L47" s="494"/>
    </row>
    <row r="48" spans="1:12" s="539" customFormat="1" ht="15.75" customHeight="1">
      <c r="A48" s="482"/>
      <c r="B48" s="957" t="s">
        <v>742</v>
      </c>
      <c r="C48" s="958" t="s">
        <v>588</v>
      </c>
      <c r="D48" s="482"/>
      <c r="E48" s="482"/>
      <c r="F48" s="482"/>
      <c r="G48" s="482"/>
      <c r="H48" s="482"/>
      <c r="I48" s="482"/>
      <c r="J48" s="494"/>
      <c r="K48" s="1185"/>
      <c r="L48" s="494"/>
    </row>
    <row r="49" spans="1:12" s="547" customFormat="1" ht="15.75">
      <c r="A49" s="1145" t="s">
        <v>870</v>
      </c>
      <c r="B49" s="959"/>
      <c r="D49" s="545"/>
      <c r="E49" s="545"/>
      <c r="F49" s="545"/>
      <c r="G49" s="545"/>
      <c r="H49" s="545"/>
      <c r="I49" s="545"/>
      <c r="J49" s="546"/>
    </row>
    <row r="50" spans="1:12" s="547" customFormat="1" ht="15.75">
      <c r="A50" s="1145" t="s">
        <v>872</v>
      </c>
      <c r="B50" s="959"/>
      <c r="C50" s="959"/>
      <c r="D50" s="545"/>
      <c r="E50" s="545"/>
      <c r="F50" s="545"/>
      <c r="G50" s="545"/>
      <c r="H50" s="545"/>
      <c r="I50" s="545"/>
      <c r="J50" s="546"/>
    </row>
    <row r="51" spans="1:12" s="547" customFormat="1" ht="15.75">
      <c r="A51" s="1145" t="s">
        <v>744</v>
      </c>
      <c r="B51" s="959"/>
      <c r="C51" s="959"/>
      <c r="D51" s="545"/>
      <c r="E51" s="545"/>
      <c r="F51" s="545"/>
      <c r="G51" s="545"/>
      <c r="H51" s="545"/>
      <c r="I51" s="545"/>
      <c r="J51" s="546"/>
    </row>
    <row r="52" spans="1:12" s="539" customFormat="1" ht="15.75" customHeight="1">
      <c r="A52" s="482"/>
      <c r="B52" s="957"/>
      <c r="C52" s="482"/>
      <c r="D52" s="482"/>
      <c r="E52" s="482"/>
      <c r="F52" s="482"/>
      <c r="G52" s="482"/>
      <c r="H52" s="482"/>
      <c r="I52" s="482"/>
      <c r="J52" s="494"/>
      <c r="K52" s="494"/>
      <c r="L52" s="494"/>
    </row>
    <row r="53" spans="1:12" s="547" customFormat="1" ht="15.75">
      <c r="A53" s="1145"/>
      <c r="B53" s="959"/>
      <c r="C53" s="959"/>
      <c r="D53" s="545"/>
      <c r="E53" s="545"/>
      <c r="F53" s="545"/>
      <c r="G53" s="545"/>
      <c r="H53" s="545"/>
      <c r="I53" s="545"/>
      <c r="J53" s="546"/>
    </row>
    <row r="54" spans="1:12" s="547" customFormat="1" ht="15.75">
      <c r="A54" s="1145"/>
      <c r="B54" s="959"/>
      <c r="C54" s="959"/>
      <c r="D54" s="545"/>
      <c r="E54" s="545"/>
      <c r="F54" s="545"/>
      <c r="G54" s="545"/>
      <c r="H54" s="545"/>
      <c r="I54" s="545"/>
      <c r="J54" s="546"/>
    </row>
    <row r="55" spans="1:12">
      <c r="J55" s="494"/>
    </row>
    <row r="56" spans="1:12" ht="15.75">
      <c r="C56" s="959"/>
      <c r="J56" s="494"/>
    </row>
    <row r="57" spans="1:12">
      <c r="J57" s="494"/>
    </row>
    <row r="58" spans="1:12">
      <c r="J58" s="494"/>
    </row>
    <row r="59" spans="1:12">
      <c r="J59" s="494"/>
    </row>
    <row r="60" spans="1:12">
      <c r="J60" s="494"/>
    </row>
    <row r="61" spans="1:12">
      <c r="J61" s="494"/>
    </row>
    <row r="62" spans="1:12">
      <c r="J62" s="494"/>
    </row>
    <row r="63" spans="1:12">
      <c r="J63" s="494"/>
    </row>
    <row r="64" spans="1:12">
      <c r="J64" s="494"/>
    </row>
    <row r="65" spans="10:10">
      <c r="J65" s="494"/>
    </row>
    <row r="66" spans="10:10">
      <c r="J66" s="494"/>
    </row>
    <row r="67" spans="10:10">
      <c r="J67" s="494"/>
    </row>
    <row r="68" spans="10:10">
      <c r="J68" s="494"/>
    </row>
    <row r="69" spans="10:10">
      <c r="J69" s="494"/>
    </row>
    <row r="70" spans="10:10">
      <c r="J70" s="494"/>
    </row>
    <row r="71" spans="10:10">
      <c r="J71" s="494"/>
    </row>
    <row r="72" spans="10:10">
      <c r="J72" s="494"/>
    </row>
    <row r="73" spans="10:10">
      <c r="J73" s="494"/>
    </row>
    <row r="74" spans="10:10">
      <c r="J74" s="494" t="s">
        <v>4</v>
      </c>
    </row>
  </sheetData>
  <mergeCells count="6">
    <mergeCell ref="A13:C13"/>
    <mergeCell ref="A1:C1"/>
    <mergeCell ref="D5:G5"/>
    <mergeCell ref="H5:I5"/>
    <mergeCell ref="D6:G6"/>
    <mergeCell ref="H6:I6"/>
  </mergeCells>
  <printOptions horizontalCentered="1"/>
  <pageMargins left="0.31496062992125984" right="0.31496062992125984" top="0.55118110236220474" bottom="0.19685039370078741" header="0.27559055118110237" footer="0"/>
  <pageSetup paperSize="9" scale="75" firstPageNumber="49" orientation="landscape" useFirstPageNumber="1" r:id="rId1"/>
  <headerFooter alignWithMargins="0">
    <oddHeader>&amp;C&amp;"Arial,Normalny"&amp;12- &amp;P -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 transitionEvaluation="1">
    <pageSetUpPr autoPageBreaks="0"/>
  </sheetPr>
  <dimension ref="A1:IP140"/>
  <sheetViews>
    <sheetView showGridLines="0" zoomScale="75" zoomScaleNormal="75" workbookViewId="0">
      <selection activeCell="L46" sqref="L46"/>
    </sheetView>
  </sheetViews>
  <sheetFormatPr defaultColWidth="12.5703125" defaultRowHeight="15"/>
  <cols>
    <col min="1" max="1" width="67.7109375" style="551" customWidth="1"/>
    <col min="2" max="2" width="19.5703125" style="551" customWidth="1"/>
    <col min="3" max="3" width="2.5703125" style="551" customWidth="1"/>
    <col min="4" max="4" width="20.7109375" style="551" customWidth="1"/>
    <col min="5" max="5" width="21.5703125" style="551" customWidth="1"/>
    <col min="6" max="7" width="20.85546875" style="551" customWidth="1"/>
    <col min="8" max="8" width="4.7109375" style="551" customWidth="1"/>
    <col min="9" max="9" width="6.5703125" style="551" customWidth="1"/>
    <col min="10" max="10" width="27.7109375" style="551" customWidth="1"/>
    <col min="11" max="11" width="19.5703125" style="551" customWidth="1"/>
    <col min="12" max="12" width="15" style="551" customWidth="1"/>
    <col min="13" max="13" width="25.42578125" style="551" customWidth="1"/>
    <col min="14" max="255" width="12.5703125" style="551"/>
    <col min="256" max="256" width="67.7109375" style="551" customWidth="1"/>
    <col min="257" max="257" width="19.5703125" style="551" customWidth="1"/>
    <col min="258" max="258" width="2.5703125" style="551" customWidth="1"/>
    <col min="259" max="259" width="20.7109375" style="551" customWidth="1"/>
    <col min="260" max="260" width="21.5703125" style="551" customWidth="1"/>
    <col min="261" max="262" width="20.85546875" style="551" customWidth="1"/>
    <col min="263" max="263" width="4.7109375" style="551" customWidth="1"/>
    <col min="264" max="264" width="6.5703125" style="551" customWidth="1"/>
    <col min="265" max="265" width="14.85546875" style="551" bestFit="1" customWidth="1"/>
    <col min="266" max="266" width="21.5703125" style="551" customWidth="1"/>
    <col min="267" max="267" width="19.5703125" style="551" customWidth="1"/>
    <col min="268" max="268" width="15" style="551" customWidth="1"/>
    <col min="269" max="269" width="25.42578125" style="551" customWidth="1"/>
    <col min="270" max="511" width="12.5703125" style="551"/>
    <col min="512" max="512" width="67.7109375" style="551" customWidth="1"/>
    <col min="513" max="513" width="19.5703125" style="551" customWidth="1"/>
    <col min="514" max="514" width="2.5703125" style="551" customWidth="1"/>
    <col min="515" max="515" width="20.7109375" style="551" customWidth="1"/>
    <col min="516" max="516" width="21.5703125" style="551" customWidth="1"/>
    <col min="517" max="518" width="20.85546875" style="551" customWidth="1"/>
    <col min="519" max="519" width="4.7109375" style="551" customWidth="1"/>
    <col min="520" max="520" width="6.5703125" style="551" customWidth="1"/>
    <col min="521" max="521" width="14.85546875" style="551" bestFit="1" customWidth="1"/>
    <col min="522" max="522" width="21.5703125" style="551" customWidth="1"/>
    <col min="523" max="523" width="19.5703125" style="551" customWidth="1"/>
    <col min="524" max="524" width="15" style="551" customWidth="1"/>
    <col min="525" max="525" width="25.42578125" style="551" customWidth="1"/>
    <col min="526" max="767" width="12.5703125" style="551"/>
    <col min="768" max="768" width="67.7109375" style="551" customWidth="1"/>
    <col min="769" max="769" width="19.5703125" style="551" customWidth="1"/>
    <col min="770" max="770" width="2.5703125" style="551" customWidth="1"/>
    <col min="771" max="771" width="20.7109375" style="551" customWidth="1"/>
    <col min="772" max="772" width="21.5703125" style="551" customWidth="1"/>
    <col min="773" max="774" width="20.85546875" style="551" customWidth="1"/>
    <col min="775" max="775" width="4.7109375" style="551" customWidth="1"/>
    <col min="776" max="776" width="6.5703125" style="551" customWidth="1"/>
    <col min="777" max="777" width="14.85546875" style="551" bestFit="1" customWidth="1"/>
    <col min="778" max="778" width="21.5703125" style="551" customWidth="1"/>
    <col min="779" max="779" width="19.5703125" style="551" customWidth="1"/>
    <col min="780" max="780" width="15" style="551" customWidth="1"/>
    <col min="781" max="781" width="25.42578125" style="551" customWidth="1"/>
    <col min="782" max="1023" width="12.5703125" style="551"/>
    <col min="1024" max="1024" width="67.7109375" style="551" customWidth="1"/>
    <col min="1025" max="1025" width="19.5703125" style="551" customWidth="1"/>
    <col min="1026" max="1026" width="2.5703125" style="551" customWidth="1"/>
    <col min="1027" max="1027" width="20.7109375" style="551" customWidth="1"/>
    <col min="1028" max="1028" width="21.5703125" style="551" customWidth="1"/>
    <col min="1029" max="1030" width="20.85546875" style="551" customWidth="1"/>
    <col min="1031" max="1031" width="4.7109375" style="551" customWidth="1"/>
    <col min="1032" max="1032" width="6.5703125" style="551" customWidth="1"/>
    <col min="1033" max="1033" width="14.85546875" style="551" bestFit="1" customWidth="1"/>
    <col min="1034" max="1034" width="21.5703125" style="551" customWidth="1"/>
    <col min="1035" max="1035" width="19.5703125" style="551" customWidth="1"/>
    <col min="1036" max="1036" width="15" style="551" customWidth="1"/>
    <col min="1037" max="1037" width="25.42578125" style="551" customWidth="1"/>
    <col min="1038" max="1279" width="12.5703125" style="551"/>
    <col min="1280" max="1280" width="67.7109375" style="551" customWidth="1"/>
    <col min="1281" max="1281" width="19.5703125" style="551" customWidth="1"/>
    <col min="1282" max="1282" width="2.5703125" style="551" customWidth="1"/>
    <col min="1283" max="1283" width="20.7109375" style="551" customWidth="1"/>
    <col min="1284" max="1284" width="21.5703125" style="551" customWidth="1"/>
    <col min="1285" max="1286" width="20.85546875" style="551" customWidth="1"/>
    <col min="1287" max="1287" width="4.7109375" style="551" customWidth="1"/>
    <col min="1288" max="1288" width="6.5703125" style="551" customWidth="1"/>
    <col min="1289" max="1289" width="14.85546875" style="551" bestFit="1" customWidth="1"/>
    <col min="1290" max="1290" width="21.5703125" style="551" customWidth="1"/>
    <col min="1291" max="1291" width="19.5703125" style="551" customWidth="1"/>
    <col min="1292" max="1292" width="15" style="551" customWidth="1"/>
    <col min="1293" max="1293" width="25.42578125" style="551" customWidth="1"/>
    <col min="1294" max="1535" width="12.5703125" style="551"/>
    <col min="1536" max="1536" width="67.7109375" style="551" customWidth="1"/>
    <col min="1537" max="1537" width="19.5703125" style="551" customWidth="1"/>
    <col min="1538" max="1538" width="2.5703125" style="551" customWidth="1"/>
    <col min="1539" max="1539" width="20.7109375" style="551" customWidth="1"/>
    <col min="1540" max="1540" width="21.5703125" style="551" customWidth="1"/>
    <col min="1541" max="1542" width="20.85546875" style="551" customWidth="1"/>
    <col min="1543" max="1543" width="4.7109375" style="551" customWidth="1"/>
    <col min="1544" max="1544" width="6.5703125" style="551" customWidth="1"/>
    <col min="1545" max="1545" width="14.85546875" style="551" bestFit="1" customWidth="1"/>
    <col min="1546" max="1546" width="21.5703125" style="551" customWidth="1"/>
    <col min="1547" max="1547" width="19.5703125" style="551" customWidth="1"/>
    <col min="1548" max="1548" width="15" style="551" customWidth="1"/>
    <col min="1549" max="1549" width="25.42578125" style="551" customWidth="1"/>
    <col min="1550" max="1791" width="12.5703125" style="551"/>
    <col min="1792" max="1792" width="67.7109375" style="551" customWidth="1"/>
    <col min="1793" max="1793" width="19.5703125" style="551" customWidth="1"/>
    <col min="1794" max="1794" width="2.5703125" style="551" customWidth="1"/>
    <col min="1795" max="1795" width="20.7109375" style="551" customWidth="1"/>
    <col min="1796" max="1796" width="21.5703125" style="551" customWidth="1"/>
    <col min="1797" max="1798" width="20.85546875" style="551" customWidth="1"/>
    <col min="1799" max="1799" width="4.7109375" style="551" customWidth="1"/>
    <col min="1800" max="1800" width="6.5703125" style="551" customWidth="1"/>
    <col min="1801" max="1801" width="14.85546875" style="551" bestFit="1" customWidth="1"/>
    <col min="1802" max="1802" width="21.5703125" style="551" customWidth="1"/>
    <col min="1803" max="1803" width="19.5703125" style="551" customWidth="1"/>
    <col min="1804" max="1804" width="15" style="551" customWidth="1"/>
    <col min="1805" max="1805" width="25.42578125" style="551" customWidth="1"/>
    <col min="1806" max="2047" width="12.5703125" style="551"/>
    <col min="2048" max="2048" width="67.7109375" style="551" customWidth="1"/>
    <col min="2049" max="2049" width="19.5703125" style="551" customWidth="1"/>
    <col min="2050" max="2050" width="2.5703125" style="551" customWidth="1"/>
    <col min="2051" max="2051" width="20.7109375" style="551" customWidth="1"/>
    <col min="2052" max="2052" width="21.5703125" style="551" customWidth="1"/>
    <col min="2053" max="2054" width="20.85546875" style="551" customWidth="1"/>
    <col min="2055" max="2055" width="4.7109375" style="551" customWidth="1"/>
    <col min="2056" max="2056" width="6.5703125" style="551" customWidth="1"/>
    <col min="2057" max="2057" width="14.85546875" style="551" bestFit="1" customWidth="1"/>
    <col min="2058" max="2058" width="21.5703125" style="551" customWidth="1"/>
    <col min="2059" max="2059" width="19.5703125" style="551" customWidth="1"/>
    <col min="2060" max="2060" width="15" style="551" customWidth="1"/>
    <col min="2061" max="2061" width="25.42578125" style="551" customWidth="1"/>
    <col min="2062" max="2303" width="12.5703125" style="551"/>
    <col min="2304" max="2304" width="67.7109375" style="551" customWidth="1"/>
    <col min="2305" max="2305" width="19.5703125" style="551" customWidth="1"/>
    <col min="2306" max="2306" width="2.5703125" style="551" customWidth="1"/>
    <col min="2307" max="2307" width="20.7109375" style="551" customWidth="1"/>
    <col min="2308" max="2308" width="21.5703125" style="551" customWidth="1"/>
    <col min="2309" max="2310" width="20.85546875" style="551" customWidth="1"/>
    <col min="2311" max="2311" width="4.7109375" style="551" customWidth="1"/>
    <col min="2312" max="2312" width="6.5703125" style="551" customWidth="1"/>
    <col min="2313" max="2313" width="14.85546875" style="551" bestFit="1" customWidth="1"/>
    <col min="2314" max="2314" width="21.5703125" style="551" customWidth="1"/>
    <col min="2315" max="2315" width="19.5703125" style="551" customWidth="1"/>
    <col min="2316" max="2316" width="15" style="551" customWidth="1"/>
    <col min="2317" max="2317" width="25.42578125" style="551" customWidth="1"/>
    <col min="2318" max="2559" width="12.5703125" style="551"/>
    <col min="2560" max="2560" width="67.7109375" style="551" customWidth="1"/>
    <col min="2561" max="2561" width="19.5703125" style="551" customWidth="1"/>
    <col min="2562" max="2562" width="2.5703125" style="551" customWidth="1"/>
    <col min="2563" max="2563" width="20.7109375" style="551" customWidth="1"/>
    <col min="2564" max="2564" width="21.5703125" style="551" customWidth="1"/>
    <col min="2565" max="2566" width="20.85546875" style="551" customWidth="1"/>
    <col min="2567" max="2567" width="4.7109375" style="551" customWidth="1"/>
    <col min="2568" max="2568" width="6.5703125" style="551" customWidth="1"/>
    <col min="2569" max="2569" width="14.85546875" style="551" bestFit="1" customWidth="1"/>
    <col min="2570" max="2570" width="21.5703125" style="551" customWidth="1"/>
    <col min="2571" max="2571" width="19.5703125" style="551" customWidth="1"/>
    <col min="2572" max="2572" width="15" style="551" customWidth="1"/>
    <col min="2573" max="2573" width="25.42578125" style="551" customWidth="1"/>
    <col min="2574" max="2815" width="12.5703125" style="551"/>
    <col min="2816" max="2816" width="67.7109375" style="551" customWidth="1"/>
    <col min="2817" max="2817" width="19.5703125" style="551" customWidth="1"/>
    <col min="2818" max="2818" width="2.5703125" style="551" customWidth="1"/>
    <col min="2819" max="2819" width="20.7109375" style="551" customWidth="1"/>
    <col min="2820" max="2820" width="21.5703125" style="551" customWidth="1"/>
    <col min="2821" max="2822" width="20.85546875" style="551" customWidth="1"/>
    <col min="2823" max="2823" width="4.7109375" style="551" customWidth="1"/>
    <col min="2824" max="2824" width="6.5703125" style="551" customWidth="1"/>
    <col min="2825" max="2825" width="14.85546875" style="551" bestFit="1" customWidth="1"/>
    <col min="2826" max="2826" width="21.5703125" style="551" customWidth="1"/>
    <col min="2827" max="2827" width="19.5703125" style="551" customWidth="1"/>
    <col min="2828" max="2828" width="15" style="551" customWidth="1"/>
    <col min="2829" max="2829" width="25.42578125" style="551" customWidth="1"/>
    <col min="2830" max="3071" width="12.5703125" style="551"/>
    <col min="3072" max="3072" width="67.7109375" style="551" customWidth="1"/>
    <col min="3073" max="3073" width="19.5703125" style="551" customWidth="1"/>
    <col min="3074" max="3074" width="2.5703125" style="551" customWidth="1"/>
    <col min="3075" max="3075" width="20.7109375" style="551" customWidth="1"/>
    <col min="3076" max="3076" width="21.5703125" style="551" customWidth="1"/>
    <col min="3077" max="3078" width="20.85546875" style="551" customWidth="1"/>
    <col min="3079" max="3079" width="4.7109375" style="551" customWidth="1"/>
    <col min="3080" max="3080" width="6.5703125" style="551" customWidth="1"/>
    <col min="3081" max="3081" width="14.85546875" style="551" bestFit="1" customWidth="1"/>
    <col min="3082" max="3082" width="21.5703125" style="551" customWidth="1"/>
    <col min="3083" max="3083" width="19.5703125" style="551" customWidth="1"/>
    <col min="3084" max="3084" width="15" style="551" customWidth="1"/>
    <col min="3085" max="3085" width="25.42578125" style="551" customWidth="1"/>
    <col min="3086" max="3327" width="12.5703125" style="551"/>
    <col min="3328" max="3328" width="67.7109375" style="551" customWidth="1"/>
    <col min="3329" max="3329" width="19.5703125" style="551" customWidth="1"/>
    <col min="3330" max="3330" width="2.5703125" style="551" customWidth="1"/>
    <col min="3331" max="3331" width="20.7109375" style="551" customWidth="1"/>
    <col min="3332" max="3332" width="21.5703125" style="551" customWidth="1"/>
    <col min="3333" max="3334" width="20.85546875" style="551" customWidth="1"/>
    <col min="3335" max="3335" width="4.7109375" style="551" customWidth="1"/>
    <col min="3336" max="3336" width="6.5703125" style="551" customWidth="1"/>
    <col min="3337" max="3337" width="14.85546875" style="551" bestFit="1" customWidth="1"/>
    <col min="3338" max="3338" width="21.5703125" style="551" customWidth="1"/>
    <col min="3339" max="3339" width="19.5703125" style="551" customWidth="1"/>
    <col min="3340" max="3340" width="15" style="551" customWidth="1"/>
    <col min="3341" max="3341" width="25.42578125" style="551" customWidth="1"/>
    <col min="3342" max="3583" width="12.5703125" style="551"/>
    <col min="3584" max="3584" width="67.7109375" style="551" customWidth="1"/>
    <col min="3585" max="3585" width="19.5703125" style="551" customWidth="1"/>
    <col min="3586" max="3586" width="2.5703125" style="551" customWidth="1"/>
    <col min="3587" max="3587" width="20.7109375" style="551" customWidth="1"/>
    <col min="3588" max="3588" width="21.5703125" style="551" customWidth="1"/>
    <col min="3589" max="3590" width="20.85546875" style="551" customWidth="1"/>
    <col min="3591" max="3591" width="4.7109375" style="551" customWidth="1"/>
    <col min="3592" max="3592" width="6.5703125" style="551" customWidth="1"/>
    <col min="3593" max="3593" width="14.85546875" style="551" bestFit="1" customWidth="1"/>
    <col min="3594" max="3594" width="21.5703125" style="551" customWidth="1"/>
    <col min="3595" max="3595" width="19.5703125" style="551" customWidth="1"/>
    <col min="3596" max="3596" width="15" style="551" customWidth="1"/>
    <col min="3597" max="3597" width="25.42578125" style="551" customWidth="1"/>
    <col min="3598" max="3839" width="12.5703125" style="551"/>
    <col min="3840" max="3840" width="67.7109375" style="551" customWidth="1"/>
    <col min="3841" max="3841" width="19.5703125" style="551" customWidth="1"/>
    <col min="3842" max="3842" width="2.5703125" style="551" customWidth="1"/>
    <col min="3843" max="3843" width="20.7109375" style="551" customWidth="1"/>
    <col min="3844" max="3844" width="21.5703125" style="551" customWidth="1"/>
    <col min="3845" max="3846" width="20.85546875" style="551" customWidth="1"/>
    <col min="3847" max="3847" width="4.7109375" style="551" customWidth="1"/>
    <col min="3848" max="3848" width="6.5703125" style="551" customWidth="1"/>
    <col min="3849" max="3849" width="14.85546875" style="551" bestFit="1" customWidth="1"/>
    <col min="3850" max="3850" width="21.5703125" style="551" customWidth="1"/>
    <col min="3851" max="3851" width="19.5703125" style="551" customWidth="1"/>
    <col min="3852" max="3852" width="15" style="551" customWidth="1"/>
    <col min="3853" max="3853" width="25.42578125" style="551" customWidth="1"/>
    <col min="3854" max="4095" width="12.5703125" style="551"/>
    <col min="4096" max="4096" width="67.7109375" style="551" customWidth="1"/>
    <col min="4097" max="4097" width="19.5703125" style="551" customWidth="1"/>
    <col min="4098" max="4098" width="2.5703125" style="551" customWidth="1"/>
    <col min="4099" max="4099" width="20.7109375" style="551" customWidth="1"/>
    <col min="4100" max="4100" width="21.5703125" style="551" customWidth="1"/>
    <col min="4101" max="4102" width="20.85546875" style="551" customWidth="1"/>
    <col min="4103" max="4103" width="4.7109375" style="551" customWidth="1"/>
    <col min="4104" max="4104" width="6.5703125" style="551" customWidth="1"/>
    <col min="4105" max="4105" width="14.85546875" style="551" bestFit="1" customWidth="1"/>
    <col min="4106" max="4106" width="21.5703125" style="551" customWidth="1"/>
    <col min="4107" max="4107" width="19.5703125" style="551" customWidth="1"/>
    <col min="4108" max="4108" width="15" style="551" customWidth="1"/>
    <col min="4109" max="4109" width="25.42578125" style="551" customWidth="1"/>
    <col min="4110" max="4351" width="12.5703125" style="551"/>
    <col min="4352" max="4352" width="67.7109375" style="551" customWidth="1"/>
    <col min="4353" max="4353" width="19.5703125" style="551" customWidth="1"/>
    <col min="4354" max="4354" width="2.5703125" style="551" customWidth="1"/>
    <col min="4355" max="4355" width="20.7109375" style="551" customWidth="1"/>
    <col min="4356" max="4356" width="21.5703125" style="551" customWidth="1"/>
    <col min="4357" max="4358" width="20.85546875" style="551" customWidth="1"/>
    <col min="4359" max="4359" width="4.7109375" style="551" customWidth="1"/>
    <col min="4360" max="4360" width="6.5703125" style="551" customWidth="1"/>
    <col min="4361" max="4361" width="14.85546875" style="551" bestFit="1" customWidth="1"/>
    <col min="4362" max="4362" width="21.5703125" style="551" customWidth="1"/>
    <col min="4363" max="4363" width="19.5703125" style="551" customWidth="1"/>
    <col min="4364" max="4364" width="15" style="551" customWidth="1"/>
    <col min="4365" max="4365" width="25.42578125" style="551" customWidth="1"/>
    <col min="4366" max="4607" width="12.5703125" style="551"/>
    <col min="4608" max="4608" width="67.7109375" style="551" customWidth="1"/>
    <col min="4609" max="4609" width="19.5703125" style="551" customWidth="1"/>
    <col min="4610" max="4610" width="2.5703125" style="551" customWidth="1"/>
    <col min="4611" max="4611" width="20.7109375" style="551" customWidth="1"/>
    <col min="4612" max="4612" width="21.5703125" style="551" customWidth="1"/>
    <col min="4613" max="4614" width="20.85546875" style="551" customWidth="1"/>
    <col min="4615" max="4615" width="4.7109375" style="551" customWidth="1"/>
    <col min="4616" max="4616" width="6.5703125" style="551" customWidth="1"/>
    <col min="4617" max="4617" width="14.85546875" style="551" bestFit="1" customWidth="1"/>
    <col min="4618" max="4618" width="21.5703125" style="551" customWidth="1"/>
    <col min="4619" max="4619" width="19.5703125" style="551" customWidth="1"/>
    <col min="4620" max="4620" width="15" style="551" customWidth="1"/>
    <col min="4621" max="4621" width="25.42578125" style="551" customWidth="1"/>
    <col min="4622" max="4863" width="12.5703125" style="551"/>
    <col min="4864" max="4864" width="67.7109375" style="551" customWidth="1"/>
    <col min="4865" max="4865" width="19.5703125" style="551" customWidth="1"/>
    <col min="4866" max="4866" width="2.5703125" style="551" customWidth="1"/>
    <col min="4867" max="4867" width="20.7109375" style="551" customWidth="1"/>
    <col min="4868" max="4868" width="21.5703125" style="551" customWidth="1"/>
    <col min="4869" max="4870" width="20.85546875" style="551" customWidth="1"/>
    <col min="4871" max="4871" width="4.7109375" style="551" customWidth="1"/>
    <col min="4872" max="4872" width="6.5703125" style="551" customWidth="1"/>
    <col min="4873" max="4873" width="14.85546875" style="551" bestFit="1" customWidth="1"/>
    <col min="4874" max="4874" width="21.5703125" style="551" customWidth="1"/>
    <col min="4875" max="4875" width="19.5703125" style="551" customWidth="1"/>
    <col min="4876" max="4876" width="15" style="551" customWidth="1"/>
    <col min="4877" max="4877" width="25.42578125" style="551" customWidth="1"/>
    <col min="4878" max="5119" width="12.5703125" style="551"/>
    <col min="5120" max="5120" width="67.7109375" style="551" customWidth="1"/>
    <col min="5121" max="5121" width="19.5703125" style="551" customWidth="1"/>
    <col min="5122" max="5122" width="2.5703125" style="551" customWidth="1"/>
    <col min="5123" max="5123" width="20.7109375" style="551" customWidth="1"/>
    <col min="5124" max="5124" width="21.5703125" style="551" customWidth="1"/>
    <col min="5125" max="5126" width="20.85546875" style="551" customWidth="1"/>
    <col min="5127" max="5127" width="4.7109375" style="551" customWidth="1"/>
    <col min="5128" max="5128" width="6.5703125" style="551" customWidth="1"/>
    <col min="5129" max="5129" width="14.85546875" style="551" bestFit="1" customWidth="1"/>
    <col min="5130" max="5130" width="21.5703125" style="551" customWidth="1"/>
    <col min="5131" max="5131" width="19.5703125" style="551" customWidth="1"/>
    <col min="5132" max="5132" width="15" style="551" customWidth="1"/>
    <col min="5133" max="5133" width="25.42578125" style="551" customWidth="1"/>
    <col min="5134" max="5375" width="12.5703125" style="551"/>
    <col min="5376" max="5376" width="67.7109375" style="551" customWidth="1"/>
    <col min="5377" max="5377" width="19.5703125" style="551" customWidth="1"/>
    <col min="5378" max="5378" width="2.5703125" style="551" customWidth="1"/>
    <col min="5379" max="5379" width="20.7109375" style="551" customWidth="1"/>
    <col min="5380" max="5380" width="21.5703125" style="551" customWidth="1"/>
    <col min="5381" max="5382" width="20.85546875" style="551" customWidth="1"/>
    <col min="5383" max="5383" width="4.7109375" style="551" customWidth="1"/>
    <col min="5384" max="5384" width="6.5703125" style="551" customWidth="1"/>
    <col min="5385" max="5385" width="14.85546875" style="551" bestFit="1" customWidth="1"/>
    <col min="5386" max="5386" width="21.5703125" style="551" customWidth="1"/>
    <col min="5387" max="5387" width="19.5703125" style="551" customWidth="1"/>
    <col min="5388" max="5388" width="15" style="551" customWidth="1"/>
    <col min="5389" max="5389" width="25.42578125" style="551" customWidth="1"/>
    <col min="5390" max="5631" width="12.5703125" style="551"/>
    <col min="5632" max="5632" width="67.7109375" style="551" customWidth="1"/>
    <col min="5633" max="5633" width="19.5703125" style="551" customWidth="1"/>
    <col min="5634" max="5634" width="2.5703125" style="551" customWidth="1"/>
    <col min="5635" max="5635" width="20.7109375" style="551" customWidth="1"/>
    <col min="5636" max="5636" width="21.5703125" style="551" customWidth="1"/>
    <col min="5637" max="5638" width="20.85546875" style="551" customWidth="1"/>
    <col min="5639" max="5639" width="4.7109375" style="551" customWidth="1"/>
    <col min="5640" max="5640" width="6.5703125" style="551" customWidth="1"/>
    <col min="5641" max="5641" width="14.85546875" style="551" bestFit="1" customWidth="1"/>
    <col min="5642" max="5642" width="21.5703125" style="551" customWidth="1"/>
    <col min="5643" max="5643" width="19.5703125" style="551" customWidth="1"/>
    <col min="5644" max="5644" width="15" style="551" customWidth="1"/>
    <col min="5645" max="5645" width="25.42578125" style="551" customWidth="1"/>
    <col min="5646" max="5887" width="12.5703125" style="551"/>
    <col min="5888" max="5888" width="67.7109375" style="551" customWidth="1"/>
    <col min="5889" max="5889" width="19.5703125" style="551" customWidth="1"/>
    <col min="5890" max="5890" width="2.5703125" style="551" customWidth="1"/>
    <col min="5891" max="5891" width="20.7109375" style="551" customWidth="1"/>
    <col min="5892" max="5892" width="21.5703125" style="551" customWidth="1"/>
    <col min="5893" max="5894" width="20.85546875" style="551" customWidth="1"/>
    <col min="5895" max="5895" width="4.7109375" style="551" customWidth="1"/>
    <col min="5896" max="5896" width="6.5703125" style="551" customWidth="1"/>
    <col min="5897" max="5897" width="14.85546875" style="551" bestFit="1" customWidth="1"/>
    <col min="5898" max="5898" width="21.5703125" style="551" customWidth="1"/>
    <col min="5899" max="5899" width="19.5703125" style="551" customWidth="1"/>
    <col min="5900" max="5900" width="15" style="551" customWidth="1"/>
    <col min="5901" max="5901" width="25.42578125" style="551" customWidth="1"/>
    <col min="5902" max="6143" width="12.5703125" style="551"/>
    <col min="6144" max="6144" width="67.7109375" style="551" customWidth="1"/>
    <col min="6145" max="6145" width="19.5703125" style="551" customWidth="1"/>
    <col min="6146" max="6146" width="2.5703125" style="551" customWidth="1"/>
    <col min="6147" max="6147" width="20.7109375" style="551" customWidth="1"/>
    <col min="6148" max="6148" width="21.5703125" style="551" customWidth="1"/>
    <col min="6149" max="6150" width="20.85546875" style="551" customWidth="1"/>
    <col min="6151" max="6151" width="4.7109375" style="551" customWidth="1"/>
    <col min="6152" max="6152" width="6.5703125" style="551" customWidth="1"/>
    <col min="6153" max="6153" width="14.85546875" style="551" bestFit="1" customWidth="1"/>
    <col min="6154" max="6154" width="21.5703125" style="551" customWidth="1"/>
    <col min="6155" max="6155" width="19.5703125" style="551" customWidth="1"/>
    <col min="6156" max="6156" width="15" style="551" customWidth="1"/>
    <col min="6157" max="6157" width="25.42578125" style="551" customWidth="1"/>
    <col min="6158" max="6399" width="12.5703125" style="551"/>
    <col min="6400" max="6400" width="67.7109375" style="551" customWidth="1"/>
    <col min="6401" max="6401" width="19.5703125" style="551" customWidth="1"/>
    <col min="6402" max="6402" width="2.5703125" style="551" customWidth="1"/>
    <col min="6403" max="6403" width="20.7109375" style="551" customWidth="1"/>
    <col min="6404" max="6404" width="21.5703125" style="551" customWidth="1"/>
    <col min="6405" max="6406" width="20.85546875" style="551" customWidth="1"/>
    <col min="6407" max="6407" width="4.7109375" style="551" customWidth="1"/>
    <col min="6408" max="6408" width="6.5703125" style="551" customWidth="1"/>
    <col min="6409" max="6409" width="14.85546875" style="551" bestFit="1" customWidth="1"/>
    <col min="6410" max="6410" width="21.5703125" style="551" customWidth="1"/>
    <col min="6411" max="6411" width="19.5703125" style="551" customWidth="1"/>
    <col min="6412" max="6412" width="15" style="551" customWidth="1"/>
    <col min="6413" max="6413" width="25.42578125" style="551" customWidth="1"/>
    <col min="6414" max="6655" width="12.5703125" style="551"/>
    <col min="6656" max="6656" width="67.7109375" style="551" customWidth="1"/>
    <col min="6657" max="6657" width="19.5703125" style="551" customWidth="1"/>
    <col min="6658" max="6658" width="2.5703125" style="551" customWidth="1"/>
    <col min="6659" max="6659" width="20.7109375" style="551" customWidth="1"/>
    <col min="6660" max="6660" width="21.5703125" style="551" customWidth="1"/>
    <col min="6661" max="6662" width="20.85546875" style="551" customWidth="1"/>
    <col min="6663" max="6663" width="4.7109375" style="551" customWidth="1"/>
    <col min="6664" max="6664" width="6.5703125" style="551" customWidth="1"/>
    <col min="6665" max="6665" width="14.85546875" style="551" bestFit="1" customWidth="1"/>
    <col min="6666" max="6666" width="21.5703125" style="551" customWidth="1"/>
    <col min="6667" max="6667" width="19.5703125" style="551" customWidth="1"/>
    <col min="6668" max="6668" width="15" style="551" customWidth="1"/>
    <col min="6669" max="6669" width="25.42578125" style="551" customWidth="1"/>
    <col min="6670" max="6911" width="12.5703125" style="551"/>
    <col min="6912" max="6912" width="67.7109375" style="551" customWidth="1"/>
    <col min="6913" max="6913" width="19.5703125" style="551" customWidth="1"/>
    <col min="6914" max="6914" width="2.5703125" style="551" customWidth="1"/>
    <col min="6915" max="6915" width="20.7109375" style="551" customWidth="1"/>
    <col min="6916" max="6916" width="21.5703125" style="551" customWidth="1"/>
    <col min="6917" max="6918" width="20.85546875" style="551" customWidth="1"/>
    <col min="6919" max="6919" width="4.7109375" style="551" customWidth="1"/>
    <col min="6920" max="6920" width="6.5703125" style="551" customWidth="1"/>
    <col min="6921" max="6921" width="14.85546875" style="551" bestFit="1" customWidth="1"/>
    <col min="6922" max="6922" width="21.5703125" style="551" customWidth="1"/>
    <col min="6923" max="6923" width="19.5703125" style="551" customWidth="1"/>
    <col min="6924" max="6924" width="15" style="551" customWidth="1"/>
    <col min="6925" max="6925" width="25.42578125" style="551" customWidth="1"/>
    <col min="6926" max="7167" width="12.5703125" style="551"/>
    <col min="7168" max="7168" width="67.7109375" style="551" customWidth="1"/>
    <col min="7169" max="7169" width="19.5703125" style="551" customWidth="1"/>
    <col min="7170" max="7170" width="2.5703125" style="551" customWidth="1"/>
    <col min="7171" max="7171" width="20.7109375" style="551" customWidth="1"/>
    <col min="7172" max="7172" width="21.5703125" style="551" customWidth="1"/>
    <col min="7173" max="7174" width="20.85546875" style="551" customWidth="1"/>
    <col min="7175" max="7175" width="4.7109375" style="551" customWidth="1"/>
    <col min="7176" max="7176" width="6.5703125" style="551" customWidth="1"/>
    <col min="7177" max="7177" width="14.85546875" style="551" bestFit="1" customWidth="1"/>
    <col min="7178" max="7178" width="21.5703125" style="551" customWidth="1"/>
    <col min="7179" max="7179" width="19.5703125" style="551" customWidth="1"/>
    <col min="7180" max="7180" width="15" style="551" customWidth="1"/>
    <col min="7181" max="7181" width="25.42578125" style="551" customWidth="1"/>
    <col min="7182" max="7423" width="12.5703125" style="551"/>
    <col min="7424" max="7424" width="67.7109375" style="551" customWidth="1"/>
    <col min="7425" max="7425" width="19.5703125" style="551" customWidth="1"/>
    <col min="7426" max="7426" width="2.5703125" style="551" customWidth="1"/>
    <col min="7427" max="7427" width="20.7109375" style="551" customWidth="1"/>
    <col min="7428" max="7428" width="21.5703125" style="551" customWidth="1"/>
    <col min="7429" max="7430" width="20.85546875" style="551" customWidth="1"/>
    <col min="7431" max="7431" width="4.7109375" style="551" customWidth="1"/>
    <col min="7432" max="7432" width="6.5703125" style="551" customWidth="1"/>
    <col min="7433" max="7433" width="14.85546875" style="551" bestFit="1" customWidth="1"/>
    <col min="7434" max="7434" width="21.5703125" style="551" customWidth="1"/>
    <col min="7435" max="7435" width="19.5703125" style="551" customWidth="1"/>
    <col min="7436" max="7436" width="15" style="551" customWidth="1"/>
    <col min="7437" max="7437" width="25.42578125" style="551" customWidth="1"/>
    <col min="7438" max="7679" width="12.5703125" style="551"/>
    <col min="7680" max="7680" width="67.7109375" style="551" customWidth="1"/>
    <col min="7681" max="7681" width="19.5703125" style="551" customWidth="1"/>
    <col min="7682" max="7682" width="2.5703125" style="551" customWidth="1"/>
    <col min="7683" max="7683" width="20.7109375" style="551" customWidth="1"/>
    <col min="7684" max="7684" width="21.5703125" style="551" customWidth="1"/>
    <col min="7685" max="7686" width="20.85546875" style="551" customWidth="1"/>
    <col min="7687" max="7687" width="4.7109375" style="551" customWidth="1"/>
    <col min="7688" max="7688" width="6.5703125" style="551" customWidth="1"/>
    <col min="7689" max="7689" width="14.85546875" style="551" bestFit="1" customWidth="1"/>
    <col min="7690" max="7690" width="21.5703125" style="551" customWidth="1"/>
    <col min="7691" max="7691" width="19.5703125" style="551" customWidth="1"/>
    <col min="7692" max="7692" width="15" style="551" customWidth="1"/>
    <col min="7693" max="7693" width="25.42578125" style="551" customWidth="1"/>
    <col min="7694" max="7935" width="12.5703125" style="551"/>
    <col min="7936" max="7936" width="67.7109375" style="551" customWidth="1"/>
    <col min="7937" max="7937" width="19.5703125" style="551" customWidth="1"/>
    <col min="7938" max="7938" width="2.5703125" style="551" customWidth="1"/>
    <col min="7939" max="7939" width="20.7109375" style="551" customWidth="1"/>
    <col min="7940" max="7940" width="21.5703125" style="551" customWidth="1"/>
    <col min="7941" max="7942" width="20.85546875" style="551" customWidth="1"/>
    <col min="7943" max="7943" width="4.7109375" style="551" customWidth="1"/>
    <col min="7944" max="7944" width="6.5703125" style="551" customWidth="1"/>
    <col min="7945" max="7945" width="14.85546875" style="551" bestFit="1" customWidth="1"/>
    <col min="7946" max="7946" width="21.5703125" style="551" customWidth="1"/>
    <col min="7947" max="7947" width="19.5703125" style="551" customWidth="1"/>
    <col min="7948" max="7948" width="15" style="551" customWidth="1"/>
    <col min="7949" max="7949" width="25.42578125" style="551" customWidth="1"/>
    <col min="7950" max="8191" width="12.5703125" style="551"/>
    <col min="8192" max="8192" width="67.7109375" style="551" customWidth="1"/>
    <col min="8193" max="8193" width="19.5703125" style="551" customWidth="1"/>
    <col min="8194" max="8194" width="2.5703125" style="551" customWidth="1"/>
    <col min="8195" max="8195" width="20.7109375" style="551" customWidth="1"/>
    <col min="8196" max="8196" width="21.5703125" style="551" customWidth="1"/>
    <col min="8197" max="8198" width="20.85546875" style="551" customWidth="1"/>
    <col min="8199" max="8199" width="4.7109375" style="551" customWidth="1"/>
    <col min="8200" max="8200" width="6.5703125" style="551" customWidth="1"/>
    <col min="8201" max="8201" width="14.85546875" style="551" bestFit="1" customWidth="1"/>
    <col min="8202" max="8202" width="21.5703125" style="551" customWidth="1"/>
    <col min="8203" max="8203" width="19.5703125" style="551" customWidth="1"/>
    <col min="8204" max="8204" width="15" style="551" customWidth="1"/>
    <col min="8205" max="8205" width="25.42578125" style="551" customWidth="1"/>
    <col min="8206" max="8447" width="12.5703125" style="551"/>
    <col min="8448" max="8448" width="67.7109375" style="551" customWidth="1"/>
    <col min="8449" max="8449" width="19.5703125" style="551" customWidth="1"/>
    <col min="8450" max="8450" width="2.5703125" style="551" customWidth="1"/>
    <col min="8451" max="8451" width="20.7109375" style="551" customWidth="1"/>
    <col min="8452" max="8452" width="21.5703125" style="551" customWidth="1"/>
    <col min="8453" max="8454" width="20.85546875" style="551" customWidth="1"/>
    <col min="8455" max="8455" width="4.7109375" style="551" customWidth="1"/>
    <col min="8456" max="8456" width="6.5703125" style="551" customWidth="1"/>
    <col min="8457" max="8457" width="14.85546875" style="551" bestFit="1" customWidth="1"/>
    <col min="8458" max="8458" width="21.5703125" style="551" customWidth="1"/>
    <col min="8459" max="8459" width="19.5703125" style="551" customWidth="1"/>
    <col min="8460" max="8460" width="15" style="551" customWidth="1"/>
    <col min="8461" max="8461" width="25.42578125" style="551" customWidth="1"/>
    <col min="8462" max="8703" width="12.5703125" style="551"/>
    <col min="8704" max="8704" width="67.7109375" style="551" customWidth="1"/>
    <col min="8705" max="8705" width="19.5703125" style="551" customWidth="1"/>
    <col min="8706" max="8706" width="2.5703125" style="551" customWidth="1"/>
    <col min="8707" max="8707" width="20.7109375" style="551" customWidth="1"/>
    <col min="8708" max="8708" width="21.5703125" style="551" customWidth="1"/>
    <col min="8709" max="8710" width="20.85546875" style="551" customWidth="1"/>
    <col min="8711" max="8711" width="4.7109375" style="551" customWidth="1"/>
    <col min="8712" max="8712" width="6.5703125" style="551" customWidth="1"/>
    <col min="8713" max="8713" width="14.85546875" style="551" bestFit="1" customWidth="1"/>
    <col min="8714" max="8714" width="21.5703125" style="551" customWidth="1"/>
    <col min="8715" max="8715" width="19.5703125" style="551" customWidth="1"/>
    <col min="8716" max="8716" width="15" style="551" customWidth="1"/>
    <col min="8717" max="8717" width="25.42578125" style="551" customWidth="1"/>
    <col min="8718" max="8959" width="12.5703125" style="551"/>
    <col min="8960" max="8960" width="67.7109375" style="551" customWidth="1"/>
    <col min="8961" max="8961" width="19.5703125" style="551" customWidth="1"/>
    <col min="8962" max="8962" width="2.5703125" style="551" customWidth="1"/>
    <col min="8963" max="8963" width="20.7109375" style="551" customWidth="1"/>
    <col min="8964" max="8964" width="21.5703125" style="551" customWidth="1"/>
    <col min="8965" max="8966" width="20.85546875" style="551" customWidth="1"/>
    <col min="8967" max="8967" width="4.7109375" style="551" customWidth="1"/>
    <col min="8968" max="8968" width="6.5703125" style="551" customWidth="1"/>
    <col min="8969" max="8969" width="14.85546875" style="551" bestFit="1" customWidth="1"/>
    <col min="8970" max="8970" width="21.5703125" style="551" customWidth="1"/>
    <col min="8971" max="8971" width="19.5703125" style="551" customWidth="1"/>
    <col min="8972" max="8972" width="15" style="551" customWidth="1"/>
    <col min="8973" max="8973" width="25.42578125" style="551" customWidth="1"/>
    <col min="8974" max="9215" width="12.5703125" style="551"/>
    <col min="9216" max="9216" width="67.7109375" style="551" customWidth="1"/>
    <col min="9217" max="9217" width="19.5703125" style="551" customWidth="1"/>
    <col min="9218" max="9218" width="2.5703125" style="551" customWidth="1"/>
    <col min="9219" max="9219" width="20.7109375" style="551" customWidth="1"/>
    <col min="9220" max="9220" width="21.5703125" style="551" customWidth="1"/>
    <col min="9221" max="9222" width="20.85546875" style="551" customWidth="1"/>
    <col min="9223" max="9223" width="4.7109375" style="551" customWidth="1"/>
    <col min="9224" max="9224" width="6.5703125" style="551" customWidth="1"/>
    <col min="9225" max="9225" width="14.85546875" style="551" bestFit="1" customWidth="1"/>
    <col min="9226" max="9226" width="21.5703125" style="551" customWidth="1"/>
    <col min="9227" max="9227" width="19.5703125" style="551" customWidth="1"/>
    <col min="9228" max="9228" width="15" style="551" customWidth="1"/>
    <col min="9229" max="9229" width="25.42578125" style="551" customWidth="1"/>
    <col min="9230" max="9471" width="12.5703125" style="551"/>
    <col min="9472" max="9472" width="67.7109375" style="551" customWidth="1"/>
    <col min="9473" max="9473" width="19.5703125" style="551" customWidth="1"/>
    <col min="9474" max="9474" width="2.5703125" style="551" customWidth="1"/>
    <col min="9475" max="9475" width="20.7109375" style="551" customWidth="1"/>
    <col min="9476" max="9476" width="21.5703125" style="551" customWidth="1"/>
    <col min="9477" max="9478" width="20.85546875" style="551" customWidth="1"/>
    <col min="9479" max="9479" width="4.7109375" style="551" customWidth="1"/>
    <col min="9480" max="9480" width="6.5703125" style="551" customWidth="1"/>
    <col min="9481" max="9481" width="14.85546875" style="551" bestFit="1" customWidth="1"/>
    <col min="9482" max="9482" width="21.5703125" style="551" customWidth="1"/>
    <col min="9483" max="9483" width="19.5703125" style="551" customWidth="1"/>
    <col min="9484" max="9484" width="15" style="551" customWidth="1"/>
    <col min="9485" max="9485" width="25.42578125" style="551" customWidth="1"/>
    <col min="9486" max="9727" width="12.5703125" style="551"/>
    <col min="9728" max="9728" width="67.7109375" style="551" customWidth="1"/>
    <col min="9729" max="9729" width="19.5703125" style="551" customWidth="1"/>
    <col min="9730" max="9730" width="2.5703125" style="551" customWidth="1"/>
    <col min="9731" max="9731" width="20.7109375" style="551" customWidth="1"/>
    <col min="9732" max="9732" width="21.5703125" style="551" customWidth="1"/>
    <col min="9733" max="9734" width="20.85546875" style="551" customWidth="1"/>
    <col min="9735" max="9735" width="4.7109375" style="551" customWidth="1"/>
    <col min="9736" max="9736" width="6.5703125" style="551" customWidth="1"/>
    <col min="9737" max="9737" width="14.85546875" style="551" bestFit="1" customWidth="1"/>
    <col min="9738" max="9738" width="21.5703125" style="551" customWidth="1"/>
    <col min="9739" max="9739" width="19.5703125" style="551" customWidth="1"/>
    <col min="9740" max="9740" width="15" style="551" customWidth="1"/>
    <col min="9741" max="9741" width="25.42578125" style="551" customWidth="1"/>
    <col min="9742" max="9983" width="12.5703125" style="551"/>
    <col min="9984" max="9984" width="67.7109375" style="551" customWidth="1"/>
    <col min="9985" max="9985" width="19.5703125" style="551" customWidth="1"/>
    <col min="9986" max="9986" width="2.5703125" style="551" customWidth="1"/>
    <col min="9987" max="9987" width="20.7109375" style="551" customWidth="1"/>
    <col min="9988" max="9988" width="21.5703125" style="551" customWidth="1"/>
    <col min="9989" max="9990" width="20.85546875" style="551" customWidth="1"/>
    <col min="9991" max="9991" width="4.7109375" style="551" customWidth="1"/>
    <col min="9992" max="9992" width="6.5703125" style="551" customWidth="1"/>
    <col min="9993" max="9993" width="14.85546875" style="551" bestFit="1" customWidth="1"/>
    <col min="9994" max="9994" width="21.5703125" style="551" customWidth="1"/>
    <col min="9995" max="9995" width="19.5703125" style="551" customWidth="1"/>
    <col min="9996" max="9996" width="15" style="551" customWidth="1"/>
    <col min="9997" max="9997" width="25.42578125" style="551" customWidth="1"/>
    <col min="9998" max="10239" width="12.5703125" style="551"/>
    <col min="10240" max="10240" width="67.7109375" style="551" customWidth="1"/>
    <col min="10241" max="10241" width="19.5703125" style="551" customWidth="1"/>
    <col min="10242" max="10242" width="2.5703125" style="551" customWidth="1"/>
    <col min="10243" max="10243" width="20.7109375" style="551" customWidth="1"/>
    <col min="10244" max="10244" width="21.5703125" style="551" customWidth="1"/>
    <col min="10245" max="10246" width="20.85546875" style="551" customWidth="1"/>
    <col min="10247" max="10247" width="4.7109375" style="551" customWidth="1"/>
    <col min="10248" max="10248" width="6.5703125" style="551" customWidth="1"/>
    <col min="10249" max="10249" width="14.85546875" style="551" bestFit="1" customWidth="1"/>
    <col min="10250" max="10250" width="21.5703125" style="551" customWidth="1"/>
    <col min="10251" max="10251" width="19.5703125" style="551" customWidth="1"/>
    <col min="10252" max="10252" width="15" style="551" customWidth="1"/>
    <col min="10253" max="10253" width="25.42578125" style="551" customWidth="1"/>
    <col min="10254" max="10495" width="12.5703125" style="551"/>
    <col min="10496" max="10496" width="67.7109375" style="551" customWidth="1"/>
    <col min="10497" max="10497" width="19.5703125" style="551" customWidth="1"/>
    <col min="10498" max="10498" width="2.5703125" style="551" customWidth="1"/>
    <col min="10499" max="10499" width="20.7109375" style="551" customWidth="1"/>
    <col min="10500" max="10500" width="21.5703125" style="551" customWidth="1"/>
    <col min="10501" max="10502" width="20.85546875" style="551" customWidth="1"/>
    <col min="10503" max="10503" width="4.7109375" style="551" customWidth="1"/>
    <col min="10504" max="10504" width="6.5703125" style="551" customWidth="1"/>
    <col min="10505" max="10505" width="14.85546875" style="551" bestFit="1" customWidth="1"/>
    <col min="10506" max="10506" width="21.5703125" style="551" customWidth="1"/>
    <col min="10507" max="10507" width="19.5703125" style="551" customWidth="1"/>
    <col min="10508" max="10508" width="15" style="551" customWidth="1"/>
    <col min="10509" max="10509" width="25.42578125" style="551" customWidth="1"/>
    <col min="10510" max="10751" width="12.5703125" style="551"/>
    <col min="10752" max="10752" width="67.7109375" style="551" customWidth="1"/>
    <col min="10753" max="10753" width="19.5703125" style="551" customWidth="1"/>
    <col min="10754" max="10754" width="2.5703125" style="551" customWidth="1"/>
    <col min="10755" max="10755" width="20.7109375" style="551" customWidth="1"/>
    <col min="10756" max="10756" width="21.5703125" style="551" customWidth="1"/>
    <col min="10757" max="10758" width="20.85546875" style="551" customWidth="1"/>
    <col min="10759" max="10759" width="4.7109375" style="551" customWidth="1"/>
    <col min="10760" max="10760" width="6.5703125" style="551" customWidth="1"/>
    <col min="10761" max="10761" width="14.85546875" style="551" bestFit="1" customWidth="1"/>
    <col min="10762" max="10762" width="21.5703125" style="551" customWidth="1"/>
    <col min="10763" max="10763" width="19.5703125" style="551" customWidth="1"/>
    <col min="10764" max="10764" width="15" style="551" customWidth="1"/>
    <col min="10765" max="10765" width="25.42578125" style="551" customWidth="1"/>
    <col min="10766" max="11007" width="12.5703125" style="551"/>
    <col min="11008" max="11008" width="67.7109375" style="551" customWidth="1"/>
    <col min="11009" max="11009" width="19.5703125" style="551" customWidth="1"/>
    <col min="11010" max="11010" width="2.5703125" style="551" customWidth="1"/>
    <col min="11011" max="11011" width="20.7109375" style="551" customWidth="1"/>
    <col min="11012" max="11012" width="21.5703125" style="551" customWidth="1"/>
    <col min="11013" max="11014" width="20.85546875" style="551" customWidth="1"/>
    <col min="11015" max="11015" width="4.7109375" style="551" customWidth="1"/>
    <col min="11016" max="11016" width="6.5703125" style="551" customWidth="1"/>
    <col min="11017" max="11017" width="14.85546875" style="551" bestFit="1" customWidth="1"/>
    <col min="11018" max="11018" width="21.5703125" style="551" customWidth="1"/>
    <col min="11019" max="11019" width="19.5703125" style="551" customWidth="1"/>
    <col min="11020" max="11020" width="15" style="551" customWidth="1"/>
    <col min="11021" max="11021" width="25.42578125" style="551" customWidth="1"/>
    <col min="11022" max="11263" width="12.5703125" style="551"/>
    <col min="11264" max="11264" width="67.7109375" style="551" customWidth="1"/>
    <col min="11265" max="11265" width="19.5703125" style="551" customWidth="1"/>
    <col min="11266" max="11266" width="2.5703125" style="551" customWidth="1"/>
    <col min="11267" max="11267" width="20.7109375" style="551" customWidth="1"/>
    <col min="11268" max="11268" width="21.5703125" style="551" customWidth="1"/>
    <col min="11269" max="11270" width="20.85546875" style="551" customWidth="1"/>
    <col min="11271" max="11271" width="4.7109375" style="551" customWidth="1"/>
    <col min="11272" max="11272" width="6.5703125" style="551" customWidth="1"/>
    <col min="11273" max="11273" width="14.85546875" style="551" bestFit="1" customWidth="1"/>
    <col min="11274" max="11274" width="21.5703125" style="551" customWidth="1"/>
    <col min="11275" max="11275" width="19.5703125" style="551" customWidth="1"/>
    <col min="11276" max="11276" width="15" style="551" customWidth="1"/>
    <col min="11277" max="11277" width="25.42578125" style="551" customWidth="1"/>
    <col min="11278" max="11519" width="12.5703125" style="551"/>
    <col min="11520" max="11520" width="67.7109375" style="551" customWidth="1"/>
    <col min="11521" max="11521" width="19.5703125" style="551" customWidth="1"/>
    <col min="11522" max="11522" width="2.5703125" style="551" customWidth="1"/>
    <col min="11523" max="11523" width="20.7109375" style="551" customWidth="1"/>
    <col min="11524" max="11524" width="21.5703125" style="551" customWidth="1"/>
    <col min="11525" max="11526" width="20.85546875" style="551" customWidth="1"/>
    <col min="11527" max="11527" width="4.7109375" style="551" customWidth="1"/>
    <col min="11528" max="11528" width="6.5703125" style="551" customWidth="1"/>
    <col min="11529" max="11529" width="14.85546875" style="551" bestFit="1" customWidth="1"/>
    <col min="11530" max="11530" width="21.5703125" style="551" customWidth="1"/>
    <col min="11531" max="11531" width="19.5703125" style="551" customWidth="1"/>
    <col min="11532" max="11532" width="15" style="551" customWidth="1"/>
    <col min="11533" max="11533" width="25.42578125" style="551" customWidth="1"/>
    <col min="11534" max="11775" width="12.5703125" style="551"/>
    <col min="11776" max="11776" width="67.7109375" style="551" customWidth="1"/>
    <col min="11777" max="11777" width="19.5703125" style="551" customWidth="1"/>
    <col min="11778" max="11778" width="2.5703125" style="551" customWidth="1"/>
    <col min="11779" max="11779" width="20.7109375" style="551" customWidth="1"/>
    <col min="11780" max="11780" width="21.5703125" style="551" customWidth="1"/>
    <col min="11781" max="11782" width="20.85546875" style="551" customWidth="1"/>
    <col min="11783" max="11783" width="4.7109375" style="551" customWidth="1"/>
    <col min="11784" max="11784" width="6.5703125" style="551" customWidth="1"/>
    <col min="11785" max="11785" width="14.85546875" style="551" bestFit="1" customWidth="1"/>
    <col min="11786" max="11786" width="21.5703125" style="551" customWidth="1"/>
    <col min="11787" max="11787" width="19.5703125" style="551" customWidth="1"/>
    <col min="11788" max="11788" width="15" style="551" customWidth="1"/>
    <col min="11789" max="11789" width="25.42578125" style="551" customWidth="1"/>
    <col min="11790" max="12031" width="12.5703125" style="551"/>
    <col min="12032" max="12032" width="67.7109375" style="551" customWidth="1"/>
    <col min="12033" max="12033" width="19.5703125" style="551" customWidth="1"/>
    <col min="12034" max="12034" width="2.5703125" style="551" customWidth="1"/>
    <col min="12035" max="12035" width="20.7109375" style="551" customWidth="1"/>
    <col min="12036" max="12036" width="21.5703125" style="551" customWidth="1"/>
    <col min="12037" max="12038" width="20.85546875" style="551" customWidth="1"/>
    <col min="12039" max="12039" width="4.7109375" style="551" customWidth="1"/>
    <col min="12040" max="12040" width="6.5703125" style="551" customWidth="1"/>
    <col min="12041" max="12041" width="14.85546875" style="551" bestFit="1" customWidth="1"/>
    <col min="12042" max="12042" width="21.5703125" style="551" customWidth="1"/>
    <col min="12043" max="12043" width="19.5703125" style="551" customWidth="1"/>
    <col min="12044" max="12044" width="15" style="551" customWidth="1"/>
    <col min="12045" max="12045" width="25.42578125" style="551" customWidth="1"/>
    <col min="12046" max="12287" width="12.5703125" style="551"/>
    <col min="12288" max="12288" width="67.7109375" style="551" customWidth="1"/>
    <col min="12289" max="12289" width="19.5703125" style="551" customWidth="1"/>
    <col min="12290" max="12290" width="2.5703125" style="551" customWidth="1"/>
    <col min="12291" max="12291" width="20.7109375" style="551" customWidth="1"/>
    <col min="12292" max="12292" width="21.5703125" style="551" customWidth="1"/>
    <col min="12293" max="12294" width="20.85546875" style="551" customWidth="1"/>
    <col min="12295" max="12295" width="4.7109375" style="551" customWidth="1"/>
    <col min="12296" max="12296" width="6.5703125" style="551" customWidth="1"/>
    <col min="12297" max="12297" width="14.85546875" style="551" bestFit="1" customWidth="1"/>
    <col min="12298" max="12298" width="21.5703125" style="551" customWidth="1"/>
    <col min="12299" max="12299" width="19.5703125" style="551" customWidth="1"/>
    <col min="12300" max="12300" width="15" style="551" customWidth="1"/>
    <col min="12301" max="12301" width="25.42578125" style="551" customWidth="1"/>
    <col min="12302" max="12543" width="12.5703125" style="551"/>
    <col min="12544" max="12544" width="67.7109375" style="551" customWidth="1"/>
    <col min="12545" max="12545" width="19.5703125" style="551" customWidth="1"/>
    <col min="12546" max="12546" width="2.5703125" style="551" customWidth="1"/>
    <col min="12547" max="12547" width="20.7109375" style="551" customWidth="1"/>
    <col min="12548" max="12548" width="21.5703125" style="551" customWidth="1"/>
    <col min="12549" max="12550" width="20.85546875" style="551" customWidth="1"/>
    <col min="12551" max="12551" width="4.7109375" style="551" customWidth="1"/>
    <col min="12552" max="12552" width="6.5703125" style="551" customWidth="1"/>
    <col min="12553" max="12553" width="14.85546875" style="551" bestFit="1" customWidth="1"/>
    <col min="12554" max="12554" width="21.5703125" style="551" customWidth="1"/>
    <col min="12555" max="12555" width="19.5703125" style="551" customWidth="1"/>
    <col min="12556" max="12556" width="15" style="551" customWidth="1"/>
    <col min="12557" max="12557" width="25.42578125" style="551" customWidth="1"/>
    <col min="12558" max="12799" width="12.5703125" style="551"/>
    <col min="12800" max="12800" width="67.7109375" style="551" customWidth="1"/>
    <col min="12801" max="12801" width="19.5703125" style="551" customWidth="1"/>
    <col min="12802" max="12802" width="2.5703125" style="551" customWidth="1"/>
    <col min="12803" max="12803" width="20.7109375" style="551" customWidth="1"/>
    <col min="12804" max="12804" width="21.5703125" style="551" customWidth="1"/>
    <col min="12805" max="12806" width="20.85546875" style="551" customWidth="1"/>
    <col min="12807" max="12807" width="4.7109375" style="551" customWidth="1"/>
    <col min="12808" max="12808" width="6.5703125" style="551" customWidth="1"/>
    <col min="12809" max="12809" width="14.85546875" style="551" bestFit="1" customWidth="1"/>
    <col min="12810" max="12810" width="21.5703125" style="551" customWidth="1"/>
    <col min="12811" max="12811" width="19.5703125" style="551" customWidth="1"/>
    <col min="12812" max="12812" width="15" style="551" customWidth="1"/>
    <col min="12813" max="12813" width="25.42578125" style="551" customWidth="1"/>
    <col min="12814" max="13055" width="12.5703125" style="551"/>
    <col min="13056" max="13056" width="67.7109375" style="551" customWidth="1"/>
    <col min="13057" max="13057" width="19.5703125" style="551" customWidth="1"/>
    <col min="13058" max="13058" width="2.5703125" style="551" customWidth="1"/>
    <col min="13059" max="13059" width="20.7109375" style="551" customWidth="1"/>
    <col min="13060" max="13060" width="21.5703125" style="551" customWidth="1"/>
    <col min="13061" max="13062" width="20.85546875" style="551" customWidth="1"/>
    <col min="13063" max="13063" width="4.7109375" style="551" customWidth="1"/>
    <col min="13064" max="13064" width="6.5703125" style="551" customWidth="1"/>
    <col min="13065" max="13065" width="14.85546875" style="551" bestFit="1" customWidth="1"/>
    <col min="13066" max="13066" width="21.5703125" style="551" customWidth="1"/>
    <col min="13067" max="13067" width="19.5703125" style="551" customWidth="1"/>
    <col min="13068" max="13068" width="15" style="551" customWidth="1"/>
    <col min="13069" max="13069" width="25.42578125" style="551" customWidth="1"/>
    <col min="13070" max="13311" width="12.5703125" style="551"/>
    <col min="13312" max="13312" width="67.7109375" style="551" customWidth="1"/>
    <col min="13313" max="13313" width="19.5703125" style="551" customWidth="1"/>
    <col min="13314" max="13314" width="2.5703125" style="551" customWidth="1"/>
    <col min="13315" max="13315" width="20.7109375" style="551" customWidth="1"/>
    <col min="13316" max="13316" width="21.5703125" style="551" customWidth="1"/>
    <col min="13317" max="13318" width="20.85546875" style="551" customWidth="1"/>
    <col min="13319" max="13319" width="4.7109375" style="551" customWidth="1"/>
    <col min="13320" max="13320" width="6.5703125" style="551" customWidth="1"/>
    <col min="13321" max="13321" width="14.85546875" style="551" bestFit="1" customWidth="1"/>
    <col min="13322" max="13322" width="21.5703125" style="551" customWidth="1"/>
    <col min="13323" max="13323" width="19.5703125" style="551" customWidth="1"/>
    <col min="13324" max="13324" width="15" style="551" customWidth="1"/>
    <col min="13325" max="13325" width="25.42578125" style="551" customWidth="1"/>
    <col min="13326" max="13567" width="12.5703125" style="551"/>
    <col min="13568" max="13568" width="67.7109375" style="551" customWidth="1"/>
    <col min="13569" max="13569" width="19.5703125" style="551" customWidth="1"/>
    <col min="13570" max="13570" width="2.5703125" style="551" customWidth="1"/>
    <col min="13571" max="13571" width="20.7109375" style="551" customWidth="1"/>
    <col min="13572" max="13572" width="21.5703125" style="551" customWidth="1"/>
    <col min="13573" max="13574" width="20.85546875" style="551" customWidth="1"/>
    <col min="13575" max="13575" width="4.7109375" style="551" customWidth="1"/>
    <col min="13576" max="13576" width="6.5703125" style="551" customWidth="1"/>
    <col min="13577" max="13577" width="14.85546875" style="551" bestFit="1" customWidth="1"/>
    <col min="13578" max="13578" width="21.5703125" style="551" customWidth="1"/>
    <col min="13579" max="13579" width="19.5703125" style="551" customWidth="1"/>
    <col min="13580" max="13580" width="15" style="551" customWidth="1"/>
    <col min="13581" max="13581" width="25.42578125" style="551" customWidth="1"/>
    <col min="13582" max="13823" width="12.5703125" style="551"/>
    <col min="13824" max="13824" width="67.7109375" style="551" customWidth="1"/>
    <col min="13825" max="13825" width="19.5703125" style="551" customWidth="1"/>
    <col min="13826" max="13826" width="2.5703125" style="551" customWidth="1"/>
    <col min="13827" max="13827" width="20.7109375" style="551" customWidth="1"/>
    <col min="13828" max="13828" width="21.5703125" style="551" customWidth="1"/>
    <col min="13829" max="13830" width="20.85546875" style="551" customWidth="1"/>
    <col min="13831" max="13831" width="4.7109375" style="551" customWidth="1"/>
    <col min="13832" max="13832" width="6.5703125" style="551" customWidth="1"/>
    <col min="13833" max="13833" width="14.85546875" style="551" bestFit="1" customWidth="1"/>
    <col min="13834" max="13834" width="21.5703125" style="551" customWidth="1"/>
    <col min="13835" max="13835" width="19.5703125" style="551" customWidth="1"/>
    <col min="13836" max="13836" width="15" style="551" customWidth="1"/>
    <col min="13837" max="13837" width="25.42578125" style="551" customWidth="1"/>
    <col min="13838" max="14079" width="12.5703125" style="551"/>
    <col min="14080" max="14080" width="67.7109375" style="551" customWidth="1"/>
    <col min="14081" max="14081" width="19.5703125" style="551" customWidth="1"/>
    <col min="14082" max="14082" width="2.5703125" style="551" customWidth="1"/>
    <col min="14083" max="14083" width="20.7109375" style="551" customWidth="1"/>
    <col min="14084" max="14084" width="21.5703125" style="551" customWidth="1"/>
    <col min="14085" max="14086" width="20.85546875" style="551" customWidth="1"/>
    <col min="14087" max="14087" width="4.7109375" style="551" customWidth="1"/>
    <col min="14088" max="14088" width="6.5703125" style="551" customWidth="1"/>
    <col min="14089" max="14089" width="14.85546875" style="551" bestFit="1" customWidth="1"/>
    <col min="14090" max="14090" width="21.5703125" style="551" customWidth="1"/>
    <col min="14091" max="14091" width="19.5703125" style="551" customWidth="1"/>
    <col min="14092" max="14092" width="15" style="551" customWidth="1"/>
    <col min="14093" max="14093" width="25.42578125" style="551" customWidth="1"/>
    <col min="14094" max="14335" width="12.5703125" style="551"/>
    <col min="14336" max="14336" width="67.7109375" style="551" customWidth="1"/>
    <col min="14337" max="14337" width="19.5703125" style="551" customWidth="1"/>
    <col min="14338" max="14338" width="2.5703125" style="551" customWidth="1"/>
    <col min="14339" max="14339" width="20.7109375" style="551" customWidth="1"/>
    <col min="14340" max="14340" width="21.5703125" style="551" customWidth="1"/>
    <col min="14341" max="14342" width="20.85546875" style="551" customWidth="1"/>
    <col min="14343" max="14343" width="4.7109375" style="551" customWidth="1"/>
    <col min="14344" max="14344" width="6.5703125" style="551" customWidth="1"/>
    <col min="14345" max="14345" width="14.85546875" style="551" bestFit="1" customWidth="1"/>
    <col min="14346" max="14346" width="21.5703125" style="551" customWidth="1"/>
    <col min="14347" max="14347" width="19.5703125" style="551" customWidth="1"/>
    <col min="14348" max="14348" width="15" style="551" customWidth="1"/>
    <col min="14349" max="14349" width="25.42578125" style="551" customWidth="1"/>
    <col min="14350" max="14591" width="12.5703125" style="551"/>
    <col min="14592" max="14592" width="67.7109375" style="551" customWidth="1"/>
    <col min="14593" max="14593" width="19.5703125" style="551" customWidth="1"/>
    <col min="14594" max="14594" width="2.5703125" style="551" customWidth="1"/>
    <col min="14595" max="14595" width="20.7109375" style="551" customWidth="1"/>
    <col min="14596" max="14596" width="21.5703125" style="551" customWidth="1"/>
    <col min="14597" max="14598" width="20.85546875" style="551" customWidth="1"/>
    <col min="14599" max="14599" width="4.7109375" style="551" customWidth="1"/>
    <col min="14600" max="14600" width="6.5703125" style="551" customWidth="1"/>
    <col min="14601" max="14601" width="14.85546875" style="551" bestFit="1" customWidth="1"/>
    <col min="14602" max="14602" width="21.5703125" style="551" customWidth="1"/>
    <col min="14603" max="14603" width="19.5703125" style="551" customWidth="1"/>
    <col min="14604" max="14604" width="15" style="551" customWidth="1"/>
    <col min="14605" max="14605" width="25.42578125" style="551" customWidth="1"/>
    <col min="14606" max="14847" width="12.5703125" style="551"/>
    <col min="14848" max="14848" width="67.7109375" style="551" customWidth="1"/>
    <col min="14849" max="14849" width="19.5703125" style="551" customWidth="1"/>
    <col min="14850" max="14850" width="2.5703125" style="551" customWidth="1"/>
    <col min="14851" max="14851" width="20.7109375" style="551" customWidth="1"/>
    <col min="14852" max="14852" width="21.5703125" style="551" customWidth="1"/>
    <col min="14853" max="14854" width="20.85546875" style="551" customWidth="1"/>
    <col min="14855" max="14855" width="4.7109375" style="551" customWidth="1"/>
    <col min="14856" max="14856" width="6.5703125" style="551" customWidth="1"/>
    <col min="14857" max="14857" width="14.85546875" style="551" bestFit="1" customWidth="1"/>
    <col min="14858" max="14858" width="21.5703125" style="551" customWidth="1"/>
    <col min="14859" max="14859" width="19.5703125" style="551" customWidth="1"/>
    <col min="14860" max="14860" width="15" style="551" customWidth="1"/>
    <col min="14861" max="14861" width="25.42578125" style="551" customWidth="1"/>
    <col min="14862" max="15103" width="12.5703125" style="551"/>
    <col min="15104" max="15104" width="67.7109375" style="551" customWidth="1"/>
    <col min="15105" max="15105" width="19.5703125" style="551" customWidth="1"/>
    <col min="15106" max="15106" width="2.5703125" style="551" customWidth="1"/>
    <col min="15107" max="15107" width="20.7109375" style="551" customWidth="1"/>
    <col min="15108" max="15108" width="21.5703125" style="551" customWidth="1"/>
    <col min="15109" max="15110" width="20.85546875" style="551" customWidth="1"/>
    <col min="15111" max="15111" width="4.7109375" style="551" customWidth="1"/>
    <col min="15112" max="15112" width="6.5703125" style="551" customWidth="1"/>
    <col min="15113" max="15113" width="14.85546875" style="551" bestFit="1" customWidth="1"/>
    <col min="15114" max="15114" width="21.5703125" style="551" customWidth="1"/>
    <col min="15115" max="15115" width="19.5703125" style="551" customWidth="1"/>
    <col min="15116" max="15116" width="15" style="551" customWidth="1"/>
    <col min="15117" max="15117" width="25.42578125" style="551" customWidth="1"/>
    <col min="15118" max="15359" width="12.5703125" style="551"/>
    <col min="15360" max="15360" width="67.7109375" style="551" customWidth="1"/>
    <col min="15361" max="15361" width="19.5703125" style="551" customWidth="1"/>
    <col min="15362" max="15362" width="2.5703125" style="551" customWidth="1"/>
    <col min="15363" max="15363" width="20.7109375" style="551" customWidth="1"/>
    <col min="15364" max="15364" width="21.5703125" style="551" customWidth="1"/>
    <col min="15365" max="15366" width="20.85546875" style="551" customWidth="1"/>
    <col min="15367" max="15367" width="4.7109375" style="551" customWidth="1"/>
    <col min="15368" max="15368" width="6.5703125" style="551" customWidth="1"/>
    <col min="15369" max="15369" width="14.85546875" style="551" bestFit="1" customWidth="1"/>
    <col min="15370" max="15370" width="21.5703125" style="551" customWidth="1"/>
    <col min="15371" max="15371" width="19.5703125" style="551" customWidth="1"/>
    <col min="15372" max="15372" width="15" style="551" customWidth="1"/>
    <col min="15373" max="15373" width="25.42578125" style="551" customWidth="1"/>
    <col min="15374" max="15615" width="12.5703125" style="551"/>
    <col min="15616" max="15616" width="67.7109375" style="551" customWidth="1"/>
    <col min="15617" max="15617" width="19.5703125" style="551" customWidth="1"/>
    <col min="15618" max="15618" width="2.5703125" style="551" customWidth="1"/>
    <col min="15619" max="15619" width="20.7109375" style="551" customWidth="1"/>
    <col min="15620" max="15620" width="21.5703125" style="551" customWidth="1"/>
    <col min="15621" max="15622" width="20.85546875" style="551" customWidth="1"/>
    <col min="15623" max="15623" width="4.7109375" style="551" customWidth="1"/>
    <col min="15624" max="15624" width="6.5703125" style="551" customWidth="1"/>
    <col min="15625" max="15625" width="14.85546875" style="551" bestFit="1" customWidth="1"/>
    <col min="15626" max="15626" width="21.5703125" style="551" customWidth="1"/>
    <col min="15627" max="15627" width="19.5703125" style="551" customWidth="1"/>
    <col min="15628" max="15628" width="15" style="551" customWidth="1"/>
    <col min="15629" max="15629" width="25.42578125" style="551" customWidth="1"/>
    <col min="15630" max="15871" width="12.5703125" style="551"/>
    <col min="15872" max="15872" width="67.7109375" style="551" customWidth="1"/>
    <col min="15873" max="15873" width="19.5703125" style="551" customWidth="1"/>
    <col min="15874" max="15874" width="2.5703125" style="551" customWidth="1"/>
    <col min="15875" max="15875" width="20.7109375" style="551" customWidth="1"/>
    <col min="15876" max="15876" width="21.5703125" style="551" customWidth="1"/>
    <col min="15877" max="15878" width="20.85546875" style="551" customWidth="1"/>
    <col min="15879" max="15879" width="4.7109375" style="551" customWidth="1"/>
    <col min="15880" max="15880" width="6.5703125" style="551" customWidth="1"/>
    <col min="15881" max="15881" width="14.85546875" style="551" bestFit="1" customWidth="1"/>
    <col min="15882" max="15882" width="21.5703125" style="551" customWidth="1"/>
    <col min="15883" max="15883" width="19.5703125" style="551" customWidth="1"/>
    <col min="15884" max="15884" width="15" style="551" customWidth="1"/>
    <col min="15885" max="15885" width="25.42578125" style="551" customWidth="1"/>
    <col min="15886" max="16127" width="12.5703125" style="551"/>
    <col min="16128" max="16128" width="67.7109375" style="551" customWidth="1"/>
    <col min="16129" max="16129" width="19.5703125" style="551" customWidth="1"/>
    <col min="16130" max="16130" width="2.5703125" style="551" customWidth="1"/>
    <col min="16131" max="16131" width="20.7109375" style="551" customWidth="1"/>
    <col min="16132" max="16132" width="21.5703125" style="551" customWidth="1"/>
    <col min="16133" max="16134" width="20.85546875" style="551" customWidth="1"/>
    <col min="16135" max="16135" width="4.7109375" style="551" customWidth="1"/>
    <col min="16136" max="16136" width="6.5703125" style="551" customWidth="1"/>
    <col min="16137" max="16137" width="14.85546875" style="551" bestFit="1" customWidth="1"/>
    <col min="16138" max="16138" width="21.5703125" style="551" customWidth="1"/>
    <col min="16139" max="16139" width="19.5703125" style="551" customWidth="1"/>
    <col min="16140" max="16140" width="15" style="551" customWidth="1"/>
    <col min="16141" max="16141" width="25.42578125" style="551" customWidth="1"/>
    <col min="16142" max="16384" width="12.5703125" style="551"/>
  </cols>
  <sheetData>
    <row r="1" spans="1:65" ht="16.5" customHeight="1">
      <c r="A1" s="548" t="s">
        <v>612</v>
      </c>
      <c r="B1" s="549"/>
      <c r="C1" s="549"/>
      <c r="D1" s="549"/>
      <c r="E1" s="549"/>
      <c r="F1" s="550"/>
      <c r="G1" s="550"/>
    </row>
    <row r="2" spans="1:65" ht="25.5" customHeight="1">
      <c r="A2" s="552" t="s">
        <v>613</v>
      </c>
      <c r="B2" s="553"/>
      <c r="C2" s="553"/>
      <c r="D2" s="553"/>
      <c r="E2" s="553"/>
      <c r="F2" s="554"/>
      <c r="G2" s="554"/>
    </row>
    <row r="3" spans="1:65" ht="21" customHeight="1">
      <c r="A3" s="552"/>
      <c r="B3" s="553"/>
      <c r="C3" s="553"/>
      <c r="D3" s="553"/>
      <c r="E3" s="553"/>
      <c r="F3" s="554"/>
      <c r="G3" s="555" t="s">
        <v>2</v>
      </c>
    </row>
    <row r="4" spans="1:65" ht="16.5" customHeight="1">
      <c r="A4" s="556"/>
      <c r="B4" s="1616" t="s">
        <v>586</v>
      </c>
      <c r="C4" s="1617"/>
      <c r="D4" s="1617"/>
      <c r="E4" s="1618"/>
      <c r="F4" s="1619" t="s">
        <v>587</v>
      </c>
      <c r="G4" s="1620"/>
    </row>
    <row r="5" spans="1:65" ht="15" customHeight="1">
      <c r="A5" s="557"/>
      <c r="B5" s="1613" t="s">
        <v>869</v>
      </c>
      <c r="C5" s="1614"/>
      <c r="D5" s="1614"/>
      <c r="E5" s="1615"/>
      <c r="F5" s="1613" t="s">
        <v>869</v>
      </c>
      <c r="G5" s="1615"/>
      <c r="H5" s="558" t="s">
        <v>4</v>
      </c>
    </row>
    <row r="6" spans="1:65" ht="15.75">
      <c r="A6" s="559" t="s">
        <v>3</v>
      </c>
      <c r="B6" s="560"/>
      <c r="C6" s="561"/>
      <c r="D6" s="562" t="s">
        <v>588</v>
      </c>
      <c r="E6" s="563"/>
      <c r="F6" s="564" t="s">
        <v>4</v>
      </c>
      <c r="G6" s="565" t="s">
        <v>4</v>
      </c>
      <c r="H6" s="558"/>
    </row>
    <row r="7" spans="1:65" ht="14.25" customHeight="1">
      <c r="A7" s="566"/>
      <c r="B7" s="567"/>
      <c r="C7" s="568"/>
      <c r="D7" s="569"/>
      <c r="E7" s="570" t="s">
        <v>588</v>
      </c>
      <c r="F7" s="571" t="s">
        <v>589</v>
      </c>
      <c r="G7" s="565" t="s">
        <v>590</v>
      </c>
      <c r="H7" s="572"/>
    </row>
    <row r="8" spans="1:65" ht="14.25" customHeight="1">
      <c r="A8" s="573"/>
      <c r="B8" s="568" t="s">
        <v>591</v>
      </c>
      <c r="C8" s="568"/>
      <c r="D8" s="559" t="s">
        <v>592</v>
      </c>
      <c r="E8" s="574" t="s">
        <v>593</v>
      </c>
      <c r="F8" s="571" t="s">
        <v>594</v>
      </c>
      <c r="G8" s="565" t="s">
        <v>595</v>
      </c>
      <c r="H8" s="572"/>
    </row>
    <row r="9" spans="1:65" ht="14.25" customHeight="1">
      <c r="A9" s="575"/>
      <c r="B9" s="576"/>
      <c r="C9" s="577"/>
      <c r="D9" s="578"/>
      <c r="E9" s="574" t="s">
        <v>596</v>
      </c>
      <c r="F9" s="579" t="s">
        <v>597</v>
      </c>
      <c r="G9" s="580"/>
      <c r="H9" s="581" t="s">
        <v>4</v>
      </c>
    </row>
    <row r="10" spans="1:65" ht="9.9499999999999993" customHeight="1">
      <c r="A10" s="582" t="s">
        <v>455</v>
      </c>
      <c r="B10" s="583">
        <v>2</v>
      </c>
      <c r="C10" s="584"/>
      <c r="D10" s="585">
        <v>3</v>
      </c>
      <c r="E10" s="585">
        <v>4</v>
      </c>
      <c r="F10" s="586">
        <v>5</v>
      </c>
      <c r="G10" s="587">
        <v>6</v>
      </c>
      <c r="H10" s="581" t="s">
        <v>4</v>
      </c>
    </row>
    <row r="11" spans="1:65" ht="12.75" customHeight="1">
      <c r="A11" s="588" t="s">
        <v>4</v>
      </c>
      <c r="B11" s="960" t="s">
        <v>4</v>
      </c>
      <c r="C11" s="960"/>
      <c r="D11" s="961" t="s">
        <v>124</v>
      </c>
      <c r="E11" s="962"/>
      <c r="F11" s="963" t="s">
        <v>4</v>
      </c>
      <c r="G11" s="964" t="s">
        <v>124</v>
      </c>
      <c r="H11" s="581" t="s">
        <v>4</v>
      </c>
    </row>
    <row r="12" spans="1:65" ht="16.5" customHeight="1">
      <c r="A12" s="588" t="s">
        <v>614</v>
      </c>
      <c r="B12" s="1186">
        <v>2727407640.3099999</v>
      </c>
      <c r="C12" s="1186"/>
      <c r="D12" s="1187">
        <v>835218120.12</v>
      </c>
      <c r="E12" s="1187">
        <v>834221400.1400001</v>
      </c>
      <c r="F12" s="1186">
        <v>672985380.83000004</v>
      </c>
      <c r="G12" s="1187">
        <v>162232739.29000002</v>
      </c>
      <c r="H12" s="581" t="s">
        <v>4</v>
      </c>
    </row>
    <row r="13" spans="1:65" s="589" customFormat="1" ht="21.75" customHeight="1">
      <c r="A13" s="965" t="s">
        <v>240</v>
      </c>
      <c r="B13" s="1159">
        <v>1927760.3399999996</v>
      </c>
      <c r="C13" s="1159"/>
      <c r="D13" s="1188">
        <v>0</v>
      </c>
      <c r="E13" s="1188">
        <v>0</v>
      </c>
      <c r="F13" s="1189">
        <v>0</v>
      </c>
      <c r="G13" s="1160">
        <v>0</v>
      </c>
      <c r="H13" s="581" t="s">
        <v>4</v>
      </c>
      <c r="I13" s="551"/>
      <c r="J13" s="551"/>
      <c r="K13" s="551"/>
      <c r="L13" s="551"/>
      <c r="M13" s="551"/>
      <c r="N13" s="551"/>
      <c r="O13" s="551"/>
      <c r="P13" s="551"/>
      <c r="Q13" s="551"/>
      <c r="R13" s="551"/>
      <c r="S13" s="551"/>
      <c r="T13" s="551"/>
      <c r="U13" s="551"/>
      <c r="V13" s="551"/>
      <c r="W13" s="551"/>
      <c r="X13" s="551"/>
      <c r="Y13" s="551"/>
      <c r="Z13" s="551"/>
      <c r="AA13" s="551"/>
      <c r="AB13" s="551"/>
      <c r="AC13" s="551"/>
      <c r="AD13" s="551"/>
      <c r="AE13" s="551"/>
      <c r="AF13" s="551"/>
      <c r="AG13" s="551"/>
      <c r="AH13" s="551"/>
      <c r="AI13" s="551"/>
      <c r="AJ13" s="551"/>
      <c r="AK13" s="551"/>
      <c r="AL13" s="551"/>
      <c r="AM13" s="551"/>
      <c r="AN13" s="551"/>
      <c r="AO13" s="551"/>
      <c r="AP13" s="551"/>
      <c r="AQ13" s="551"/>
      <c r="AR13" s="551"/>
      <c r="AS13" s="551"/>
      <c r="AT13" s="551"/>
      <c r="AU13" s="551"/>
      <c r="AV13" s="551"/>
      <c r="AW13" s="551"/>
      <c r="AX13" s="551"/>
      <c r="AY13" s="551"/>
      <c r="AZ13" s="551"/>
      <c r="BA13" s="551"/>
      <c r="BB13" s="551"/>
      <c r="BC13" s="551"/>
      <c r="BD13" s="551"/>
      <c r="BE13" s="551"/>
      <c r="BF13" s="551"/>
      <c r="BG13" s="551"/>
      <c r="BH13" s="551"/>
      <c r="BI13" s="551"/>
      <c r="BJ13" s="551"/>
      <c r="BK13" s="551"/>
      <c r="BL13" s="551"/>
      <c r="BM13" s="551"/>
    </row>
    <row r="14" spans="1:65" s="589" customFormat="1" ht="21.75" customHeight="1">
      <c r="A14" s="965" t="s">
        <v>241</v>
      </c>
      <c r="B14" s="1159">
        <v>9437028.3699999992</v>
      </c>
      <c r="C14" s="1159"/>
      <c r="D14" s="1188">
        <v>0</v>
      </c>
      <c r="E14" s="1188">
        <v>0</v>
      </c>
      <c r="F14" s="1189">
        <v>0</v>
      </c>
      <c r="G14" s="1160">
        <v>0</v>
      </c>
      <c r="H14" s="581" t="s">
        <v>4</v>
      </c>
      <c r="I14" s="551"/>
      <c r="J14" s="551"/>
      <c r="K14" s="551"/>
      <c r="L14" s="551"/>
      <c r="M14" s="551"/>
      <c r="N14" s="551"/>
      <c r="O14" s="551"/>
      <c r="P14" s="551"/>
      <c r="Q14" s="551"/>
      <c r="R14" s="551"/>
      <c r="S14" s="551"/>
      <c r="T14" s="551"/>
      <c r="U14" s="551"/>
      <c r="V14" s="551"/>
      <c r="W14" s="551"/>
      <c r="X14" s="551"/>
      <c r="Y14" s="551"/>
      <c r="Z14" s="551"/>
      <c r="AA14" s="551"/>
      <c r="AB14" s="551"/>
      <c r="AC14" s="551"/>
      <c r="AD14" s="551"/>
      <c r="AE14" s="551"/>
      <c r="AF14" s="551"/>
      <c r="AG14" s="551"/>
      <c r="AH14" s="551"/>
      <c r="AI14" s="551"/>
      <c r="AJ14" s="551"/>
      <c r="AK14" s="551"/>
      <c r="AL14" s="551"/>
      <c r="AM14" s="551"/>
      <c r="AN14" s="551"/>
      <c r="AO14" s="551"/>
      <c r="AP14" s="551"/>
      <c r="AQ14" s="551"/>
      <c r="AR14" s="551"/>
      <c r="AS14" s="551"/>
      <c r="AT14" s="551"/>
      <c r="AU14" s="551"/>
      <c r="AV14" s="551"/>
      <c r="AW14" s="551"/>
      <c r="AX14" s="551"/>
      <c r="AY14" s="551"/>
      <c r="AZ14" s="551"/>
      <c r="BA14" s="551"/>
      <c r="BB14" s="551"/>
      <c r="BC14" s="551"/>
      <c r="BD14" s="551"/>
      <c r="BE14" s="551"/>
      <c r="BF14" s="551"/>
      <c r="BG14" s="551"/>
      <c r="BH14" s="551"/>
      <c r="BI14" s="551"/>
      <c r="BJ14" s="551"/>
      <c r="BK14" s="551"/>
      <c r="BL14" s="551"/>
      <c r="BM14" s="551"/>
    </row>
    <row r="15" spans="1:65" s="589" customFormat="1" ht="21.75" customHeight="1">
      <c r="A15" s="965" t="s">
        <v>242</v>
      </c>
      <c r="B15" s="1159">
        <v>1758707.9299999997</v>
      </c>
      <c r="C15" s="1159"/>
      <c r="D15" s="1188">
        <v>0</v>
      </c>
      <c r="E15" s="1188">
        <v>0</v>
      </c>
      <c r="F15" s="1189">
        <v>0</v>
      </c>
      <c r="G15" s="1160">
        <v>0</v>
      </c>
      <c r="H15" s="581" t="s">
        <v>4</v>
      </c>
      <c r="I15" s="551"/>
      <c r="J15" s="551"/>
      <c r="K15" s="551"/>
      <c r="L15" s="551"/>
      <c r="M15" s="551"/>
      <c r="N15" s="551"/>
      <c r="O15" s="551"/>
      <c r="P15" s="551"/>
      <c r="Q15" s="551"/>
      <c r="R15" s="551"/>
      <c r="S15" s="551"/>
      <c r="T15" s="551"/>
      <c r="U15" s="551"/>
      <c r="V15" s="551"/>
      <c r="W15" s="551"/>
      <c r="X15" s="551"/>
      <c r="Y15" s="551"/>
      <c r="Z15" s="551"/>
      <c r="AA15" s="551"/>
      <c r="AB15" s="551"/>
      <c r="AC15" s="551"/>
      <c r="AD15" s="551"/>
      <c r="AE15" s="551"/>
      <c r="AF15" s="551"/>
      <c r="AG15" s="551"/>
      <c r="AH15" s="551"/>
      <c r="AI15" s="551"/>
      <c r="AJ15" s="551"/>
      <c r="AK15" s="551"/>
      <c r="AL15" s="551"/>
      <c r="AM15" s="551"/>
      <c r="AN15" s="551"/>
      <c r="AO15" s="551"/>
      <c r="AP15" s="551"/>
      <c r="AQ15" s="551"/>
      <c r="AR15" s="551"/>
      <c r="AS15" s="551"/>
      <c r="AT15" s="551"/>
      <c r="AU15" s="551"/>
      <c r="AV15" s="551"/>
      <c r="AW15" s="551"/>
      <c r="AX15" s="551"/>
      <c r="AY15" s="551"/>
      <c r="AZ15" s="551"/>
      <c r="BA15" s="551"/>
      <c r="BB15" s="551"/>
      <c r="BC15" s="551"/>
      <c r="BD15" s="551"/>
      <c r="BE15" s="551"/>
      <c r="BF15" s="551"/>
      <c r="BG15" s="551"/>
      <c r="BH15" s="551"/>
      <c r="BI15" s="551"/>
      <c r="BJ15" s="551"/>
      <c r="BK15" s="551"/>
      <c r="BL15" s="551"/>
      <c r="BM15" s="551"/>
    </row>
    <row r="16" spans="1:65" s="589" customFormat="1" ht="21.75" customHeight="1">
      <c r="A16" s="965" t="s">
        <v>243</v>
      </c>
      <c r="B16" s="1159">
        <v>1356.75</v>
      </c>
      <c r="C16" s="1159"/>
      <c r="D16" s="1188">
        <v>0</v>
      </c>
      <c r="E16" s="1188">
        <v>0</v>
      </c>
      <c r="F16" s="1189">
        <v>0</v>
      </c>
      <c r="G16" s="1160">
        <v>0</v>
      </c>
      <c r="H16" s="581" t="s">
        <v>4</v>
      </c>
      <c r="I16" s="551"/>
      <c r="J16" s="551"/>
      <c r="K16" s="551"/>
      <c r="L16" s="551"/>
      <c r="M16" s="551"/>
      <c r="N16" s="551"/>
      <c r="O16" s="551"/>
      <c r="P16" s="551"/>
      <c r="Q16" s="551"/>
      <c r="R16" s="551"/>
      <c r="S16" s="551"/>
      <c r="T16" s="551"/>
      <c r="U16" s="551"/>
      <c r="V16" s="551"/>
      <c r="W16" s="551"/>
      <c r="X16" s="551"/>
      <c r="Y16" s="551"/>
      <c r="Z16" s="551"/>
      <c r="AA16" s="551"/>
      <c r="AB16" s="551"/>
      <c r="AC16" s="551"/>
      <c r="AD16" s="551"/>
      <c r="AE16" s="551"/>
      <c r="AF16" s="551"/>
      <c r="AG16" s="551"/>
      <c r="AH16" s="551"/>
      <c r="AI16" s="551"/>
      <c r="AJ16" s="551"/>
      <c r="AK16" s="551"/>
      <c r="AL16" s="551"/>
      <c r="AM16" s="551"/>
      <c r="AN16" s="551"/>
      <c r="AO16" s="551"/>
      <c r="AP16" s="551"/>
      <c r="AQ16" s="551"/>
      <c r="AR16" s="551"/>
      <c r="AS16" s="551"/>
      <c r="AT16" s="551"/>
      <c r="AU16" s="551"/>
      <c r="AV16" s="551"/>
      <c r="AW16" s="551"/>
      <c r="AX16" s="551"/>
      <c r="AY16" s="551"/>
      <c r="AZ16" s="551"/>
      <c r="BA16" s="551"/>
      <c r="BB16" s="551"/>
      <c r="BC16" s="551"/>
      <c r="BD16" s="551"/>
      <c r="BE16" s="551"/>
      <c r="BF16" s="551"/>
      <c r="BG16" s="551"/>
      <c r="BH16" s="551"/>
      <c r="BI16" s="551"/>
      <c r="BJ16" s="551"/>
      <c r="BK16" s="551"/>
      <c r="BL16" s="551"/>
      <c r="BM16" s="551"/>
    </row>
    <row r="17" spans="1:72" s="589" customFormat="1" ht="21.75" customHeight="1">
      <c r="A17" s="965" t="s">
        <v>244</v>
      </c>
      <c r="B17" s="1159">
        <v>4986877.05</v>
      </c>
      <c r="C17" s="1159"/>
      <c r="D17" s="1188">
        <v>0</v>
      </c>
      <c r="E17" s="1188">
        <v>0</v>
      </c>
      <c r="F17" s="1189">
        <v>0</v>
      </c>
      <c r="G17" s="1160">
        <v>0</v>
      </c>
      <c r="H17" s="581" t="s">
        <v>4</v>
      </c>
      <c r="I17" s="551"/>
      <c r="J17" s="551"/>
      <c r="K17" s="551"/>
      <c r="L17" s="551"/>
      <c r="M17" s="551"/>
      <c r="N17" s="551"/>
      <c r="O17" s="551"/>
      <c r="P17" s="551"/>
      <c r="Q17" s="551"/>
      <c r="R17" s="551"/>
      <c r="S17" s="551"/>
      <c r="T17" s="551"/>
      <c r="U17" s="551"/>
      <c r="V17" s="551"/>
      <c r="W17" s="551"/>
      <c r="X17" s="551"/>
      <c r="Y17" s="551"/>
      <c r="Z17" s="551"/>
      <c r="AA17" s="551"/>
      <c r="AB17" s="551"/>
      <c r="AC17" s="551"/>
      <c r="AD17" s="551"/>
      <c r="AE17" s="551"/>
      <c r="AF17" s="551"/>
      <c r="AG17" s="551"/>
      <c r="AH17" s="551"/>
      <c r="AI17" s="551"/>
      <c r="AJ17" s="551"/>
      <c r="AK17" s="551"/>
      <c r="AL17" s="551"/>
      <c r="AM17" s="551"/>
      <c r="AN17" s="551"/>
      <c r="AO17" s="551"/>
      <c r="AP17" s="551"/>
      <c r="AQ17" s="551"/>
      <c r="AR17" s="551"/>
      <c r="AS17" s="551"/>
      <c r="AT17" s="551"/>
      <c r="AU17" s="551"/>
      <c r="AV17" s="551"/>
      <c r="AW17" s="551"/>
      <c r="AX17" s="551"/>
      <c r="AY17" s="551"/>
      <c r="AZ17" s="551"/>
      <c r="BA17" s="551"/>
      <c r="BB17" s="551"/>
      <c r="BC17" s="551"/>
      <c r="BD17" s="551"/>
      <c r="BE17" s="551"/>
      <c r="BF17" s="551"/>
      <c r="BG17" s="551"/>
      <c r="BH17" s="551"/>
      <c r="BI17" s="551"/>
      <c r="BJ17" s="551"/>
      <c r="BK17" s="551"/>
      <c r="BL17" s="551"/>
      <c r="BM17" s="551"/>
    </row>
    <row r="18" spans="1:72" s="589" customFormat="1" ht="21.75" customHeight="1">
      <c r="A18" s="965" t="s">
        <v>245</v>
      </c>
      <c r="B18" s="1159">
        <v>37116.29</v>
      </c>
      <c r="C18" s="1159"/>
      <c r="D18" s="1188">
        <v>0</v>
      </c>
      <c r="E18" s="1188">
        <v>0</v>
      </c>
      <c r="F18" s="1189">
        <v>0</v>
      </c>
      <c r="G18" s="1160">
        <v>0</v>
      </c>
      <c r="H18" s="581" t="s">
        <v>4</v>
      </c>
      <c r="I18" s="551"/>
      <c r="J18" s="551"/>
      <c r="K18" s="551"/>
      <c r="L18" s="551"/>
      <c r="M18" s="551"/>
      <c r="N18" s="551"/>
      <c r="O18" s="551"/>
      <c r="P18" s="551"/>
      <c r="Q18" s="551"/>
      <c r="R18" s="551"/>
      <c r="S18" s="551"/>
      <c r="T18" s="551"/>
      <c r="U18" s="551"/>
      <c r="V18" s="551"/>
      <c r="W18" s="551"/>
      <c r="X18" s="551"/>
      <c r="Y18" s="551"/>
      <c r="Z18" s="551"/>
      <c r="AA18" s="551"/>
      <c r="AB18" s="551"/>
      <c r="AC18" s="551"/>
      <c r="AD18" s="551"/>
      <c r="AE18" s="551"/>
      <c r="AF18" s="551"/>
      <c r="AG18" s="551"/>
      <c r="AH18" s="551"/>
      <c r="AI18" s="551"/>
      <c r="AJ18" s="551"/>
      <c r="AK18" s="551"/>
      <c r="AL18" s="551"/>
      <c r="AM18" s="551"/>
      <c r="AN18" s="551"/>
      <c r="AO18" s="551"/>
      <c r="AP18" s="551"/>
      <c r="AQ18" s="551"/>
      <c r="AR18" s="551"/>
      <c r="AS18" s="551"/>
      <c r="AT18" s="551"/>
      <c r="AU18" s="551"/>
      <c r="AV18" s="551"/>
      <c r="AW18" s="551"/>
      <c r="AX18" s="551"/>
      <c r="AY18" s="551"/>
      <c r="AZ18" s="551"/>
      <c r="BA18" s="551"/>
      <c r="BB18" s="551"/>
      <c r="BC18" s="551"/>
      <c r="BD18" s="551"/>
      <c r="BE18" s="551"/>
      <c r="BF18" s="551"/>
      <c r="BG18" s="551"/>
      <c r="BH18" s="551"/>
      <c r="BI18" s="551"/>
      <c r="BJ18" s="551"/>
      <c r="BK18" s="551"/>
      <c r="BL18" s="551"/>
      <c r="BM18" s="551"/>
    </row>
    <row r="19" spans="1:72" s="589" customFormat="1" ht="21.75" customHeight="1">
      <c r="A19" s="965" t="s">
        <v>246</v>
      </c>
      <c r="B19" s="1159">
        <v>1556869.46</v>
      </c>
      <c r="C19" s="1159"/>
      <c r="D19" s="1188">
        <v>0</v>
      </c>
      <c r="E19" s="1188">
        <v>0</v>
      </c>
      <c r="F19" s="1189">
        <v>0</v>
      </c>
      <c r="G19" s="1160">
        <v>0</v>
      </c>
      <c r="H19" s="581" t="s">
        <v>4</v>
      </c>
      <c r="I19" s="551"/>
      <c r="J19" s="551"/>
      <c r="K19" s="551"/>
      <c r="L19" s="551"/>
      <c r="M19" s="551"/>
      <c r="N19" s="551"/>
      <c r="O19" s="551"/>
      <c r="P19" s="551"/>
      <c r="Q19" s="551"/>
      <c r="R19" s="551"/>
      <c r="S19" s="551"/>
      <c r="T19" s="551"/>
      <c r="U19" s="551"/>
      <c r="V19" s="551"/>
      <c r="W19" s="551"/>
      <c r="X19" s="551"/>
      <c r="Y19" s="551"/>
      <c r="Z19" s="551"/>
      <c r="AA19" s="551"/>
      <c r="AB19" s="551"/>
      <c r="AC19" s="551"/>
      <c r="AD19" s="551"/>
      <c r="AE19" s="551"/>
      <c r="AF19" s="551"/>
      <c r="AG19" s="551"/>
      <c r="AH19" s="551"/>
      <c r="AI19" s="551"/>
      <c r="AJ19" s="551"/>
      <c r="AK19" s="551"/>
      <c r="AL19" s="551"/>
      <c r="AM19" s="551"/>
      <c r="AN19" s="551"/>
      <c r="AO19" s="551"/>
      <c r="AP19" s="551"/>
      <c r="AQ19" s="551"/>
      <c r="AR19" s="551"/>
      <c r="AS19" s="551"/>
      <c r="AT19" s="551"/>
      <c r="AU19" s="551"/>
      <c r="AV19" s="551"/>
      <c r="AW19" s="551"/>
      <c r="AX19" s="551"/>
      <c r="AY19" s="551"/>
      <c r="AZ19" s="551"/>
      <c r="BA19" s="551"/>
      <c r="BB19" s="551"/>
      <c r="BC19" s="551"/>
      <c r="BD19" s="551"/>
      <c r="BE19" s="551"/>
      <c r="BF19" s="551"/>
      <c r="BG19" s="551"/>
      <c r="BH19" s="551"/>
      <c r="BI19" s="551"/>
      <c r="BJ19" s="551"/>
      <c r="BK19" s="551"/>
      <c r="BL19" s="551"/>
      <c r="BM19" s="551"/>
    </row>
    <row r="20" spans="1:72" s="589" customFormat="1" ht="21.75" customHeight="1">
      <c r="A20" s="965" t="s">
        <v>247</v>
      </c>
      <c r="B20" s="1159">
        <v>822492.69999999984</v>
      </c>
      <c r="C20" s="1159"/>
      <c r="D20" s="1188">
        <v>0</v>
      </c>
      <c r="E20" s="1188">
        <v>0</v>
      </c>
      <c r="F20" s="1189">
        <v>0</v>
      </c>
      <c r="G20" s="1160">
        <v>0</v>
      </c>
      <c r="H20" s="581" t="s">
        <v>4</v>
      </c>
      <c r="I20" s="551"/>
      <c r="J20" s="551"/>
      <c r="K20" s="551"/>
      <c r="L20" s="551"/>
      <c r="M20" s="551"/>
      <c r="N20" s="551"/>
      <c r="O20" s="551"/>
      <c r="P20" s="551"/>
      <c r="Q20" s="551"/>
      <c r="R20" s="551"/>
      <c r="S20" s="551"/>
      <c r="T20" s="551"/>
      <c r="U20" s="551"/>
      <c r="V20" s="551"/>
      <c r="W20" s="551"/>
      <c r="X20" s="551"/>
      <c r="Y20" s="551"/>
      <c r="Z20" s="551"/>
      <c r="AA20" s="551"/>
      <c r="AB20" s="551"/>
      <c r="AC20" s="551"/>
      <c r="AD20" s="551"/>
      <c r="AE20" s="551"/>
      <c r="AF20" s="551"/>
      <c r="AG20" s="551"/>
      <c r="AH20" s="551"/>
      <c r="AI20" s="551"/>
      <c r="AJ20" s="551"/>
      <c r="AK20" s="551"/>
      <c r="AL20" s="551"/>
      <c r="AM20" s="551"/>
      <c r="AN20" s="551"/>
      <c r="AO20" s="551"/>
      <c r="AP20" s="551"/>
      <c r="AQ20" s="551"/>
      <c r="AR20" s="551"/>
      <c r="AS20" s="551"/>
      <c r="AT20" s="551"/>
      <c r="AU20" s="551"/>
      <c r="AV20" s="551"/>
      <c r="AW20" s="551"/>
      <c r="AX20" s="551"/>
      <c r="AY20" s="551"/>
      <c r="AZ20" s="551"/>
      <c r="BA20" s="551"/>
      <c r="BB20" s="551"/>
      <c r="BC20" s="551"/>
      <c r="BD20" s="551"/>
      <c r="BE20" s="551"/>
      <c r="BF20" s="551"/>
      <c r="BG20" s="551"/>
      <c r="BH20" s="551"/>
      <c r="BI20" s="551"/>
      <c r="BJ20" s="551"/>
      <c r="BK20" s="551"/>
      <c r="BL20" s="551"/>
      <c r="BM20" s="551"/>
    </row>
    <row r="21" spans="1:72" s="589" customFormat="1" ht="21.75" customHeight="1">
      <c r="A21" s="965" t="s">
        <v>615</v>
      </c>
      <c r="B21" s="1159">
        <v>20901.39</v>
      </c>
      <c r="C21" s="1159"/>
      <c r="D21" s="1188">
        <v>0</v>
      </c>
      <c r="E21" s="1188">
        <v>0</v>
      </c>
      <c r="F21" s="1189">
        <v>0</v>
      </c>
      <c r="G21" s="1160">
        <v>0</v>
      </c>
      <c r="H21" s="581" t="s">
        <v>4</v>
      </c>
      <c r="I21" s="551"/>
      <c r="J21" s="551"/>
      <c r="K21" s="551"/>
      <c r="L21" s="551"/>
      <c r="M21" s="551"/>
      <c r="N21" s="551"/>
      <c r="O21" s="551"/>
      <c r="P21" s="551"/>
      <c r="Q21" s="551"/>
      <c r="R21" s="551"/>
      <c r="S21" s="551"/>
      <c r="T21" s="551"/>
      <c r="U21" s="551"/>
      <c r="V21" s="551"/>
      <c r="W21" s="551"/>
      <c r="X21" s="551"/>
      <c r="Y21" s="551"/>
      <c r="Z21" s="551"/>
      <c r="AA21" s="551"/>
      <c r="AB21" s="551"/>
      <c r="AC21" s="551"/>
      <c r="AD21" s="551"/>
      <c r="AE21" s="551"/>
      <c r="AF21" s="551"/>
      <c r="AG21" s="551"/>
      <c r="AH21" s="551"/>
      <c r="AI21" s="551"/>
      <c r="AJ21" s="551"/>
      <c r="AK21" s="551"/>
      <c r="AL21" s="551"/>
      <c r="AM21" s="551"/>
      <c r="AN21" s="551"/>
      <c r="AO21" s="551"/>
      <c r="AP21" s="551"/>
      <c r="AQ21" s="551"/>
      <c r="AR21" s="551"/>
      <c r="AS21" s="551"/>
      <c r="AT21" s="551"/>
      <c r="AU21" s="551"/>
      <c r="AV21" s="551"/>
      <c r="AW21" s="551"/>
      <c r="AX21" s="551"/>
      <c r="AY21" s="551"/>
      <c r="AZ21" s="551"/>
      <c r="BA21" s="551"/>
      <c r="BB21" s="551"/>
      <c r="BC21" s="551"/>
      <c r="BD21" s="551"/>
      <c r="BE21" s="551"/>
      <c r="BF21" s="551"/>
      <c r="BG21" s="551"/>
      <c r="BH21" s="551"/>
      <c r="BI21" s="551"/>
      <c r="BJ21" s="551"/>
      <c r="BK21" s="551"/>
      <c r="BL21" s="551"/>
      <c r="BM21" s="551"/>
    </row>
    <row r="22" spans="1:72" s="589" customFormat="1" ht="21.75" customHeight="1">
      <c r="A22" s="965" t="s">
        <v>814</v>
      </c>
      <c r="B22" s="1159">
        <v>178240.2</v>
      </c>
      <c r="C22" s="1159"/>
      <c r="D22" s="1188">
        <v>0</v>
      </c>
      <c r="E22" s="1188">
        <v>0</v>
      </c>
      <c r="F22" s="1189">
        <v>0</v>
      </c>
      <c r="G22" s="1160">
        <v>0</v>
      </c>
      <c r="H22" s="581" t="s">
        <v>4</v>
      </c>
      <c r="I22" s="551"/>
      <c r="J22" s="551"/>
      <c r="K22" s="551"/>
      <c r="L22" s="551"/>
      <c r="M22" s="551"/>
      <c r="N22" s="551"/>
      <c r="O22" s="551"/>
      <c r="P22" s="551"/>
      <c r="Q22" s="551"/>
      <c r="R22" s="551"/>
      <c r="S22" s="551"/>
      <c r="T22" s="551"/>
      <c r="U22" s="551"/>
      <c r="V22" s="551"/>
      <c r="W22" s="551"/>
      <c r="X22" s="551"/>
      <c r="Y22" s="551"/>
      <c r="Z22" s="551"/>
      <c r="AA22" s="551"/>
      <c r="AB22" s="551"/>
      <c r="AC22" s="551"/>
      <c r="AD22" s="551"/>
      <c r="AE22" s="551"/>
      <c r="AF22" s="551"/>
      <c r="AG22" s="551"/>
      <c r="AH22" s="551"/>
      <c r="AI22" s="551"/>
      <c r="AJ22" s="551"/>
      <c r="AK22" s="551"/>
      <c r="AL22" s="551"/>
      <c r="AM22" s="551"/>
      <c r="AN22" s="551"/>
      <c r="AO22" s="551"/>
      <c r="AP22" s="551"/>
      <c r="AQ22" s="551"/>
      <c r="AR22" s="551"/>
      <c r="AS22" s="551"/>
      <c r="AT22" s="551"/>
      <c r="AU22" s="551"/>
      <c r="AV22" s="551"/>
      <c r="AW22" s="551"/>
      <c r="AX22" s="551"/>
      <c r="AY22" s="551"/>
      <c r="AZ22" s="551"/>
      <c r="BA22" s="551"/>
      <c r="BB22" s="551"/>
      <c r="BC22" s="551"/>
      <c r="BD22" s="551"/>
      <c r="BE22" s="551"/>
      <c r="BF22" s="551"/>
      <c r="BG22" s="551"/>
      <c r="BH22" s="551"/>
      <c r="BI22" s="551"/>
      <c r="BJ22" s="551"/>
      <c r="BK22" s="551"/>
      <c r="BL22" s="551"/>
      <c r="BM22" s="551"/>
    </row>
    <row r="23" spans="1:72" ht="21.75" customHeight="1">
      <c r="A23" s="965" t="s">
        <v>249</v>
      </c>
      <c r="B23" s="1159">
        <v>2381650.87</v>
      </c>
      <c r="C23" s="1159"/>
      <c r="D23" s="1188">
        <v>0</v>
      </c>
      <c r="E23" s="1188">
        <v>0</v>
      </c>
      <c r="F23" s="1189">
        <v>0</v>
      </c>
      <c r="G23" s="1160">
        <v>0</v>
      </c>
      <c r="H23" s="581" t="s">
        <v>4</v>
      </c>
    </row>
    <row r="24" spans="1:72" s="589" customFormat="1" ht="21.75" customHeight="1">
      <c r="A24" s="965" t="s">
        <v>250</v>
      </c>
      <c r="B24" s="1159">
        <v>546041.72</v>
      </c>
      <c r="C24" s="1159"/>
      <c r="D24" s="1188">
        <v>0</v>
      </c>
      <c r="E24" s="1188">
        <v>0</v>
      </c>
      <c r="F24" s="1189">
        <v>0</v>
      </c>
      <c r="G24" s="1160">
        <v>0</v>
      </c>
      <c r="H24" s="581" t="s">
        <v>4</v>
      </c>
      <c r="I24" s="551"/>
      <c r="J24" s="551"/>
      <c r="K24" s="551"/>
      <c r="L24" s="551"/>
      <c r="M24" s="551"/>
      <c r="N24" s="551"/>
      <c r="O24" s="551"/>
      <c r="P24" s="551"/>
      <c r="Q24" s="551"/>
      <c r="R24" s="551"/>
      <c r="S24" s="551"/>
      <c r="T24" s="551"/>
      <c r="U24" s="551"/>
      <c r="V24" s="551"/>
      <c r="W24" s="551"/>
      <c r="X24" s="551"/>
      <c r="Y24" s="551"/>
      <c r="Z24" s="551"/>
      <c r="AA24" s="551"/>
      <c r="AB24" s="551"/>
      <c r="AC24" s="551"/>
      <c r="AD24" s="551"/>
      <c r="AE24" s="551"/>
      <c r="AF24" s="551"/>
      <c r="AG24" s="551"/>
      <c r="AH24" s="551"/>
      <c r="AI24" s="551"/>
      <c r="AJ24" s="551"/>
      <c r="AK24" s="551"/>
      <c r="AL24" s="551"/>
      <c r="AM24" s="551"/>
      <c r="AN24" s="551"/>
      <c r="AO24" s="551"/>
      <c r="AP24" s="551"/>
      <c r="AQ24" s="551"/>
      <c r="AR24" s="551"/>
      <c r="AS24" s="551"/>
      <c r="AT24" s="551"/>
      <c r="AU24" s="551"/>
      <c r="AV24" s="551"/>
      <c r="AW24" s="551"/>
      <c r="AX24" s="551"/>
      <c r="AY24" s="551"/>
      <c r="AZ24" s="551"/>
      <c r="BA24" s="551"/>
      <c r="BB24" s="551"/>
      <c r="BC24" s="551"/>
      <c r="BD24" s="551"/>
      <c r="BE24" s="551"/>
      <c r="BF24" s="551"/>
      <c r="BG24" s="551"/>
      <c r="BH24" s="551"/>
      <c r="BI24" s="551"/>
      <c r="BJ24" s="551"/>
      <c r="BK24" s="551"/>
      <c r="BL24" s="551"/>
      <c r="BM24" s="551"/>
    </row>
    <row r="25" spans="1:72" s="591" customFormat="1" ht="31.5" customHeight="1">
      <c r="A25" s="590" t="s">
        <v>616</v>
      </c>
      <c r="B25" s="1159">
        <v>4186621.1799999997</v>
      </c>
      <c r="C25" s="1158"/>
      <c r="D25" s="1188">
        <v>0</v>
      </c>
      <c r="E25" s="1188">
        <v>0</v>
      </c>
      <c r="F25" s="1190">
        <v>0</v>
      </c>
      <c r="G25" s="1160">
        <v>0</v>
      </c>
      <c r="H25" s="581" t="s">
        <v>4</v>
      </c>
      <c r="I25" s="551"/>
      <c r="J25" s="551"/>
      <c r="K25" s="551"/>
      <c r="L25" s="551"/>
      <c r="M25" s="551"/>
      <c r="N25" s="551"/>
      <c r="O25" s="551"/>
      <c r="P25" s="551"/>
      <c r="Q25" s="551"/>
      <c r="R25" s="551"/>
      <c r="S25" s="551"/>
      <c r="T25" s="551"/>
      <c r="U25" s="551"/>
      <c r="V25" s="551"/>
      <c r="W25" s="551"/>
      <c r="X25" s="551"/>
      <c r="Y25" s="551"/>
      <c r="Z25" s="551"/>
      <c r="AA25" s="551"/>
      <c r="AB25" s="551"/>
      <c r="AC25" s="551"/>
      <c r="AD25" s="551"/>
      <c r="AE25" s="551"/>
      <c r="AF25" s="551"/>
      <c r="AG25" s="551"/>
      <c r="AH25" s="551"/>
      <c r="AI25" s="551"/>
      <c r="AJ25" s="551"/>
      <c r="AK25" s="551"/>
      <c r="AL25" s="551"/>
      <c r="AM25" s="551"/>
      <c r="AN25" s="551"/>
      <c r="AO25" s="551"/>
      <c r="AP25" s="551"/>
      <c r="AQ25" s="551"/>
      <c r="AR25" s="551"/>
      <c r="AS25" s="551"/>
      <c r="AT25" s="551"/>
      <c r="AU25" s="551"/>
      <c r="AV25" s="551"/>
      <c r="AW25" s="551"/>
      <c r="AX25" s="551"/>
      <c r="AY25" s="551"/>
      <c r="AZ25" s="551"/>
      <c r="BA25" s="551"/>
      <c r="BB25" s="551"/>
      <c r="BC25" s="551"/>
      <c r="BD25" s="551"/>
      <c r="BE25" s="551"/>
      <c r="BF25" s="551"/>
      <c r="BG25" s="551"/>
      <c r="BH25" s="551"/>
      <c r="BI25" s="551"/>
      <c r="BJ25" s="551"/>
      <c r="BK25" s="551"/>
      <c r="BL25" s="551"/>
      <c r="BM25" s="551"/>
    </row>
    <row r="26" spans="1:72" s="592" customFormat="1" ht="19.5" customHeight="1">
      <c r="A26" s="965" t="s">
        <v>252</v>
      </c>
      <c r="B26" s="1159">
        <v>37651.659999999996</v>
      </c>
      <c r="C26" s="1159"/>
      <c r="D26" s="1188">
        <v>0</v>
      </c>
      <c r="E26" s="1188">
        <v>0</v>
      </c>
      <c r="F26" s="1189">
        <v>0</v>
      </c>
      <c r="G26" s="1160">
        <v>0</v>
      </c>
      <c r="H26" s="581" t="s">
        <v>4</v>
      </c>
      <c r="I26" s="551"/>
      <c r="J26" s="551"/>
      <c r="K26" s="551"/>
      <c r="L26" s="551"/>
      <c r="M26" s="551"/>
      <c r="N26" s="551"/>
      <c r="O26" s="551"/>
      <c r="P26" s="551"/>
      <c r="Q26" s="551"/>
      <c r="R26" s="551"/>
      <c r="S26" s="551"/>
      <c r="T26" s="551"/>
      <c r="U26" s="551"/>
      <c r="V26" s="551"/>
      <c r="W26" s="551"/>
      <c r="X26" s="551"/>
      <c r="Y26" s="551"/>
      <c r="Z26" s="551"/>
      <c r="AA26" s="551"/>
      <c r="AB26" s="551"/>
      <c r="AC26" s="551"/>
      <c r="AD26" s="551"/>
      <c r="AE26" s="551"/>
      <c r="AF26" s="551"/>
      <c r="AG26" s="551"/>
      <c r="AH26" s="551"/>
      <c r="AI26" s="551"/>
      <c r="AJ26" s="551"/>
      <c r="AK26" s="551"/>
      <c r="AL26" s="551"/>
      <c r="AM26" s="551"/>
      <c r="AN26" s="551"/>
      <c r="AO26" s="551"/>
      <c r="AP26" s="551"/>
      <c r="AQ26" s="551"/>
      <c r="AR26" s="551"/>
      <c r="AS26" s="551"/>
      <c r="AT26" s="551"/>
      <c r="AU26" s="551"/>
      <c r="AV26" s="551"/>
      <c r="AW26" s="551"/>
      <c r="AX26" s="551"/>
      <c r="AY26" s="551"/>
      <c r="AZ26" s="551"/>
      <c r="BA26" s="551"/>
      <c r="BB26" s="551"/>
      <c r="BC26" s="551"/>
      <c r="BD26" s="551"/>
      <c r="BE26" s="551"/>
      <c r="BF26" s="551"/>
      <c r="BG26" s="551"/>
      <c r="BH26" s="551"/>
      <c r="BI26" s="551"/>
      <c r="BJ26" s="551"/>
      <c r="BK26" s="551"/>
      <c r="BL26" s="551"/>
      <c r="BM26" s="551"/>
    </row>
    <row r="27" spans="1:72" s="592" customFormat="1" ht="21.75" customHeight="1">
      <c r="A27" s="965" t="s">
        <v>253</v>
      </c>
      <c r="B27" s="1159">
        <v>114369218.02000003</v>
      </c>
      <c r="C27" s="1159"/>
      <c r="D27" s="1188">
        <v>197448.62</v>
      </c>
      <c r="E27" s="1188">
        <v>553.5</v>
      </c>
      <c r="F27" s="1189">
        <v>197346.91</v>
      </c>
      <c r="G27" s="1160">
        <v>101.71</v>
      </c>
      <c r="H27" s="581" t="s">
        <v>4</v>
      </c>
      <c r="I27" s="966"/>
      <c r="J27" s="551"/>
      <c r="K27" s="551"/>
      <c r="L27" s="551"/>
      <c r="M27" s="551"/>
      <c r="N27" s="551"/>
      <c r="O27" s="551"/>
      <c r="P27" s="551"/>
      <c r="Q27" s="551"/>
      <c r="R27" s="551"/>
      <c r="S27" s="551"/>
      <c r="T27" s="551"/>
      <c r="U27" s="551"/>
      <c r="V27" s="551"/>
      <c r="W27" s="551"/>
      <c r="X27" s="551"/>
      <c r="Y27" s="551"/>
      <c r="Z27" s="551"/>
      <c r="AA27" s="551"/>
      <c r="AB27" s="551"/>
      <c r="AC27" s="551"/>
      <c r="AD27" s="551"/>
      <c r="AE27" s="551"/>
      <c r="AF27" s="551"/>
      <c r="AG27" s="551"/>
      <c r="AH27" s="551"/>
      <c r="AI27" s="551"/>
      <c r="AJ27" s="551"/>
      <c r="AK27" s="551"/>
      <c r="AL27" s="551"/>
      <c r="AM27" s="551"/>
      <c r="AN27" s="551"/>
      <c r="AO27" s="551"/>
      <c r="AP27" s="551"/>
      <c r="AQ27" s="551"/>
      <c r="AR27" s="551"/>
      <c r="AS27" s="551"/>
      <c r="AT27" s="551"/>
      <c r="AU27" s="551"/>
      <c r="AV27" s="551"/>
      <c r="AW27" s="551"/>
      <c r="AX27" s="551"/>
      <c r="AY27" s="551"/>
      <c r="AZ27" s="551"/>
      <c r="BA27" s="551"/>
      <c r="BB27" s="551"/>
      <c r="BC27" s="551"/>
      <c r="BD27" s="551"/>
      <c r="BE27" s="551"/>
      <c r="BF27" s="551"/>
      <c r="BG27" s="551"/>
      <c r="BH27" s="551"/>
      <c r="BI27" s="551"/>
      <c r="BJ27" s="551"/>
      <c r="BK27" s="551"/>
      <c r="BL27" s="551"/>
      <c r="BM27" s="551"/>
      <c r="BN27" s="551"/>
      <c r="BO27" s="551"/>
      <c r="BP27" s="551"/>
      <c r="BQ27" s="551"/>
      <c r="BR27" s="551"/>
      <c r="BS27" s="551"/>
      <c r="BT27" s="551"/>
    </row>
    <row r="28" spans="1:72" s="592" customFormat="1" ht="21.75" customHeight="1">
      <c r="A28" s="965" t="s">
        <v>617</v>
      </c>
      <c r="B28" s="1159">
        <v>2726023.89</v>
      </c>
      <c r="C28" s="1159"/>
      <c r="D28" s="1188">
        <v>0</v>
      </c>
      <c r="E28" s="1188">
        <v>0</v>
      </c>
      <c r="F28" s="1189">
        <v>0</v>
      </c>
      <c r="G28" s="1160">
        <v>0</v>
      </c>
      <c r="H28" s="581" t="s">
        <v>4</v>
      </c>
      <c r="I28" s="966"/>
      <c r="J28" s="551"/>
      <c r="K28" s="551"/>
      <c r="L28" s="551"/>
      <c r="M28" s="551"/>
      <c r="N28" s="551"/>
      <c r="O28" s="551"/>
      <c r="P28" s="551"/>
      <c r="Q28" s="551"/>
      <c r="R28" s="551"/>
      <c r="S28" s="551"/>
      <c r="T28" s="551"/>
      <c r="U28" s="551"/>
      <c r="V28" s="551"/>
      <c r="W28" s="551"/>
      <c r="X28" s="551"/>
      <c r="Y28" s="551"/>
      <c r="Z28" s="551"/>
      <c r="AA28" s="551"/>
      <c r="AB28" s="551"/>
      <c r="AC28" s="551"/>
      <c r="AD28" s="551"/>
      <c r="AE28" s="551"/>
      <c r="AF28" s="551"/>
      <c r="AG28" s="551"/>
      <c r="AH28" s="551"/>
      <c r="AI28" s="551"/>
      <c r="AJ28" s="551"/>
      <c r="AK28" s="551"/>
      <c r="AL28" s="551"/>
      <c r="AM28" s="551"/>
      <c r="AN28" s="551"/>
      <c r="AO28" s="551"/>
      <c r="AP28" s="551"/>
      <c r="AQ28" s="551"/>
      <c r="AR28" s="551"/>
      <c r="AS28" s="551"/>
      <c r="AT28" s="551"/>
      <c r="AU28" s="551"/>
      <c r="AV28" s="551"/>
      <c r="AW28" s="551"/>
      <c r="AX28" s="551"/>
      <c r="AY28" s="551"/>
      <c r="AZ28" s="551"/>
      <c r="BA28" s="551"/>
      <c r="BB28" s="551"/>
      <c r="BC28" s="551"/>
      <c r="BD28" s="551"/>
      <c r="BE28" s="551"/>
      <c r="BF28" s="551"/>
      <c r="BG28" s="551"/>
      <c r="BH28" s="551"/>
      <c r="BI28" s="551"/>
      <c r="BJ28" s="551"/>
      <c r="BK28" s="551"/>
      <c r="BL28" s="551"/>
      <c r="BM28" s="551"/>
      <c r="BN28" s="551"/>
      <c r="BO28" s="551"/>
      <c r="BP28" s="551"/>
      <c r="BQ28" s="551"/>
      <c r="BR28" s="551"/>
      <c r="BS28" s="551"/>
      <c r="BT28" s="551"/>
    </row>
    <row r="29" spans="1:72" s="592" customFormat="1" ht="21" customHeight="1">
      <c r="A29" s="965" t="s">
        <v>255</v>
      </c>
      <c r="B29" s="1159">
        <v>774160.68000000017</v>
      </c>
      <c r="C29" s="1159"/>
      <c r="D29" s="1188">
        <v>0</v>
      </c>
      <c r="E29" s="1188">
        <v>0</v>
      </c>
      <c r="F29" s="1189">
        <v>0</v>
      </c>
      <c r="G29" s="1160">
        <v>0</v>
      </c>
      <c r="H29" s="581" t="s">
        <v>4</v>
      </c>
      <c r="I29" s="966"/>
      <c r="J29" s="551"/>
      <c r="K29" s="551"/>
      <c r="L29" s="551"/>
      <c r="M29" s="551"/>
      <c r="N29" s="551"/>
      <c r="O29" s="551"/>
      <c r="P29" s="551"/>
      <c r="Q29" s="551"/>
      <c r="R29" s="551"/>
      <c r="S29" s="551"/>
      <c r="T29" s="551"/>
      <c r="U29" s="551"/>
      <c r="V29" s="551"/>
      <c r="W29" s="551"/>
      <c r="X29" s="551"/>
      <c r="Y29" s="551"/>
      <c r="Z29" s="551"/>
      <c r="AA29" s="551"/>
      <c r="AB29" s="551"/>
      <c r="AC29" s="551"/>
      <c r="AD29" s="551"/>
      <c r="AE29" s="551"/>
      <c r="AF29" s="551"/>
      <c r="AG29" s="551"/>
      <c r="AH29" s="551"/>
      <c r="AI29" s="551"/>
      <c r="AJ29" s="551"/>
      <c r="AK29" s="551"/>
      <c r="AL29" s="551"/>
      <c r="AM29" s="551"/>
      <c r="AN29" s="551"/>
      <c r="AO29" s="551"/>
      <c r="AP29" s="551"/>
      <c r="AQ29" s="551"/>
      <c r="AR29" s="551"/>
      <c r="AS29" s="551"/>
      <c r="AT29" s="551"/>
      <c r="AU29" s="551"/>
      <c r="AV29" s="551"/>
      <c r="AW29" s="551"/>
      <c r="AX29" s="551"/>
      <c r="AY29" s="551"/>
      <c r="AZ29" s="551"/>
      <c r="BA29" s="551"/>
      <c r="BB29" s="551"/>
      <c r="BC29" s="551"/>
      <c r="BD29" s="551"/>
      <c r="BE29" s="551"/>
      <c r="BF29" s="551"/>
      <c r="BG29" s="551"/>
      <c r="BH29" s="551"/>
      <c r="BI29" s="551"/>
      <c r="BJ29" s="551"/>
      <c r="BK29" s="551"/>
      <c r="BL29" s="551"/>
      <c r="BM29" s="551"/>
      <c r="BN29" s="551"/>
      <c r="BO29" s="551"/>
      <c r="BP29" s="551"/>
      <c r="BQ29" s="551"/>
      <c r="BR29" s="551"/>
      <c r="BS29" s="551"/>
      <c r="BT29" s="551"/>
    </row>
    <row r="30" spans="1:72" s="589" customFormat="1" ht="31.5" customHeight="1">
      <c r="A30" s="590" t="s">
        <v>618</v>
      </c>
      <c r="B30" s="1159">
        <v>1297728.0299999998</v>
      </c>
      <c r="C30" s="1158"/>
      <c r="D30" s="1188">
        <v>0</v>
      </c>
      <c r="E30" s="1188">
        <v>0</v>
      </c>
      <c r="F30" s="1189">
        <v>0</v>
      </c>
      <c r="G30" s="1160">
        <v>0</v>
      </c>
      <c r="H30" s="581" t="s">
        <v>4</v>
      </c>
      <c r="I30" s="966"/>
      <c r="J30" s="551"/>
      <c r="K30" s="551"/>
      <c r="L30" s="551"/>
      <c r="M30" s="551"/>
      <c r="N30" s="551"/>
      <c r="O30" s="551"/>
      <c r="P30" s="551"/>
      <c r="Q30" s="551"/>
      <c r="R30" s="551"/>
      <c r="S30" s="551"/>
      <c r="T30" s="551"/>
      <c r="U30" s="551"/>
      <c r="V30" s="551"/>
      <c r="W30" s="551"/>
      <c r="X30" s="551"/>
      <c r="Y30" s="551"/>
      <c r="Z30" s="551"/>
      <c r="AA30" s="551"/>
      <c r="AB30" s="551"/>
      <c r="AC30" s="551"/>
      <c r="AD30" s="551"/>
      <c r="AE30" s="551"/>
      <c r="AF30" s="551"/>
      <c r="AG30" s="551"/>
      <c r="AH30" s="551"/>
      <c r="AI30" s="551"/>
      <c r="AJ30" s="551"/>
      <c r="AK30" s="551"/>
      <c r="AL30" s="551"/>
      <c r="AM30" s="551"/>
      <c r="AN30" s="551"/>
      <c r="AO30" s="551"/>
      <c r="AP30" s="551"/>
      <c r="AQ30" s="551"/>
      <c r="AR30" s="551"/>
      <c r="AS30" s="551"/>
      <c r="AT30" s="551"/>
      <c r="AU30" s="551"/>
      <c r="AV30" s="551"/>
      <c r="AW30" s="551"/>
      <c r="AX30" s="551"/>
      <c r="AY30" s="551"/>
      <c r="AZ30" s="551"/>
      <c r="BA30" s="551"/>
      <c r="BB30" s="551"/>
      <c r="BC30" s="551"/>
      <c r="BD30" s="551"/>
      <c r="BE30" s="551"/>
      <c r="BF30" s="551"/>
      <c r="BG30" s="551"/>
      <c r="BH30" s="551"/>
      <c r="BI30" s="551"/>
      <c r="BJ30" s="551"/>
      <c r="BK30" s="551"/>
      <c r="BL30" s="551"/>
      <c r="BM30" s="551"/>
      <c r="BN30" s="551"/>
      <c r="BO30" s="551"/>
      <c r="BP30" s="551"/>
      <c r="BQ30" s="551"/>
      <c r="BR30" s="551"/>
      <c r="BS30" s="551"/>
      <c r="BT30" s="551"/>
    </row>
    <row r="31" spans="1:72" s="589" customFormat="1" ht="21" customHeight="1">
      <c r="A31" s="965" t="s">
        <v>257</v>
      </c>
      <c r="B31" s="1159">
        <v>1049516306.9000001</v>
      </c>
      <c r="C31" s="1159"/>
      <c r="D31" s="1188">
        <v>831211152.05999994</v>
      </c>
      <c r="E31" s="1188">
        <v>831014635.75</v>
      </c>
      <c r="F31" s="1189">
        <v>669044994.46999991</v>
      </c>
      <c r="G31" s="1160">
        <v>162166157.59</v>
      </c>
      <c r="H31" s="581" t="s">
        <v>4</v>
      </c>
      <c r="I31" s="966"/>
      <c r="J31" s="551"/>
      <c r="K31" s="551"/>
      <c r="L31" s="551"/>
      <c r="M31" s="551"/>
      <c r="N31" s="551"/>
      <c r="O31" s="551"/>
      <c r="P31" s="551"/>
      <c r="Q31" s="551"/>
      <c r="R31" s="551"/>
      <c r="S31" s="551"/>
      <c r="T31" s="551"/>
      <c r="U31" s="551"/>
      <c r="V31" s="551"/>
      <c r="W31" s="551"/>
      <c r="X31" s="551"/>
      <c r="Y31" s="551"/>
      <c r="Z31" s="551"/>
      <c r="AA31" s="551"/>
      <c r="AB31" s="551"/>
      <c r="AC31" s="551"/>
      <c r="AD31" s="551"/>
      <c r="AE31" s="551"/>
      <c r="AF31" s="551"/>
      <c r="AG31" s="551"/>
      <c r="AH31" s="551"/>
      <c r="AI31" s="551"/>
      <c r="AJ31" s="551"/>
      <c r="AK31" s="551"/>
      <c r="AL31" s="551"/>
      <c r="AM31" s="551"/>
      <c r="AN31" s="551"/>
      <c r="AO31" s="551"/>
      <c r="AP31" s="551"/>
      <c r="AQ31" s="551"/>
      <c r="AR31" s="551"/>
      <c r="AS31" s="551"/>
      <c r="AT31" s="551"/>
      <c r="AU31" s="551"/>
      <c r="AV31" s="551"/>
      <c r="AW31" s="551"/>
      <c r="AX31" s="551"/>
      <c r="AY31" s="551"/>
      <c r="AZ31" s="551"/>
      <c r="BA31" s="551"/>
      <c r="BB31" s="551"/>
      <c r="BC31" s="551"/>
      <c r="BD31" s="551"/>
      <c r="BE31" s="551"/>
      <c r="BF31" s="551"/>
      <c r="BG31" s="551"/>
      <c r="BH31" s="551"/>
      <c r="BI31" s="551"/>
      <c r="BJ31" s="551"/>
      <c r="BK31" s="551"/>
      <c r="BL31" s="551"/>
      <c r="BM31" s="551"/>
      <c r="BN31" s="551"/>
      <c r="BO31" s="551"/>
      <c r="BP31" s="551"/>
      <c r="BQ31" s="551"/>
      <c r="BR31" s="551"/>
      <c r="BS31" s="551"/>
      <c r="BT31" s="551"/>
    </row>
    <row r="32" spans="1:72" s="589" customFormat="1" ht="23.25" customHeight="1">
      <c r="A32" s="965" t="s">
        <v>258</v>
      </c>
      <c r="B32" s="1159">
        <v>3448407.6099999994</v>
      </c>
      <c r="C32" s="1159"/>
      <c r="D32" s="1188">
        <v>0</v>
      </c>
      <c r="E32" s="1188">
        <v>0</v>
      </c>
      <c r="F32" s="1189">
        <v>0</v>
      </c>
      <c r="G32" s="1160">
        <v>0</v>
      </c>
      <c r="H32" s="581" t="s">
        <v>4</v>
      </c>
      <c r="I32" s="966"/>
      <c r="J32" s="551"/>
      <c r="K32" s="551"/>
      <c r="L32" s="551"/>
      <c r="M32" s="551"/>
      <c r="N32" s="551"/>
      <c r="O32" s="551"/>
      <c r="P32" s="551"/>
      <c r="Q32" s="551"/>
      <c r="R32" s="551"/>
      <c r="S32" s="551"/>
      <c r="T32" s="551"/>
      <c r="U32" s="551"/>
      <c r="V32" s="551"/>
      <c r="W32" s="551"/>
      <c r="X32" s="551"/>
      <c r="Y32" s="551"/>
      <c r="Z32" s="551"/>
      <c r="AA32" s="551"/>
      <c r="AB32" s="551"/>
      <c r="AC32" s="551"/>
      <c r="AD32" s="551"/>
      <c r="AE32" s="551"/>
      <c r="AF32" s="551"/>
      <c r="AG32" s="551"/>
      <c r="AH32" s="551"/>
      <c r="AI32" s="551"/>
      <c r="AJ32" s="551"/>
      <c r="AK32" s="551"/>
      <c r="AL32" s="551"/>
      <c r="AM32" s="551"/>
      <c r="AN32" s="551"/>
      <c r="AO32" s="551"/>
      <c r="AP32" s="551"/>
      <c r="AQ32" s="551"/>
      <c r="AR32" s="551"/>
      <c r="AS32" s="551"/>
      <c r="AT32" s="551"/>
      <c r="AU32" s="551"/>
      <c r="AV32" s="551"/>
      <c r="AW32" s="551"/>
      <c r="AX32" s="551"/>
      <c r="AY32" s="551"/>
      <c r="AZ32" s="551"/>
      <c r="BA32" s="551"/>
      <c r="BB32" s="551"/>
      <c r="BC32" s="551"/>
      <c r="BD32" s="551"/>
      <c r="BE32" s="551"/>
      <c r="BF32" s="551"/>
      <c r="BG32" s="551"/>
      <c r="BH32" s="551"/>
      <c r="BI32" s="551"/>
      <c r="BJ32" s="551"/>
      <c r="BK32" s="551"/>
      <c r="BL32" s="551"/>
      <c r="BM32" s="551"/>
      <c r="BN32" s="551"/>
      <c r="BO32" s="551"/>
      <c r="BP32" s="551"/>
      <c r="BQ32" s="551"/>
      <c r="BR32" s="551"/>
      <c r="BS32" s="551"/>
      <c r="BT32" s="551"/>
    </row>
    <row r="33" spans="1:72" s="589" customFormat="1" ht="21.75" customHeight="1">
      <c r="A33" s="965" t="s">
        <v>259</v>
      </c>
      <c r="B33" s="1159">
        <v>15432859.820000004</v>
      </c>
      <c r="C33" s="1159"/>
      <c r="D33" s="1188">
        <v>3104763.4499999997</v>
      </c>
      <c r="E33" s="1188">
        <v>3096217.11</v>
      </c>
      <c r="F33" s="1189">
        <v>3104763.4499999997</v>
      </c>
      <c r="G33" s="1160">
        <v>0</v>
      </c>
      <c r="H33" s="581" t="s">
        <v>4</v>
      </c>
      <c r="I33" s="966"/>
      <c r="J33" s="551"/>
      <c r="K33" s="551"/>
      <c r="L33" s="551"/>
      <c r="M33" s="551"/>
      <c r="N33" s="551"/>
      <c r="O33" s="551"/>
      <c r="P33" s="551"/>
      <c r="Q33" s="551"/>
      <c r="R33" s="551"/>
      <c r="S33" s="551"/>
      <c r="T33" s="551"/>
      <c r="U33" s="551"/>
      <c r="V33" s="551"/>
      <c r="W33" s="551"/>
      <c r="X33" s="551"/>
      <c r="Y33" s="551"/>
      <c r="Z33" s="551"/>
      <c r="AA33" s="551"/>
      <c r="AB33" s="551"/>
      <c r="AC33" s="551"/>
      <c r="AD33" s="551"/>
      <c r="AE33" s="551"/>
      <c r="AF33" s="551"/>
      <c r="AG33" s="551"/>
      <c r="AH33" s="551"/>
      <c r="AI33" s="551"/>
      <c r="AJ33" s="551"/>
      <c r="AK33" s="551"/>
      <c r="AL33" s="551"/>
      <c r="AM33" s="551"/>
      <c r="AN33" s="551"/>
      <c r="AO33" s="551"/>
      <c r="AP33" s="551"/>
      <c r="AQ33" s="551"/>
      <c r="AR33" s="551"/>
      <c r="AS33" s="551"/>
      <c r="AT33" s="551"/>
      <c r="AU33" s="551"/>
      <c r="AV33" s="551"/>
      <c r="AW33" s="551"/>
      <c r="AX33" s="551"/>
      <c r="AY33" s="551"/>
      <c r="AZ33" s="551"/>
      <c r="BA33" s="551"/>
      <c r="BB33" s="551"/>
      <c r="BC33" s="551"/>
      <c r="BD33" s="551"/>
      <c r="BE33" s="551"/>
      <c r="BF33" s="551"/>
      <c r="BG33" s="551"/>
      <c r="BH33" s="551"/>
      <c r="BI33" s="551"/>
      <c r="BJ33" s="551"/>
      <c r="BK33" s="551"/>
      <c r="BL33" s="551"/>
      <c r="BM33" s="551"/>
      <c r="BN33" s="551"/>
      <c r="BO33" s="551"/>
      <c r="BP33" s="551"/>
      <c r="BQ33" s="551"/>
      <c r="BR33" s="551"/>
      <c r="BS33" s="551"/>
      <c r="BT33" s="551"/>
    </row>
    <row r="34" spans="1:72" s="589" customFormat="1" ht="21.95" customHeight="1">
      <c r="A34" s="965" t="s">
        <v>260</v>
      </c>
      <c r="B34" s="1159">
        <v>494581.58999999997</v>
      </c>
      <c r="C34" s="1159"/>
      <c r="D34" s="1188">
        <v>0</v>
      </c>
      <c r="E34" s="1188">
        <v>0</v>
      </c>
      <c r="F34" s="1189">
        <v>0</v>
      </c>
      <c r="G34" s="1160">
        <v>0</v>
      </c>
      <c r="H34" s="581" t="s">
        <v>4</v>
      </c>
      <c r="I34" s="966"/>
      <c r="J34" s="551"/>
      <c r="K34" s="551"/>
      <c r="L34" s="551"/>
      <c r="M34" s="551"/>
      <c r="N34" s="551"/>
      <c r="O34" s="551"/>
      <c r="P34" s="551"/>
      <c r="Q34" s="551"/>
      <c r="R34" s="551"/>
      <c r="S34" s="551"/>
      <c r="T34" s="551"/>
      <c r="U34" s="551"/>
      <c r="V34" s="551"/>
      <c r="W34" s="551"/>
      <c r="X34" s="551"/>
      <c r="Y34" s="551"/>
      <c r="Z34" s="551"/>
      <c r="AA34" s="551"/>
      <c r="AB34" s="551"/>
      <c r="AC34" s="551"/>
      <c r="AD34" s="551"/>
      <c r="AE34" s="551"/>
      <c r="AF34" s="551"/>
      <c r="AG34" s="551"/>
      <c r="AH34" s="551"/>
      <c r="AI34" s="551"/>
      <c r="AJ34" s="551"/>
      <c r="AK34" s="551"/>
      <c r="AL34" s="551"/>
      <c r="AM34" s="551"/>
      <c r="AN34" s="551"/>
      <c r="AO34" s="551"/>
      <c r="AP34" s="551"/>
      <c r="AQ34" s="551"/>
      <c r="AR34" s="551"/>
      <c r="AS34" s="551"/>
      <c r="AT34" s="551"/>
      <c r="AU34" s="551"/>
      <c r="AV34" s="551"/>
      <c r="AW34" s="551"/>
      <c r="AX34" s="551"/>
      <c r="AY34" s="551"/>
      <c r="AZ34" s="551"/>
      <c r="BA34" s="551"/>
      <c r="BB34" s="551"/>
      <c r="BC34" s="551"/>
      <c r="BD34" s="551"/>
      <c r="BE34" s="551"/>
      <c r="BF34" s="551"/>
      <c r="BG34" s="551"/>
      <c r="BH34" s="551"/>
      <c r="BI34" s="551"/>
      <c r="BJ34" s="551"/>
      <c r="BK34" s="551"/>
      <c r="BL34" s="551"/>
      <c r="BM34" s="551"/>
      <c r="BN34" s="551"/>
      <c r="BO34" s="551"/>
      <c r="BP34" s="551"/>
      <c r="BQ34" s="551"/>
      <c r="BR34" s="551"/>
      <c r="BS34" s="551"/>
      <c r="BT34" s="551"/>
    </row>
    <row r="35" spans="1:72" s="589" customFormat="1" ht="21.95" customHeight="1">
      <c r="A35" s="967" t="s">
        <v>261</v>
      </c>
      <c r="B35" s="1159">
        <v>383896.8</v>
      </c>
      <c r="C35" s="1159"/>
      <c r="D35" s="1188">
        <v>0</v>
      </c>
      <c r="E35" s="1188">
        <v>0</v>
      </c>
      <c r="F35" s="1189">
        <v>0</v>
      </c>
      <c r="G35" s="1160">
        <v>0</v>
      </c>
      <c r="H35" s="581" t="s">
        <v>4</v>
      </c>
      <c r="I35" s="966"/>
      <c r="J35" s="551"/>
      <c r="K35" s="551"/>
      <c r="L35" s="551"/>
      <c r="M35" s="551"/>
      <c r="N35" s="551"/>
      <c r="O35" s="551"/>
      <c r="P35" s="551"/>
      <c r="Q35" s="551"/>
      <c r="R35" s="551"/>
      <c r="S35" s="551"/>
      <c r="T35" s="551"/>
      <c r="U35" s="551"/>
      <c r="V35" s="551"/>
      <c r="W35" s="551"/>
      <c r="X35" s="551"/>
      <c r="Y35" s="551"/>
      <c r="Z35" s="551"/>
      <c r="AA35" s="551"/>
      <c r="AB35" s="551"/>
      <c r="AC35" s="551"/>
      <c r="AD35" s="551"/>
      <c r="AE35" s="551"/>
      <c r="AF35" s="551"/>
      <c r="AG35" s="551"/>
      <c r="AH35" s="551"/>
      <c r="AI35" s="551"/>
      <c r="AJ35" s="551"/>
      <c r="AK35" s="551"/>
      <c r="AL35" s="551"/>
      <c r="AM35" s="551"/>
      <c r="AN35" s="551"/>
      <c r="AO35" s="551"/>
      <c r="AP35" s="551"/>
      <c r="AQ35" s="551"/>
      <c r="AR35" s="551"/>
      <c r="AS35" s="551"/>
      <c r="AT35" s="551"/>
      <c r="AU35" s="551"/>
      <c r="AV35" s="551"/>
      <c r="AW35" s="551"/>
      <c r="AX35" s="551"/>
      <c r="AY35" s="551"/>
      <c r="AZ35" s="551"/>
      <c r="BA35" s="551"/>
      <c r="BB35" s="551"/>
      <c r="BC35" s="551"/>
      <c r="BD35" s="551"/>
      <c r="BE35" s="551"/>
      <c r="BF35" s="551"/>
      <c r="BG35" s="551"/>
      <c r="BH35" s="551"/>
      <c r="BI35" s="551"/>
      <c r="BJ35" s="551"/>
      <c r="BK35" s="551"/>
      <c r="BL35" s="551"/>
      <c r="BM35" s="551"/>
      <c r="BN35" s="551"/>
      <c r="BO35" s="551"/>
      <c r="BP35" s="551"/>
      <c r="BQ35" s="551"/>
      <c r="BR35" s="551"/>
      <c r="BS35" s="551"/>
      <c r="BT35" s="551"/>
    </row>
    <row r="36" spans="1:72" s="589" customFormat="1" ht="21.95" customHeight="1">
      <c r="A36" s="965" t="s">
        <v>262</v>
      </c>
      <c r="B36" s="1159">
        <v>19468992.110000007</v>
      </c>
      <c r="C36" s="1159"/>
      <c r="D36" s="1188">
        <v>15</v>
      </c>
      <c r="E36" s="1188">
        <v>0</v>
      </c>
      <c r="F36" s="1189">
        <v>15</v>
      </c>
      <c r="G36" s="1160">
        <v>0</v>
      </c>
      <c r="H36" s="581" t="s">
        <v>4</v>
      </c>
      <c r="I36" s="966"/>
      <c r="J36" s="551"/>
      <c r="K36" s="551"/>
      <c r="L36" s="551"/>
      <c r="M36" s="551"/>
      <c r="N36" s="551"/>
      <c r="O36" s="551"/>
      <c r="P36" s="551"/>
      <c r="Q36" s="551"/>
      <c r="R36" s="551"/>
      <c r="S36" s="551"/>
      <c r="T36" s="551"/>
      <c r="U36" s="551"/>
      <c r="V36" s="551"/>
      <c r="W36" s="551"/>
      <c r="X36" s="551"/>
      <c r="Y36" s="551"/>
      <c r="Z36" s="551"/>
      <c r="AA36" s="551"/>
      <c r="AB36" s="551"/>
      <c r="AC36" s="551"/>
      <c r="AD36" s="551"/>
      <c r="AE36" s="551"/>
      <c r="AF36" s="551"/>
      <c r="AG36" s="551"/>
      <c r="AH36" s="551"/>
      <c r="AI36" s="551"/>
      <c r="AJ36" s="551"/>
      <c r="AK36" s="551"/>
      <c r="AL36" s="551"/>
      <c r="AM36" s="551"/>
      <c r="AN36" s="551"/>
      <c r="AO36" s="551"/>
      <c r="AP36" s="551"/>
      <c r="AQ36" s="551"/>
      <c r="AR36" s="551"/>
      <c r="AS36" s="551"/>
      <c r="AT36" s="551"/>
      <c r="AU36" s="551"/>
      <c r="AV36" s="551"/>
      <c r="AW36" s="551"/>
      <c r="AX36" s="551"/>
      <c r="AY36" s="551"/>
      <c r="AZ36" s="551"/>
      <c r="BA36" s="551"/>
      <c r="BB36" s="551"/>
      <c r="BC36" s="551"/>
      <c r="BD36" s="551"/>
      <c r="BE36" s="551"/>
      <c r="BF36" s="551"/>
      <c r="BG36" s="551"/>
      <c r="BH36" s="551"/>
      <c r="BI36" s="551"/>
      <c r="BJ36" s="551"/>
      <c r="BK36" s="551"/>
      <c r="BL36" s="551"/>
      <c r="BM36" s="551"/>
      <c r="BN36" s="551"/>
      <c r="BO36" s="551"/>
      <c r="BP36" s="551"/>
      <c r="BQ36" s="551"/>
      <c r="BR36" s="551"/>
      <c r="BS36" s="551"/>
      <c r="BT36" s="551"/>
    </row>
    <row r="37" spans="1:72" s="589" customFormat="1" ht="21.95" customHeight="1">
      <c r="A37" s="965" t="s">
        <v>263</v>
      </c>
      <c r="B37" s="1159">
        <v>4755658.1399999997</v>
      </c>
      <c r="C37" s="1159"/>
      <c r="D37" s="1188">
        <v>0</v>
      </c>
      <c r="E37" s="1188">
        <v>0</v>
      </c>
      <c r="F37" s="1189">
        <v>0</v>
      </c>
      <c r="G37" s="1160">
        <v>0</v>
      </c>
      <c r="H37" s="581" t="s">
        <v>4</v>
      </c>
      <c r="I37" s="966"/>
      <c r="J37" s="551"/>
      <c r="K37" s="551"/>
      <c r="L37" s="551"/>
      <c r="M37" s="551"/>
      <c r="N37" s="551"/>
      <c r="O37" s="551"/>
      <c r="P37" s="551"/>
      <c r="Q37" s="551"/>
      <c r="R37" s="551"/>
      <c r="S37" s="551"/>
      <c r="T37" s="551"/>
      <c r="U37" s="551"/>
      <c r="V37" s="551"/>
      <c r="W37" s="551"/>
      <c r="X37" s="551"/>
      <c r="Y37" s="551"/>
      <c r="Z37" s="551"/>
      <c r="AA37" s="551"/>
      <c r="AB37" s="551"/>
      <c r="AC37" s="551"/>
      <c r="AD37" s="551"/>
      <c r="AE37" s="551"/>
      <c r="AF37" s="551"/>
      <c r="AG37" s="551"/>
      <c r="AH37" s="551"/>
      <c r="AI37" s="551"/>
      <c r="AJ37" s="551"/>
      <c r="AK37" s="551"/>
      <c r="AL37" s="551"/>
      <c r="AM37" s="551"/>
      <c r="AN37" s="551"/>
      <c r="AO37" s="551"/>
      <c r="AP37" s="551"/>
      <c r="AQ37" s="551"/>
      <c r="AR37" s="551"/>
      <c r="AS37" s="551"/>
      <c r="AT37" s="551"/>
      <c r="AU37" s="551"/>
      <c r="AV37" s="551"/>
      <c r="AW37" s="551"/>
      <c r="AX37" s="551"/>
      <c r="AY37" s="551"/>
      <c r="AZ37" s="551"/>
      <c r="BA37" s="551"/>
      <c r="BB37" s="551"/>
      <c r="BC37" s="551"/>
      <c r="BD37" s="551"/>
      <c r="BE37" s="551"/>
      <c r="BF37" s="551"/>
      <c r="BG37" s="551"/>
      <c r="BH37" s="551"/>
      <c r="BI37" s="551"/>
      <c r="BJ37" s="551"/>
      <c r="BK37" s="551"/>
      <c r="BL37" s="551"/>
      <c r="BM37" s="551"/>
      <c r="BN37" s="551"/>
      <c r="BO37" s="551"/>
      <c r="BP37" s="551"/>
      <c r="BQ37" s="551"/>
      <c r="BR37" s="551"/>
      <c r="BS37" s="551"/>
      <c r="BT37" s="551"/>
    </row>
    <row r="38" spans="1:72" s="589" customFormat="1" ht="21.95" customHeight="1">
      <c r="A38" s="965" t="s">
        <v>264</v>
      </c>
      <c r="B38" s="1159">
        <v>69453.37</v>
      </c>
      <c r="C38" s="1159"/>
      <c r="D38" s="1188">
        <v>0</v>
      </c>
      <c r="E38" s="1188">
        <v>0</v>
      </c>
      <c r="F38" s="1189">
        <v>0</v>
      </c>
      <c r="G38" s="1160">
        <v>0</v>
      </c>
      <c r="H38" s="581" t="s">
        <v>4</v>
      </c>
      <c r="I38" s="966"/>
      <c r="J38" s="551"/>
      <c r="K38" s="551"/>
      <c r="L38" s="551"/>
      <c r="M38" s="551"/>
      <c r="N38" s="551"/>
      <c r="O38" s="551"/>
      <c r="P38" s="551"/>
      <c r="Q38" s="551"/>
      <c r="R38" s="551"/>
      <c r="S38" s="551"/>
      <c r="T38" s="551"/>
      <c r="U38" s="551"/>
      <c r="V38" s="551"/>
      <c r="W38" s="551"/>
      <c r="X38" s="551"/>
      <c r="Y38" s="551"/>
      <c r="Z38" s="551"/>
      <c r="AA38" s="551"/>
      <c r="AB38" s="551"/>
      <c r="AC38" s="551"/>
      <c r="AD38" s="551"/>
      <c r="AE38" s="551"/>
      <c r="AF38" s="551"/>
      <c r="AG38" s="551"/>
      <c r="AH38" s="551"/>
      <c r="AI38" s="551"/>
      <c r="AJ38" s="551"/>
      <c r="AK38" s="551"/>
      <c r="AL38" s="551"/>
      <c r="AM38" s="551"/>
      <c r="AN38" s="551"/>
      <c r="AO38" s="551"/>
      <c r="AP38" s="551"/>
      <c r="AQ38" s="551"/>
      <c r="AR38" s="551"/>
      <c r="AS38" s="551"/>
      <c r="AT38" s="551"/>
      <c r="AU38" s="551"/>
      <c r="AV38" s="551"/>
      <c r="AW38" s="551"/>
      <c r="AX38" s="551"/>
      <c r="AY38" s="551"/>
      <c r="AZ38" s="551"/>
      <c r="BA38" s="551"/>
      <c r="BB38" s="551"/>
      <c r="BC38" s="551"/>
      <c r="BD38" s="551"/>
      <c r="BE38" s="551"/>
      <c r="BF38" s="551"/>
      <c r="BG38" s="551"/>
      <c r="BH38" s="551"/>
      <c r="BI38" s="551"/>
      <c r="BJ38" s="551"/>
      <c r="BK38" s="551"/>
      <c r="BL38" s="551"/>
      <c r="BM38" s="551"/>
      <c r="BN38" s="551"/>
      <c r="BO38" s="551"/>
      <c r="BP38" s="551"/>
      <c r="BQ38" s="551"/>
      <c r="BR38" s="551"/>
      <c r="BS38" s="551"/>
      <c r="BT38" s="551"/>
    </row>
    <row r="39" spans="1:72" s="589" customFormat="1" ht="21.95" customHeight="1">
      <c r="A39" s="965" t="s">
        <v>265</v>
      </c>
      <c r="B39" s="1159">
        <v>2634488.8699999996</v>
      </c>
      <c r="C39" s="1159"/>
      <c r="D39" s="1188">
        <v>0</v>
      </c>
      <c r="E39" s="1188">
        <v>0</v>
      </c>
      <c r="F39" s="1189">
        <v>0</v>
      </c>
      <c r="G39" s="1160">
        <v>0</v>
      </c>
      <c r="H39" s="581" t="s">
        <v>4</v>
      </c>
      <c r="I39" s="966"/>
      <c r="J39" s="551"/>
      <c r="K39" s="551"/>
      <c r="L39" s="551"/>
      <c r="M39" s="551"/>
      <c r="N39" s="551"/>
      <c r="O39" s="551"/>
      <c r="P39" s="551"/>
      <c r="Q39" s="551"/>
      <c r="R39" s="551"/>
      <c r="S39" s="551"/>
      <c r="T39" s="551"/>
      <c r="U39" s="551"/>
      <c r="V39" s="551"/>
      <c r="W39" s="551"/>
      <c r="X39" s="551"/>
      <c r="Y39" s="551"/>
      <c r="Z39" s="551"/>
      <c r="AA39" s="551"/>
      <c r="AB39" s="551"/>
      <c r="AC39" s="551"/>
      <c r="AD39" s="551"/>
      <c r="AE39" s="551"/>
      <c r="AF39" s="551"/>
      <c r="AG39" s="551"/>
      <c r="AH39" s="551"/>
      <c r="AI39" s="551"/>
      <c r="AJ39" s="551"/>
      <c r="AK39" s="551"/>
      <c r="AL39" s="551"/>
      <c r="AM39" s="551"/>
      <c r="AN39" s="551"/>
      <c r="AO39" s="551"/>
      <c r="AP39" s="551"/>
      <c r="AQ39" s="551"/>
      <c r="AR39" s="551"/>
      <c r="AS39" s="551"/>
      <c r="AT39" s="551"/>
      <c r="AU39" s="551"/>
      <c r="AV39" s="551"/>
      <c r="AW39" s="551"/>
      <c r="AX39" s="551"/>
      <c r="AY39" s="551"/>
      <c r="AZ39" s="551"/>
      <c r="BA39" s="551"/>
      <c r="BB39" s="551"/>
      <c r="BC39" s="551"/>
      <c r="BD39" s="551"/>
      <c r="BE39" s="551"/>
      <c r="BF39" s="551"/>
      <c r="BG39" s="551"/>
      <c r="BH39" s="551"/>
      <c r="BI39" s="551"/>
      <c r="BJ39" s="551"/>
      <c r="BK39" s="551"/>
      <c r="BL39" s="551"/>
      <c r="BM39" s="551"/>
      <c r="BN39" s="551"/>
      <c r="BO39" s="551"/>
      <c r="BP39" s="551"/>
      <c r="BQ39" s="551"/>
      <c r="BR39" s="551"/>
      <c r="BS39" s="551"/>
      <c r="BT39" s="551"/>
    </row>
    <row r="40" spans="1:72" s="589" customFormat="1" ht="21.95" customHeight="1">
      <c r="A40" s="965" t="s">
        <v>748</v>
      </c>
      <c r="B40" s="1159">
        <v>122794.69</v>
      </c>
      <c r="C40" s="1159"/>
      <c r="D40" s="1188">
        <v>0</v>
      </c>
      <c r="E40" s="1188">
        <v>0</v>
      </c>
      <c r="F40" s="1189">
        <v>0</v>
      </c>
      <c r="G40" s="1160">
        <v>0</v>
      </c>
      <c r="H40" s="581" t="s">
        <v>4</v>
      </c>
      <c r="I40" s="966"/>
      <c r="J40" s="551"/>
      <c r="K40" s="551"/>
      <c r="L40" s="551"/>
      <c r="M40" s="551"/>
      <c r="N40" s="551"/>
      <c r="O40" s="551"/>
      <c r="P40" s="551"/>
      <c r="Q40" s="551"/>
      <c r="R40" s="551"/>
      <c r="S40" s="551"/>
      <c r="T40" s="551"/>
      <c r="U40" s="551"/>
      <c r="V40" s="551"/>
      <c r="W40" s="551"/>
      <c r="X40" s="551"/>
      <c r="Y40" s="551"/>
      <c r="Z40" s="551"/>
      <c r="AA40" s="551"/>
      <c r="AB40" s="551"/>
      <c r="AC40" s="551"/>
      <c r="AD40" s="551"/>
      <c r="AE40" s="551"/>
      <c r="AF40" s="551"/>
      <c r="AG40" s="551"/>
      <c r="AH40" s="551"/>
      <c r="AI40" s="551"/>
      <c r="AJ40" s="551"/>
      <c r="AK40" s="551"/>
      <c r="AL40" s="551"/>
      <c r="AM40" s="551"/>
      <c r="AN40" s="551"/>
      <c r="AO40" s="551"/>
      <c r="AP40" s="551"/>
      <c r="AQ40" s="551"/>
      <c r="AR40" s="551"/>
      <c r="AS40" s="551"/>
      <c r="AT40" s="551"/>
      <c r="AU40" s="551"/>
      <c r="AV40" s="551"/>
      <c r="AW40" s="551"/>
      <c r="AX40" s="551"/>
      <c r="AY40" s="551"/>
      <c r="AZ40" s="551"/>
      <c r="BA40" s="551"/>
      <c r="BB40" s="551"/>
      <c r="BC40" s="551"/>
      <c r="BD40" s="551"/>
      <c r="BE40" s="551"/>
      <c r="BF40" s="551"/>
      <c r="BG40" s="551"/>
      <c r="BH40" s="551"/>
      <c r="BI40" s="551"/>
      <c r="BJ40" s="551"/>
      <c r="BK40" s="551"/>
      <c r="BL40" s="551"/>
      <c r="BM40" s="551"/>
      <c r="BN40" s="551"/>
      <c r="BO40" s="551"/>
      <c r="BP40" s="551"/>
      <c r="BQ40" s="551"/>
      <c r="BR40" s="551"/>
      <c r="BS40" s="551"/>
      <c r="BT40" s="551"/>
    </row>
    <row r="41" spans="1:72" s="589" customFormat="1" ht="21.95" customHeight="1">
      <c r="A41" s="965" t="s">
        <v>266</v>
      </c>
      <c r="B41" s="1159">
        <v>729263892.5200001</v>
      </c>
      <c r="C41" s="1159"/>
      <c r="D41" s="1188">
        <v>0</v>
      </c>
      <c r="E41" s="1188">
        <v>0</v>
      </c>
      <c r="F41" s="1189">
        <v>0</v>
      </c>
      <c r="G41" s="1160">
        <v>0</v>
      </c>
      <c r="H41" s="581" t="s">
        <v>4</v>
      </c>
      <c r="I41" s="966"/>
      <c r="J41" s="551"/>
      <c r="K41" s="551"/>
      <c r="L41" s="551"/>
      <c r="M41" s="551"/>
      <c r="N41" s="551"/>
      <c r="O41" s="551"/>
      <c r="P41" s="551"/>
      <c r="Q41" s="551"/>
      <c r="R41" s="551"/>
      <c r="S41" s="551"/>
      <c r="T41" s="551"/>
      <c r="U41" s="551"/>
      <c r="V41" s="551"/>
      <c r="W41" s="551"/>
      <c r="X41" s="551"/>
      <c r="Y41" s="551"/>
      <c r="Z41" s="551"/>
      <c r="AA41" s="551"/>
      <c r="AB41" s="551"/>
      <c r="AC41" s="551"/>
      <c r="AD41" s="551"/>
      <c r="AE41" s="551"/>
      <c r="AF41" s="551"/>
      <c r="AG41" s="551"/>
      <c r="AH41" s="551"/>
      <c r="AI41" s="551"/>
      <c r="AJ41" s="551"/>
      <c r="AK41" s="551"/>
      <c r="AL41" s="551"/>
      <c r="AM41" s="551"/>
      <c r="AN41" s="551"/>
      <c r="AO41" s="551"/>
      <c r="AP41" s="551"/>
      <c r="AQ41" s="551"/>
      <c r="AR41" s="551"/>
      <c r="AS41" s="551"/>
      <c r="AT41" s="551"/>
      <c r="AU41" s="551"/>
      <c r="AV41" s="551"/>
      <c r="AW41" s="551"/>
      <c r="AX41" s="551"/>
      <c r="AY41" s="551"/>
      <c r="AZ41" s="551"/>
      <c r="BA41" s="551"/>
      <c r="BB41" s="551"/>
      <c r="BC41" s="551"/>
      <c r="BD41" s="551"/>
      <c r="BE41" s="551"/>
      <c r="BF41" s="551"/>
      <c r="BG41" s="551"/>
      <c r="BH41" s="551"/>
      <c r="BI41" s="551"/>
      <c r="BJ41" s="551"/>
      <c r="BK41" s="551"/>
      <c r="BL41" s="551"/>
      <c r="BM41" s="551"/>
      <c r="BN41" s="551"/>
      <c r="BO41" s="551"/>
      <c r="BP41" s="551"/>
      <c r="BQ41" s="551"/>
      <c r="BR41" s="551"/>
      <c r="BS41" s="551"/>
      <c r="BT41" s="551"/>
    </row>
    <row r="42" spans="1:72" s="589" customFormat="1" ht="21.95" customHeight="1">
      <c r="A42" s="965" t="s">
        <v>267</v>
      </c>
      <c r="B42" s="1159">
        <v>2735306.4599999995</v>
      </c>
      <c r="C42" s="1159"/>
      <c r="D42" s="1188">
        <v>0</v>
      </c>
      <c r="E42" s="1188">
        <v>0</v>
      </c>
      <c r="F42" s="1189">
        <v>0</v>
      </c>
      <c r="G42" s="1160">
        <v>0</v>
      </c>
      <c r="H42" s="581" t="s">
        <v>4</v>
      </c>
      <c r="I42" s="966"/>
      <c r="J42" s="551"/>
      <c r="K42" s="551"/>
      <c r="L42" s="551"/>
      <c r="M42" s="551"/>
      <c r="N42" s="551"/>
      <c r="O42" s="551"/>
      <c r="P42" s="551"/>
      <c r="Q42" s="551"/>
      <c r="R42" s="551"/>
      <c r="S42" s="551"/>
      <c r="T42" s="551"/>
      <c r="U42" s="551"/>
      <c r="V42" s="551"/>
      <c r="W42" s="551"/>
      <c r="X42" s="551"/>
      <c r="Y42" s="551"/>
      <c r="Z42" s="551"/>
      <c r="AA42" s="551"/>
      <c r="AB42" s="551"/>
      <c r="AC42" s="551"/>
      <c r="AD42" s="551"/>
      <c r="AE42" s="551"/>
      <c r="AF42" s="551"/>
      <c r="AG42" s="551"/>
      <c r="AH42" s="551"/>
      <c r="AI42" s="551"/>
      <c r="AJ42" s="551"/>
      <c r="AK42" s="551"/>
      <c r="AL42" s="551"/>
      <c r="AM42" s="551"/>
      <c r="AN42" s="551"/>
      <c r="AO42" s="551"/>
      <c r="AP42" s="551"/>
      <c r="AQ42" s="551"/>
      <c r="AR42" s="551"/>
      <c r="AS42" s="551"/>
      <c r="AT42" s="551"/>
      <c r="AU42" s="551"/>
      <c r="AV42" s="551"/>
      <c r="AW42" s="551"/>
      <c r="AX42" s="551"/>
      <c r="AY42" s="551"/>
      <c r="AZ42" s="551"/>
      <c r="BA42" s="551"/>
      <c r="BB42" s="551"/>
      <c r="BC42" s="551"/>
      <c r="BD42" s="551"/>
      <c r="BE42" s="551"/>
      <c r="BF42" s="551"/>
      <c r="BG42" s="551"/>
      <c r="BH42" s="551"/>
      <c r="BI42" s="551"/>
      <c r="BJ42" s="551"/>
      <c r="BK42" s="551"/>
      <c r="BL42" s="551"/>
      <c r="BM42" s="551"/>
      <c r="BN42" s="551"/>
      <c r="BO42" s="551"/>
      <c r="BP42" s="551"/>
      <c r="BQ42" s="551"/>
      <c r="BR42" s="551"/>
      <c r="BS42" s="551"/>
      <c r="BT42" s="551"/>
    </row>
    <row r="43" spans="1:72" s="589" customFormat="1" ht="21.95" customHeight="1">
      <c r="A43" s="965" t="s">
        <v>268</v>
      </c>
      <c r="B43" s="1159">
        <v>1196138.6399999999</v>
      </c>
      <c r="C43" s="1159"/>
      <c r="D43" s="1188">
        <v>0</v>
      </c>
      <c r="E43" s="1188">
        <v>0</v>
      </c>
      <c r="F43" s="1189">
        <v>0</v>
      </c>
      <c r="G43" s="1160">
        <v>0</v>
      </c>
      <c r="H43" s="581" t="s">
        <v>4</v>
      </c>
      <c r="I43" s="966"/>
      <c r="J43" s="551"/>
      <c r="K43" s="551"/>
      <c r="L43" s="551"/>
      <c r="M43" s="551"/>
      <c r="N43" s="551"/>
      <c r="O43" s="551"/>
      <c r="P43" s="551"/>
      <c r="Q43" s="551"/>
      <c r="R43" s="551"/>
      <c r="S43" s="551"/>
      <c r="T43" s="551"/>
      <c r="U43" s="551"/>
      <c r="V43" s="551"/>
      <c r="W43" s="551"/>
      <c r="X43" s="551"/>
      <c r="Y43" s="551"/>
      <c r="Z43" s="551"/>
      <c r="AA43" s="551"/>
      <c r="AB43" s="551"/>
      <c r="AC43" s="551"/>
      <c r="AD43" s="551"/>
      <c r="AE43" s="551"/>
      <c r="AF43" s="551"/>
      <c r="AG43" s="551"/>
      <c r="AH43" s="551"/>
      <c r="AI43" s="551"/>
      <c r="AJ43" s="551"/>
      <c r="AK43" s="551"/>
      <c r="AL43" s="551"/>
      <c r="AM43" s="551"/>
      <c r="AN43" s="551"/>
      <c r="AO43" s="551"/>
      <c r="AP43" s="551"/>
      <c r="AQ43" s="551"/>
      <c r="AR43" s="551"/>
      <c r="AS43" s="551"/>
      <c r="AT43" s="551"/>
      <c r="AU43" s="551"/>
      <c r="AV43" s="551"/>
      <c r="AW43" s="551"/>
      <c r="AX43" s="551"/>
      <c r="AY43" s="551"/>
      <c r="AZ43" s="551"/>
      <c r="BA43" s="551"/>
      <c r="BB43" s="551"/>
      <c r="BC43" s="551"/>
      <c r="BD43" s="551"/>
      <c r="BE43" s="551"/>
      <c r="BF43" s="551"/>
      <c r="BG43" s="551"/>
      <c r="BH43" s="551"/>
      <c r="BI43" s="551"/>
      <c r="BJ43" s="551"/>
      <c r="BK43" s="551"/>
      <c r="BL43" s="551"/>
      <c r="BM43" s="551"/>
      <c r="BN43" s="551"/>
      <c r="BO43" s="551"/>
      <c r="BP43" s="551"/>
      <c r="BQ43" s="551"/>
      <c r="BR43" s="551"/>
      <c r="BS43" s="551"/>
      <c r="BT43" s="551"/>
    </row>
    <row r="44" spans="1:72" s="589" customFormat="1" ht="21.95" customHeight="1">
      <c r="A44" s="965" t="s">
        <v>269</v>
      </c>
      <c r="B44" s="1159">
        <v>7249699.3000000007</v>
      </c>
      <c r="C44" s="1159"/>
      <c r="D44" s="1188">
        <v>0</v>
      </c>
      <c r="E44" s="1188">
        <v>0</v>
      </c>
      <c r="F44" s="1189">
        <v>0</v>
      </c>
      <c r="G44" s="1160">
        <v>0</v>
      </c>
      <c r="H44" s="581" t="s">
        <v>4</v>
      </c>
      <c r="I44" s="966"/>
      <c r="J44" s="551"/>
      <c r="K44" s="551"/>
      <c r="L44" s="551"/>
      <c r="M44" s="551"/>
      <c r="N44" s="551"/>
      <c r="O44" s="551"/>
      <c r="P44" s="551"/>
      <c r="Q44" s="551"/>
      <c r="R44" s="551"/>
      <c r="S44" s="551"/>
      <c r="T44" s="551"/>
      <c r="U44" s="551"/>
      <c r="V44" s="551"/>
      <c r="W44" s="551"/>
      <c r="X44" s="551"/>
      <c r="Y44" s="551"/>
      <c r="Z44" s="551"/>
      <c r="AA44" s="551"/>
      <c r="AB44" s="551"/>
      <c r="AC44" s="551"/>
      <c r="AD44" s="551"/>
      <c r="AE44" s="551"/>
      <c r="AF44" s="551"/>
      <c r="AG44" s="551"/>
      <c r="AH44" s="551"/>
      <c r="AI44" s="551"/>
      <c r="AJ44" s="551"/>
      <c r="AK44" s="551"/>
      <c r="AL44" s="551"/>
      <c r="AM44" s="551"/>
      <c r="AN44" s="551"/>
      <c r="AO44" s="551"/>
      <c r="AP44" s="551"/>
      <c r="AQ44" s="551"/>
      <c r="AR44" s="551"/>
      <c r="AS44" s="551"/>
      <c r="AT44" s="551"/>
      <c r="AU44" s="551"/>
      <c r="AV44" s="551"/>
      <c r="AW44" s="551"/>
      <c r="AX44" s="551"/>
      <c r="AY44" s="551"/>
      <c r="AZ44" s="551"/>
      <c r="BA44" s="551"/>
      <c r="BB44" s="551"/>
      <c r="BC44" s="551"/>
      <c r="BD44" s="551"/>
      <c r="BE44" s="551"/>
      <c r="BF44" s="551"/>
      <c r="BG44" s="551"/>
      <c r="BH44" s="551"/>
      <c r="BI44" s="551"/>
      <c r="BJ44" s="551"/>
      <c r="BK44" s="551"/>
      <c r="BL44" s="551"/>
      <c r="BM44" s="551"/>
      <c r="BN44" s="551"/>
      <c r="BO44" s="551"/>
      <c r="BP44" s="551"/>
      <c r="BQ44" s="551"/>
      <c r="BR44" s="551"/>
      <c r="BS44" s="551"/>
      <c r="BT44" s="551"/>
    </row>
    <row r="45" spans="1:72" s="589" customFormat="1" ht="21.95" customHeight="1">
      <c r="A45" s="965" t="s">
        <v>270</v>
      </c>
      <c r="B45" s="1159">
        <v>349594.97000000003</v>
      </c>
      <c r="C45" s="1159"/>
      <c r="D45" s="1188">
        <v>0</v>
      </c>
      <c r="E45" s="1188">
        <v>0</v>
      </c>
      <c r="F45" s="1189">
        <v>0</v>
      </c>
      <c r="G45" s="1160">
        <v>0</v>
      </c>
      <c r="H45" s="581" t="s">
        <v>4</v>
      </c>
      <c r="I45" s="966"/>
      <c r="J45" s="551"/>
      <c r="K45" s="551"/>
      <c r="L45" s="551"/>
      <c r="M45" s="551"/>
      <c r="N45" s="551"/>
      <c r="O45" s="551"/>
      <c r="P45" s="551"/>
      <c r="Q45" s="551"/>
      <c r="R45" s="551"/>
      <c r="S45" s="551"/>
      <c r="T45" s="551"/>
      <c r="U45" s="551"/>
      <c r="V45" s="551"/>
      <c r="W45" s="551"/>
      <c r="X45" s="551"/>
      <c r="Y45" s="551"/>
      <c r="Z45" s="551"/>
      <c r="AA45" s="551"/>
      <c r="AB45" s="551"/>
      <c r="AC45" s="551"/>
      <c r="AD45" s="551"/>
      <c r="AE45" s="551"/>
      <c r="AF45" s="551"/>
      <c r="AG45" s="551"/>
      <c r="AH45" s="551"/>
      <c r="AI45" s="551"/>
      <c r="AJ45" s="551"/>
      <c r="AK45" s="551"/>
      <c r="AL45" s="551"/>
      <c r="AM45" s="551"/>
      <c r="AN45" s="551"/>
      <c r="AO45" s="551"/>
      <c r="AP45" s="551"/>
      <c r="AQ45" s="551"/>
      <c r="AR45" s="551"/>
      <c r="AS45" s="551"/>
      <c r="AT45" s="551"/>
      <c r="AU45" s="551"/>
      <c r="AV45" s="551"/>
      <c r="AW45" s="551"/>
      <c r="AX45" s="551"/>
      <c r="AY45" s="551"/>
      <c r="AZ45" s="551"/>
      <c r="BA45" s="551"/>
      <c r="BB45" s="551"/>
      <c r="BC45" s="551"/>
      <c r="BD45" s="551"/>
      <c r="BE45" s="551"/>
      <c r="BF45" s="551"/>
      <c r="BG45" s="551"/>
      <c r="BH45" s="551"/>
      <c r="BI45" s="551"/>
      <c r="BJ45" s="551"/>
      <c r="BK45" s="551"/>
      <c r="BL45" s="551"/>
      <c r="BM45" s="551"/>
      <c r="BN45" s="551"/>
      <c r="BO45" s="551"/>
      <c r="BP45" s="551"/>
      <c r="BQ45" s="551"/>
      <c r="BR45" s="551"/>
      <c r="BS45" s="551"/>
      <c r="BT45" s="551"/>
    </row>
    <row r="46" spans="1:72" s="589" customFormat="1" ht="21.95" customHeight="1">
      <c r="A46" s="965" t="s">
        <v>271</v>
      </c>
      <c r="B46" s="1159">
        <v>5996998.259999997</v>
      </c>
      <c r="C46" s="1159"/>
      <c r="D46" s="1188">
        <v>0</v>
      </c>
      <c r="E46" s="1188">
        <v>0</v>
      </c>
      <c r="F46" s="1189">
        <v>0</v>
      </c>
      <c r="G46" s="1160">
        <v>0</v>
      </c>
      <c r="H46" s="581" t="s">
        <v>4</v>
      </c>
      <c r="I46" s="966"/>
      <c r="J46" s="551"/>
      <c r="K46" s="551"/>
      <c r="L46" s="551"/>
      <c r="M46" s="551"/>
      <c r="N46" s="551"/>
      <c r="O46" s="551"/>
      <c r="P46" s="551"/>
      <c r="Q46" s="551"/>
      <c r="R46" s="551"/>
      <c r="S46" s="551"/>
      <c r="T46" s="551"/>
      <c r="U46" s="551"/>
      <c r="V46" s="551"/>
      <c r="W46" s="551"/>
      <c r="X46" s="551"/>
      <c r="Y46" s="551"/>
      <c r="Z46" s="551"/>
      <c r="AA46" s="551"/>
      <c r="AB46" s="551"/>
      <c r="AC46" s="551"/>
      <c r="AD46" s="551"/>
      <c r="AE46" s="551"/>
      <c r="AF46" s="551"/>
      <c r="AG46" s="551"/>
      <c r="AH46" s="551"/>
      <c r="AI46" s="551"/>
      <c r="AJ46" s="551"/>
      <c r="AK46" s="551"/>
      <c r="AL46" s="551"/>
      <c r="AM46" s="551"/>
      <c r="AN46" s="551"/>
      <c r="AO46" s="551"/>
      <c r="AP46" s="551"/>
      <c r="AQ46" s="551"/>
      <c r="AR46" s="551"/>
      <c r="AS46" s="551"/>
      <c r="AT46" s="551"/>
      <c r="AU46" s="551"/>
      <c r="AV46" s="551"/>
      <c r="AW46" s="551"/>
      <c r="AX46" s="551"/>
      <c r="AY46" s="551"/>
      <c r="AZ46" s="551"/>
      <c r="BA46" s="551"/>
      <c r="BB46" s="551"/>
      <c r="BC46" s="551"/>
      <c r="BD46" s="551"/>
      <c r="BE46" s="551"/>
      <c r="BF46" s="551"/>
      <c r="BG46" s="551"/>
      <c r="BH46" s="551"/>
      <c r="BI46" s="551"/>
      <c r="BJ46" s="551"/>
      <c r="BK46" s="551"/>
      <c r="BL46" s="551"/>
      <c r="BM46" s="551"/>
      <c r="BN46" s="551"/>
      <c r="BO46" s="551"/>
      <c r="BP46" s="551"/>
      <c r="BQ46" s="551"/>
      <c r="BR46" s="551"/>
      <c r="BS46" s="551"/>
      <c r="BT46" s="551"/>
    </row>
    <row r="47" spans="1:72" s="589" customFormat="1" ht="21.95" customHeight="1">
      <c r="A47" s="965" t="s">
        <v>272</v>
      </c>
      <c r="B47" s="1159">
        <v>695937.13</v>
      </c>
      <c r="C47" s="1159"/>
      <c r="D47" s="1188">
        <v>0</v>
      </c>
      <c r="E47" s="1188">
        <v>0</v>
      </c>
      <c r="F47" s="1189">
        <v>0</v>
      </c>
      <c r="G47" s="1160">
        <v>0</v>
      </c>
      <c r="H47" s="581" t="s">
        <v>4</v>
      </c>
      <c r="I47" s="966"/>
      <c r="J47" s="551"/>
      <c r="K47" s="551"/>
      <c r="L47" s="551"/>
      <c r="M47" s="551"/>
      <c r="N47" s="551"/>
      <c r="O47" s="551"/>
      <c r="P47" s="551"/>
      <c r="Q47" s="551"/>
      <c r="R47" s="551"/>
      <c r="S47" s="551"/>
      <c r="T47" s="551"/>
      <c r="U47" s="551"/>
      <c r="V47" s="551"/>
      <c r="W47" s="551"/>
      <c r="X47" s="551"/>
      <c r="Y47" s="551"/>
      <c r="Z47" s="551"/>
      <c r="AA47" s="551"/>
      <c r="AB47" s="551"/>
      <c r="AC47" s="551"/>
      <c r="AD47" s="551"/>
      <c r="AE47" s="551"/>
      <c r="AF47" s="551"/>
      <c r="AG47" s="551"/>
      <c r="AH47" s="551"/>
      <c r="AI47" s="551"/>
      <c r="AJ47" s="551"/>
      <c r="AK47" s="551"/>
      <c r="AL47" s="551"/>
      <c r="AM47" s="551"/>
      <c r="AN47" s="551"/>
      <c r="AO47" s="551"/>
      <c r="AP47" s="551"/>
      <c r="AQ47" s="551"/>
      <c r="AR47" s="551"/>
      <c r="AS47" s="551"/>
      <c r="AT47" s="551"/>
      <c r="AU47" s="551"/>
      <c r="AV47" s="551"/>
      <c r="AW47" s="551"/>
      <c r="AX47" s="551"/>
      <c r="AY47" s="551"/>
      <c r="AZ47" s="551"/>
      <c r="BA47" s="551"/>
      <c r="BB47" s="551"/>
      <c r="BC47" s="551"/>
      <c r="BD47" s="551"/>
      <c r="BE47" s="551"/>
      <c r="BF47" s="551"/>
      <c r="BG47" s="551"/>
      <c r="BH47" s="551"/>
      <c r="BI47" s="551"/>
      <c r="BJ47" s="551"/>
      <c r="BK47" s="551"/>
      <c r="BL47" s="551"/>
      <c r="BM47" s="551"/>
      <c r="BN47" s="551"/>
      <c r="BO47" s="551"/>
      <c r="BP47" s="551"/>
      <c r="BQ47" s="551"/>
      <c r="BR47" s="551"/>
      <c r="BS47" s="551"/>
      <c r="BT47" s="551"/>
    </row>
    <row r="48" spans="1:72" s="589" customFormat="1" ht="21.95" customHeight="1">
      <c r="A48" s="965" t="s">
        <v>273</v>
      </c>
      <c r="B48" s="1159">
        <v>94404849.509999961</v>
      </c>
      <c r="C48" s="1159"/>
      <c r="D48" s="1188">
        <v>2198.1999999999998</v>
      </c>
      <c r="E48" s="1188">
        <v>2193.1999999999998</v>
      </c>
      <c r="F48" s="1189">
        <v>2198.1999999999998</v>
      </c>
      <c r="G48" s="1160">
        <v>0</v>
      </c>
      <c r="H48" s="581" t="s">
        <v>4</v>
      </c>
      <c r="I48" s="966"/>
      <c r="J48" s="551"/>
      <c r="K48" s="551"/>
      <c r="L48" s="551"/>
      <c r="M48" s="551"/>
      <c r="N48" s="551"/>
      <c r="O48" s="551"/>
      <c r="P48" s="551"/>
      <c r="Q48" s="551"/>
      <c r="R48" s="551"/>
      <c r="S48" s="551"/>
      <c r="T48" s="551"/>
      <c r="U48" s="551"/>
      <c r="V48" s="551"/>
      <c r="W48" s="551"/>
      <c r="X48" s="551"/>
      <c r="Y48" s="551"/>
      <c r="Z48" s="551"/>
      <c r="AA48" s="551"/>
      <c r="AB48" s="551"/>
      <c r="AC48" s="551"/>
      <c r="AD48" s="551"/>
      <c r="AE48" s="551"/>
      <c r="AF48" s="551"/>
      <c r="AG48" s="551"/>
      <c r="AH48" s="551"/>
      <c r="AI48" s="551"/>
      <c r="AJ48" s="551"/>
      <c r="AK48" s="551"/>
      <c r="AL48" s="551"/>
      <c r="AM48" s="551"/>
      <c r="AN48" s="551"/>
      <c r="AO48" s="551"/>
      <c r="AP48" s="551"/>
      <c r="AQ48" s="551"/>
      <c r="AR48" s="551"/>
      <c r="AS48" s="551"/>
      <c r="AT48" s="551"/>
      <c r="AU48" s="551"/>
      <c r="AV48" s="551"/>
      <c r="AW48" s="551"/>
      <c r="AX48" s="551"/>
      <c r="AY48" s="551"/>
      <c r="AZ48" s="551"/>
      <c r="BA48" s="551"/>
      <c r="BB48" s="551"/>
      <c r="BC48" s="551"/>
      <c r="BD48" s="551"/>
      <c r="BE48" s="551"/>
      <c r="BF48" s="551"/>
      <c r="BG48" s="551"/>
      <c r="BH48" s="551"/>
      <c r="BI48" s="551"/>
      <c r="BJ48" s="551"/>
      <c r="BK48" s="551"/>
      <c r="BL48" s="551"/>
      <c r="BM48" s="551"/>
      <c r="BN48" s="551"/>
      <c r="BO48" s="551"/>
      <c r="BP48" s="551"/>
      <c r="BQ48" s="551"/>
      <c r="BR48" s="551"/>
      <c r="BS48" s="551"/>
      <c r="BT48" s="551"/>
    </row>
    <row r="49" spans="1:72" s="589" customFormat="1" ht="21.95" customHeight="1">
      <c r="A49" s="965" t="s">
        <v>275</v>
      </c>
      <c r="B49" s="1159">
        <v>66182558.919999979</v>
      </c>
      <c r="C49" s="1159"/>
      <c r="D49" s="1188">
        <v>16792.77</v>
      </c>
      <c r="E49" s="1188">
        <v>13336</v>
      </c>
      <c r="F49" s="1189">
        <v>16792.77</v>
      </c>
      <c r="G49" s="1160">
        <v>0</v>
      </c>
      <c r="H49" s="581" t="s">
        <v>4</v>
      </c>
      <c r="I49" s="966"/>
      <c r="J49" s="551"/>
      <c r="K49" s="551"/>
      <c r="L49" s="551"/>
      <c r="M49" s="551"/>
      <c r="N49" s="551"/>
      <c r="O49" s="551"/>
      <c r="P49" s="551"/>
      <c r="Q49" s="551"/>
      <c r="R49" s="551"/>
      <c r="S49" s="551"/>
      <c r="T49" s="551"/>
      <c r="U49" s="551"/>
      <c r="V49" s="551"/>
      <c r="W49" s="551"/>
      <c r="X49" s="551"/>
      <c r="Y49" s="551"/>
      <c r="Z49" s="551"/>
      <c r="AA49" s="551"/>
      <c r="AB49" s="551"/>
      <c r="AC49" s="551"/>
      <c r="AD49" s="551"/>
      <c r="AE49" s="551"/>
      <c r="AF49" s="551"/>
      <c r="AG49" s="551"/>
      <c r="AH49" s="551"/>
      <c r="AI49" s="551"/>
      <c r="AJ49" s="551"/>
      <c r="AK49" s="551"/>
      <c r="AL49" s="551"/>
      <c r="AM49" s="551"/>
      <c r="AN49" s="551"/>
      <c r="AO49" s="551"/>
      <c r="AP49" s="551"/>
      <c r="AQ49" s="551"/>
      <c r="AR49" s="551"/>
      <c r="AS49" s="551"/>
      <c r="AT49" s="551"/>
      <c r="AU49" s="551"/>
      <c r="AV49" s="551"/>
      <c r="AW49" s="551"/>
      <c r="AX49" s="551"/>
      <c r="AY49" s="551"/>
      <c r="AZ49" s="551"/>
      <c r="BA49" s="551"/>
      <c r="BB49" s="551"/>
      <c r="BC49" s="551"/>
      <c r="BD49" s="551"/>
      <c r="BE49" s="551"/>
      <c r="BF49" s="551"/>
      <c r="BG49" s="551"/>
      <c r="BH49" s="551"/>
      <c r="BI49" s="551"/>
      <c r="BJ49" s="551"/>
      <c r="BK49" s="551"/>
      <c r="BL49" s="551"/>
      <c r="BM49" s="551"/>
      <c r="BN49" s="551"/>
      <c r="BO49" s="551"/>
      <c r="BP49" s="551"/>
      <c r="BQ49" s="551"/>
      <c r="BR49" s="551"/>
      <c r="BS49" s="551"/>
      <c r="BT49" s="551"/>
    </row>
    <row r="50" spans="1:72" s="589" customFormat="1" ht="21.95" customHeight="1">
      <c r="A50" s="965" t="s">
        <v>276</v>
      </c>
      <c r="B50" s="1159">
        <v>149720.43</v>
      </c>
      <c r="C50" s="1159"/>
      <c r="D50" s="1188">
        <v>0</v>
      </c>
      <c r="E50" s="1188">
        <v>0</v>
      </c>
      <c r="F50" s="1189">
        <v>0</v>
      </c>
      <c r="G50" s="1160">
        <v>0</v>
      </c>
      <c r="H50" s="581" t="s">
        <v>4</v>
      </c>
      <c r="I50" s="966"/>
      <c r="J50" s="551"/>
      <c r="K50" s="551"/>
      <c r="L50" s="551"/>
      <c r="M50" s="551"/>
      <c r="N50" s="551"/>
      <c r="O50" s="551"/>
      <c r="P50" s="551"/>
      <c r="Q50" s="551"/>
      <c r="R50" s="551"/>
      <c r="S50" s="551"/>
      <c r="T50" s="551"/>
      <c r="U50" s="551"/>
      <c r="V50" s="551"/>
      <c r="W50" s="551"/>
      <c r="X50" s="551"/>
      <c r="Y50" s="551"/>
      <c r="Z50" s="551"/>
      <c r="AA50" s="551"/>
      <c r="AB50" s="551"/>
      <c r="AC50" s="551"/>
      <c r="AD50" s="551"/>
      <c r="AE50" s="551"/>
      <c r="AF50" s="551"/>
      <c r="AG50" s="551"/>
      <c r="AH50" s="551"/>
      <c r="AI50" s="551"/>
      <c r="AJ50" s="551"/>
      <c r="AK50" s="551"/>
      <c r="AL50" s="551"/>
      <c r="AM50" s="551"/>
      <c r="AN50" s="551"/>
      <c r="AO50" s="551"/>
      <c r="AP50" s="551"/>
      <c r="AQ50" s="551"/>
      <c r="AR50" s="551"/>
      <c r="AS50" s="551"/>
      <c r="AT50" s="551"/>
      <c r="AU50" s="551"/>
      <c r="AV50" s="551"/>
      <c r="AW50" s="551"/>
      <c r="AX50" s="551"/>
      <c r="AY50" s="551"/>
      <c r="AZ50" s="551"/>
      <c r="BA50" s="551"/>
      <c r="BB50" s="551"/>
      <c r="BC50" s="551"/>
      <c r="BD50" s="551"/>
      <c r="BE50" s="551"/>
      <c r="BF50" s="551"/>
      <c r="BG50" s="551"/>
      <c r="BH50" s="551"/>
      <c r="BI50" s="551"/>
      <c r="BJ50" s="551"/>
      <c r="BK50" s="551"/>
      <c r="BL50" s="551"/>
      <c r="BM50" s="551"/>
      <c r="BN50" s="551"/>
      <c r="BO50" s="551"/>
      <c r="BP50" s="551"/>
      <c r="BQ50" s="551"/>
      <c r="BR50" s="551"/>
      <c r="BS50" s="551"/>
      <c r="BT50" s="551"/>
    </row>
    <row r="51" spans="1:72" s="589" customFormat="1" ht="21.95" customHeight="1">
      <c r="A51" s="965" t="s">
        <v>277</v>
      </c>
      <c r="B51" s="1159">
        <v>6386879.1899999985</v>
      </c>
      <c r="C51" s="1159"/>
      <c r="D51" s="1188">
        <v>44285.23</v>
      </c>
      <c r="E51" s="1188">
        <v>0</v>
      </c>
      <c r="F51" s="1189">
        <v>44285.23</v>
      </c>
      <c r="G51" s="1160">
        <v>0</v>
      </c>
      <c r="H51" s="581" t="s">
        <v>4</v>
      </c>
      <c r="I51" s="966"/>
      <c r="J51" s="551"/>
      <c r="K51" s="551"/>
      <c r="L51" s="551"/>
      <c r="M51" s="551"/>
      <c r="N51" s="551"/>
      <c r="O51" s="551"/>
      <c r="P51" s="551"/>
      <c r="Q51" s="551"/>
      <c r="R51" s="551"/>
      <c r="S51" s="551"/>
      <c r="T51" s="551"/>
      <c r="U51" s="551"/>
      <c r="V51" s="551"/>
      <c r="W51" s="551"/>
      <c r="X51" s="551"/>
      <c r="Y51" s="551"/>
      <c r="Z51" s="551"/>
      <c r="AA51" s="551"/>
      <c r="AB51" s="551"/>
      <c r="AC51" s="551"/>
      <c r="AD51" s="551"/>
      <c r="AE51" s="551"/>
      <c r="AF51" s="551"/>
      <c r="AG51" s="551"/>
      <c r="AH51" s="551"/>
      <c r="AI51" s="551"/>
      <c r="AJ51" s="551"/>
      <c r="AK51" s="551"/>
      <c r="AL51" s="551"/>
      <c r="AM51" s="551"/>
      <c r="AN51" s="551"/>
      <c r="AO51" s="551"/>
      <c r="AP51" s="551"/>
      <c r="AQ51" s="551"/>
      <c r="AR51" s="551"/>
      <c r="AS51" s="551"/>
      <c r="AT51" s="551"/>
      <c r="AU51" s="551"/>
      <c r="AV51" s="551"/>
      <c r="AW51" s="551"/>
      <c r="AX51" s="551"/>
      <c r="AY51" s="551"/>
      <c r="AZ51" s="551"/>
      <c r="BA51" s="551"/>
      <c r="BB51" s="551"/>
      <c r="BC51" s="551"/>
      <c r="BD51" s="551"/>
      <c r="BE51" s="551"/>
      <c r="BF51" s="551"/>
      <c r="BG51" s="551"/>
      <c r="BH51" s="551"/>
      <c r="BI51" s="551"/>
      <c r="BJ51" s="551"/>
      <c r="BK51" s="551"/>
      <c r="BL51" s="551"/>
      <c r="BM51" s="551"/>
      <c r="BN51" s="551"/>
      <c r="BO51" s="551"/>
      <c r="BP51" s="551"/>
      <c r="BQ51" s="551"/>
      <c r="BR51" s="551"/>
      <c r="BS51" s="551"/>
      <c r="BT51" s="551"/>
    </row>
    <row r="52" spans="1:72" s="589" customFormat="1" ht="21.95" customHeight="1">
      <c r="A52" s="965" t="s">
        <v>278</v>
      </c>
      <c r="B52" s="1159">
        <v>346198946.87000012</v>
      </c>
      <c r="C52" s="1159"/>
      <c r="D52" s="1188">
        <v>0</v>
      </c>
      <c r="E52" s="1188">
        <v>0</v>
      </c>
      <c r="F52" s="1189">
        <v>0</v>
      </c>
      <c r="G52" s="1160">
        <v>0</v>
      </c>
      <c r="H52" s="581" t="s">
        <v>4</v>
      </c>
      <c r="I52" s="966"/>
      <c r="J52" s="551"/>
      <c r="K52" s="551"/>
      <c r="L52" s="551"/>
      <c r="M52" s="551"/>
      <c r="N52" s="551"/>
      <c r="O52" s="551"/>
      <c r="P52" s="551"/>
      <c r="Q52" s="551"/>
      <c r="R52" s="551"/>
      <c r="S52" s="551"/>
      <c r="T52" s="551"/>
      <c r="U52" s="551"/>
      <c r="V52" s="551"/>
      <c r="W52" s="551"/>
      <c r="X52" s="551"/>
      <c r="Y52" s="551"/>
      <c r="Z52" s="551"/>
      <c r="AA52" s="551"/>
      <c r="AB52" s="551"/>
      <c r="AC52" s="551"/>
      <c r="AD52" s="551"/>
      <c r="AE52" s="551"/>
      <c r="AF52" s="551"/>
      <c r="AG52" s="551"/>
      <c r="AH52" s="551"/>
      <c r="AI52" s="551"/>
      <c r="AJ52" s="551"/>
      <c r="AK52" s="551"/>
      <c r="AL52" s="551"/>
      <c r="AM52" s="551"/>
      <c r="AN52" s="551"/>
      <c r="AO52" s="551"/>
      <c r="AP52" s="551"/>
      <c r="AQ52" s="551"/>
      <c r="AR52" s="551"/>
      <c r="AS52" s="551"/>
      <c r="AT52" s="551"/>
      <c r="AU52" s="551"/>
      <c r="AV52" s="551"/>
      <c r="AW52" s="551"/>
      <c r="AX52" s="551"/>
      <c r="AY52" s="551"/>
      <c r="AZ52" s="551"/>
      <c r="BA52" s="551"/>
      <c r="BB52" s="551"/>
      <c r="BC52" s="551"/>
      <c r="BD52" s="551"/>
      <c r="BE52" s="551"/>
      <c r="BF52" s="551"/>
      <c r="BG52" s="551"/>
      <c r="BH52" s="551"/>
      <c r="BI52" s="551"/>
      <c r="BJ52" s="551"/>
      <c r="BK52" s="551"/>
      <c r="BL52" s="551"/>
      <c r="BM52" s="551"/>
      <c r="BN52" s="551"/>
      <c r="BO52" s="551"/>
      <c r="BP52" s="551"/>
      <c r="BQ52" s="551"/>
      <c r="BR52" s="551"/>
      <c r="BS52" s="551"/>
      <c r="BT52" s="551"/>
    </row>
    <row r="53" spans="1:72" s="589" customFormat="1" ht="21.95" customHeight="1">
      <c r="A53" s="965" t="s">
        <v>619</v>
      </c>
      <c r="B53" s="1159">
        <v>288437.77999999997</v>
      </c>
      <c r="C53" s="1159"/>
      <c r="D53" s="1188">
        <v>0</v>
      </c>
      <c r="E53" s="1188">
        <v>0</v>
      </c>
      <c r="F53" s="1189">
        <v>0</v>
      </c>
      <c r="G53" s="1160">
        <v>0</v>
      </c>
      <c r="H53" s="581" t="s">
        <v>4</v>
      </c>
      <c r="I53" s="966"/>
      <c r="J53" s="551"/>
      <c r="K53" s="551"/>
      <c r="L53" s="551"/>
      <c r="M53" s="551"/>
      <c r="N53" s="551"/>
      <c r="O53" s="551"/>
      <c r="P53" s="551"/>
      <c r="Q53" s="551"/>
      <c r="R53" s="551"/>
      <c r="S53" s="551"/>
      <c r="T53" s="551"/>
      <c r="U53" s="551"/>
      <c r="V53" s="551"/>
      <c r="W53" s="551"/>
      <c r="X53" s="551"/>
      <c r="Y53" s="551"/>
      <c r="Z53" s="551"/>
      <c r="AA53" s="551"/>
      <c r="AB53" s="551"/>
      <c r="AC53" s="551"/>
      <c r="AD53" s="551"/>
      <c r="AE53" s="551"/>
      <c r="AF53" s="551"/>
      <c r="AG53" s="551"/>
      <c r="AH53" s="551"/>
      <c r="AI53" s="551"/>
      <c r="AJ53" s="551"/>
      <c r="AK53" s="551"/>
      <c r="AL53" s="551"/>
      <c r="AM53" s="551"/>
      <c r="AN53" s="551"/>
      <c r="AO53" s="551"/>
      <c r="AP53" s="551"/>
      <c r="AQ53" s="551"/>
      <c r="AR53" s="551"/>
      <c r="AS53" s="551"/>
      <c r="AT53" s="551"/>
      <c r="AU53" s="551"/>
      <c r="AV53" s="551"/>
      <c r="AW53" s="551"/>
      <c r="AX53" s="551"/>
      <c r="AY53" s="551"/>
      <c r="AZ53" s="551"/>
      <c r="BA53" s="551"/>
      <c r="BB53" s="551"/>
      <c r="BC53" s="551"/>
      <c r="BD53" s="551"/>
      <c r="BE53" s="551"/>
      <c r="BF53" s="551"/>
      <c r="BG53" s="551"/>
      <c r="BH53" s="551"/>
      <c r="BI53" s="551"/>
      <c r="BJ53" s="551"/>
      <c r="BK53" s="551"/>
      <c r="BL53" s="551"/>
      <c r="BM53" s="551"/>
      <c r="BN53" s="551"/>
      <c r="BO53" s="551"/>
      <c r="BP53" s="551"/>
      <c r="BQ53" s="551"/>
      <c r="BR53" s="551"/>
      <c r="BS53" s="551"/>
      <c r="BT53" s="551"/>
    </row>
    <row r="54" spans="1:72" s="589" customFormat="1" ht="21.95" customHeight="1">
      <c r="A54" s="965" t="s">
        <v>280</v>
      </c>
      <c r="B54" s="1159">
        <v>595146.93000000005</v>
      </c>
      <c r="C54" s="1159"/>
      <c r="D54" s="1188">
        <v>0</v>
      </c>
      <c r="E54" s="1188">
        <v>0</v>
      </c>
      <c r="F54" s="1189">
        <v>0</v>
      </c>
      <c r="G54" s="1160">
        <v>0</v>
      </c>
      <c r="H54" s="581" t="s">
        <v>4</v>
      </c>
      <c r="I54" s="966"/>
      <c r="J54" s="551"/>
      <c r="K54" s="551"/>
      <c r="L54" s="551"/>
      <c r="M54" s="551"/>
      <c r="N54" s="551"/>
      <c r="O54" s="551"/>
      <c r="P54" s="551"/>
      <c r="Q54" s="551"/>
      <c r="R54" s="551"/>
      <c r="S54" s="551"/>
      <c r="T54" s="551"/>
      <c r="U54" s="551"/>
      <c r="V54" s="551"/>
      <c r="W54" s="551"/>
      <c r="X54" s="551"/>
      <c r="Y54" s="551"/>
      <c r="Z54" s="551"/>
      <c r="AA54" s="551"/>
      <c r="AB54" s="551"/>
      <c r="AC54" s="551"/>
      <c r="AD54" s="551"/>
      <c r="AE54" s="551"/>
      <c r="AF54" s="551"/>
      <c r="AG54" s="551"/>
      <c r="AH54" s="551"/>
      <c r="AI54" s="551"/>
      <c r="AJ54" s="551"/>
      <c r="AK54" s="551"/>
      <c r="AL54" s="551"/>
      <c r="AM54" s="551"/>
      <c r="AN54" s="551"/>
      <c r="AO54" s="551"/>
      <c r="AP54" s="551"/>
      <c r="AQ54" s="551"/>
      <c r="AR54" s="551"/>
      <c r="AS54" s="551"/>
      <c r="AT54" s="551"/>
      <c r="AU54" s="551"/>
      <c r="AV54" s="551"/>
      <c r="AW54" s="551"/>
      <c r="AX54" s="551"/>
      <c r="AY54" s="551"/>
      <c r="AZ54" s="551"/>
      <c r="BA54" s="551"/>
      <c r="BB54" s="551"/>
      <c r="BC54" s="551"/>
      <c r="BD54" s="551"/>
      <c r="BE54" s="551"/>
      <c r="BF54" s="551"/>
      <c r="BG54" s="551"/>
      <c r="BH54" s="551"/>
      <c r="BI54" s="551"/>
      <c r="BJ54" s="551"/>
      <c r="BK54" s="551"/>
      <c r="BL54" s="551"/>
      <c r="BM54" s="551"/>
      <c r="BN54" s="551"/>
      <c r="BO54" s="551"/>
      <c r="BP54" s="551"/>
      <c r="BQ54" s="551"/>
      <c r="BR54" s="551"/>
      <c r="BS54" s="551"/>
      <c r="BT54" s="551"/>
    </row>
    <row r="55" spans="1:72" s="589" customFormat="1" ht="21.95" customHeight="1">
      <c r="A55" s="968" t="s">
        <v>281</v>
      </c>
      <c r="B55" s="1159">
        <v>26666510.159999996</v>
      </c>
      <c r="C55" s="1159"/>
      <c r="D55" s="1188">
        <v>6240</v>
      </c>
      <c r="E55" s="1188">
        <v>6240</v>
      </c>
      <c r="F55" s="1189">
        <v>6240</v>
      </c>
      <c r="G55" s="1160">
        <v>0</v>
      </c>
      <c r="H55" s="581" t="s">
        <v>4</v>
      </c>
      <c r="I55" s="966"/>
      <c r="J55" s="551"/>
      <c r="K55" s="551"/>
      <c r="L55" s="551"/>
      <c r="M55" s="551"/>
      <c r="N55" s="551"/>
      <c r="O55" s="551"/>
      <c r="P55" s="551"/>
      <c r="Q55" s="551"/>
      <c r="R55" s="551"/>
      <c r="S55" s="551"/>
      <c r="T55" s="551"/>
      <c r="U55" s="551"/>
      <c r="V55" s="551"/>
      <c r="W55" s="551"/>
      <c r="X55" s="551"/>
      <c r="Y55" s="551"/>
      <c r="Z55" s="551"/>
      <c r="AA55" s="551"/>
      <c r="AB55" s="551"/>
      <c r="AC55" s="551"/>
      <c r="AD55" s="551"/>
      <c r="AE55" s="551"/>
      <c r="AF55" s="551"/>
      <c r="AG55" s="551"/>
      <c r="AH55" s="551"/>
      <c r="AI55" s="551"/>
      <c r="AJ55" s="551"/>
      <c r="AK55" s="551"/>
      <c r="AL55" s="551"/>
      <c r="AM55" s="551"/>
      <c r="AN55" s="551"/>
      <c r="AO55" s="551"/>
      <c r="AP55" s="551"/>
      <c r="AQ55" s="551"/>
      <c r="AR55" s="551"/>
      <c r="AS55" s="551"/>
      <c r="AT55" s="551"/>
      <c r="AU55" s="551"/>
      <c r="AV55" s="551"/>
      <c r="AW55" s="551"/>
      <c r="AX55" s="551"/>
      <c r="AY55" s="551"/>
      <c r="AZ55" s="551"/>
      <c r="BA55" s="551"/>
      <c r="BB55" s="551"/>
      <c r="BC55" s="551"/>
      <c r="BD55" s="551"/>
      <c r="BE55" s="551"/>
      <c r="BF55" s="551"/>
      <c r="BG55" s="551"/>
      <c r="BH55" s="551"/>
      <c r="BI55" s="551"/>
      <c r="BJ55" s="551"/>
      <c r="BK55" s="551"/>
      <c r="BL55" s="551"/>
      <c r="BM55" s="551"/>
      <c r="BN55" s="551"/>
      <c r="BO55" s="551"/>
      <c r="BP55" s="551"/>
      <c r="BQ55" s="551"/>
      <c r="BR55" s="551"/>
      <c r="BS55" s="551"/>
      <c r="BT55" s="551"/>
    </row>
    <row r="56" spans="1:72" s="589" customFormat="1" ht="21.75" customHeight="1">
      <c r="A56" s="965" t="s">
        <v>282</v>
      </c>
      <c r="B56" s="1159">
        <v>39703198.509999983</v>
      </c>
      <c r="C56" s="1159"/>
      <c r="D56" s="1188">
        <v>0</v>
      </c>
      <c r="E56" s="1188">
        <v>0</v>
      </c>
      <c r="F56" s="1189">
        <v>0</v>
      </c>
      <c r="G56" s="1160">
        <v>0</v>
      </c>
      <c r="H56" s="581" t="s">
        <v>4</v>
      </c>
      <c r="I56" s="966"/>
      <c r="J56" s="551"/>
      <c r="K56" s="551"/>
      <c r="L56" s="551"/>
      <c r="M56" s="551"/>
      <c r="N56" s="551"/>
      <c r="O56" s="551"/>
      <c r="P56" s="551"/>
      <c r="Q56" s="551"/>
      <c r="R56" s="551"/>
      <c r="S56" s="551"/>
      <c r="T56" s="551"/>
      <c r="U56" s="551"/>
      <c r="V56" s="551"/>
      <c r="W56" s="551"/>
      <c r="X56" s="551"/>
      <c r="Y56" s="551"/>
      <c r="Z56" s="551"/>
      <c r="AA56" s="551"/>
      <c r="AB56" s="551"/>
      <c r="AC56" s="551"/>
      <c r="AD56" s="551"/>
      <c r="AE56" s="551"/>
      <c r="AF56" s="551"/>
      <c r="AG56" s="551"/>
      <c r="AH56" s="551"/>
      <c r="AI56" s="551"/>
      <c r="AJ56" s="551"/>
      <c r="AK56" s="551"/>
      <c r="AL56" s="551"/>
      <c r="AM56" s="551"/>
      <c r="AN56" s="551"/>
      <c r="AO56" s="551"/>
      <c r="AP56" s="551"/>
      <c r="AQ56" s="551"/>
      <c r="AR56" s="551"/>
      <c r="AS56" s="551"/>
      <c r="AT56" s="551"/>
      <c r="AU56" s="551"/>
      <c r="AV56" s="551"/>
      <c r="AW56" s="551"/>
      <c r="AX56" s="551"/>
      <c r="AY56" s="551"/>
      <c r="AZ56" s="551"/>
      <c r="BA56" s="551"/>
      <c r="BB56" s="551"/>
      <c r="BC56" s="551"/>
      <c r="BD56" s="551"/>
      <c r="BE56" s="551"/>
      <c r="BF56" s="551"/>
      <c r="BG56" s="551"/>
      <c r="BH56" s="551"/>
      <c r="BI56" s="551"/>
      <c r="BJ56" s="551"/>
      <c r="BK56" s="551"/>
      <c r="BL56" s="551"/>
      <c r="BM56" s="551"/>
      <c r="BN56" s="551"/>
      <c r="BO56" s="551"/>
      <c r="BP56" s="551"/>
      <c r="BQ56" s="551"/>
      <c r="BR56" s="551"/>
      <c r="BS56" s="551"/>
      <c r="BT56" s="551"/>
    </row>
    <row r="57" spans="1:72" s="589" customFormat="1" ht="21.75" customHeight="1">
      <c r="A57" s="965" t="s">
        <v>283</v>
      </c>
      <c r="B57" s="1159">
        <v>358426.80999999988</v>
      </c>
      <c r="C57" s="1159"/>
      <c r="D57" s="1188">
        <v>0</v>
      </c>
      <c r="E57" s="1188">
        <v>0</v>
      </c>
      <c r="F57" s="1189">
        <v>0</v>
      </c>
      <c r="G57" s="1160">
        <v>0</v>
      </c>
      <c r="H57" s="581" t="s">
        <v>4</v>
      </c>
      <c r="I57" s="966"/>
      <c r="J57" s="551"/>
      <c r="K57" s="551"/>
      <c r="L57" s="551"/>
      <c r="M57" s="551"/>
      <c r="N57" s="551"/>
      <c r="O57" s="551"/>
      <c r="P57" s="551"/>
      <c r="Q57" s="551"/>
      <c r="R57" s="551"/>
      <c r="S57" s="551"/>
      <c r="T57" s="551"/>
      <c r="U57" s="551"/>
      <c r="V57" s="551"/>
      <c r="W57" s="551"/>
      <c r="X57" s="551"/>
      <c r="Y57" s="551"/>
      <c r="Z57" s="551"/>
      <c r="AA57" s="551"/>
      <c r="AB57" s="551"/>
      <c r="AC57" s="551"/>
      <c r="AD57" s="551"/>
      <c r="AE57" s="551"/>
      <c r="AF57" s="551"/>
      <c r="AG57" s="551"/>
      <c r="AH57" s="551"/>
      <c r="AI57" s="551"/>
      <c r="AJ57" s="551"/>
      <c r="AK57" s="551"/>
      <c r="AL57" s="551"/>
      <c r="AM57" s="551"/>
      <c r="AN57" s="551"/>
      <c r="AO57" s="551"/>
      <c r="AP57" s="551"/>
      <c r="AQ57" s="551"/>
      <c r="AR57" s="551"/>
      <c r="AS57" s="551"/>
      <c r="AT57" s="551"/>
      <c r="AU57" s="551"/>
      <c r="AV57" s="551"/>
      <c r="AW57" s="551"/>
      <c r="AX57" s="551"/>
      <c r="AY57" s="551"/>
      <c r="AZ57" s="551"/>
      <c r="BA57" s="551"/>
      <c r="BB57" s="551"/>
      <c r="BC57" s="551"/>
      <c r="BD57" s="551"/>
      <c r="BE57" s="551"/>
      <c r="BF57" s="551"/>
      <c r="BG57" s="551"/>
      <c r="BH57" s="551"/>
      <c r="BI57" s="551"/>
      <c r="BJ57" s="551"/>
      <c r="BK57" s="551"/>
      <c r="BL57" s="551"/>
      <c r="BM57" s="551"/>
      <c r="BN57" s="551"/>
      <c r="BO57" s="551"/>
      <c r="BP57" s="551"/>
      <c r="BQ57" s="551"/>
      <c r="BR57" s="551"/>
      <c r="BS57" s="551"/>
      <c r="BT57" s="551"/>
    </row>
    <row r="58" spans="1:72" s="589" customFormat="1" ht="21.75" customHeight="1">
      <c r="A58" s="967" t="s">
        <v>284</v>
      </c>
      <c r="B58" s="1159">
        <v>38527.460000000006</v>
      </c>
      <c r="C58" s="1159"/>
      <c r="D58" s="1188">
        <v>0</v>
      </c>
      <c r="E58" s="1188">
        <v>0</v>
      </c>
      <c r="F58" s="1189">
        <v>0</v>
      </c>
      <c r="G58" s="1160">
        <v>0</v>
      </c>
      <c r="H58" s="581" t="s">
        <v>4</v>
      </c>
      <c r="I58" s="966"/>
      <c r="J58" s="551"/>
      <c r="K58" s="551"/>
      <c r="L58" s="551"/>
      <c r="M58" s="551"/>
      <c r="N58" s="551"/>
      <c r="O58" s="551"/>
      <c r="P58" s="551"/>
      <c r="Q58" s="551"/>
      <c r="R58" s="551"/>
      <c r="S58" s="551"/>
      <c r="T58" s="551"/>
      <c r="U58" s="551"/>
      <c r="V58" s="551"/>
      <c r="W58" s="551"/>
      <c r="X58" s="551"/>
      <c r="Y58" s="551"/>
      <c r="Z58" s="551"/>
      <c r="AA58" s="551"/>
      <c r="AB58" s="551"/>
      <c r="AC58" s="551"/>
      <c r="AD58" s="551"/>
      <c r="AE58" s="551"/>
      <c r="AF58" s="551"/>
      <c r="AG58" s="551"/>
      <c r="AH58" s="551"/>
      <c r="AI58" s="551"/>
      <c r="AJ58" s="551"/>
      <c r="AK58" s="551"/>
      <c r="AL58" s="551"/>
      <c r="AM58" s="551"/>
      <c r="AN58" s="551"/>
      <c r="AO58" s="551"/>
      <c r="AP58" s="551"/>
      <c r="AQ58" s="551"/>
      <c r="AR58" s="551"/>
      <c r="AS58" s="551"/>
      <c r="AT58" s="551"/>
      <c r="AU58" s="551"/>
      <c r="AV58" s="551"/>
      <c r="AW58" s="551"/>
      <c r="AX58" s="551"/>
      <c r="AY58" s="551"/>
      <c r="AZ58" s="551"/>
      <c r="BA58" s="551"/>
      <c r="BB58" s="551"/>
      <c r="BC58" s="551"/>
      <c r="BD58" s="551"/>
      <c r="BE58" s="551"/>
      <c r="BF58" s="551"/>
      <c r="BG58" s="551"/>
      <c r="BH58" s="551"/>
      <c r="BI58" s="551"/>
      <c r="BJ58" s="551"/>
      <c r="BK58" s="551"/>
      <c r="BL58" s="551"/>
      <c r="BM58" s="551"/>
      <c r="BN58" s="551"/>
      <c r="BO58" s="551"/>
      <c r="BP58" s="551"/>
      <c r="BQ58" s="551"/>
      <c r="BR58" s="551"/>
      <c r="BS58" s="551"/>
      <c r="BT58" s="551"/>
    </row>
    <row r="59" spans="1:72" s="589" customFormat="1" ht="21.75" customHeight="1">
      <c r="A59" s="965" t="s">
        <v>285</v>
      </c>
      <c r="B59" s="1159">
        <v>884.42</v>
      </c>
      <c r="C59" s="1159"/>
      <c r="D59" s="1188">
        <v>0</v>
      </c>
      <c r="E59" s="1188">
        <v>0</v>
      </c>
      <c r="F59" s="1189">
        <v>0</v>
      </c>
      <c r="G59" s="1160">
        <v>0</v>
      </c>
      <c r="H59" s="581" t="s">
        <v>4</v>
      </c>
      <c r="I59" s="966"/>
      <c r="J59" s="551"/>
      <c r="K59" s="551"/>
      <c r="L59" s="551"/>
      <c r="M59" s="551"/>
      <c r="N59" s="551"/>
      <c r="O59" s="551"/>
      <c r="P59" s="551"/>
      <c r="Q59" s="551"/>
      <c r="R59" s="551"/>
      <c r="S59" s="551"/>
      <c r="T59" s="551"/>
      <c r="U59" s="551"/>
      <c r="V59" s="551"/>
      <c r="W59" s="551"/>
      <c r="X59" s="551"/>
      <c r="Y59" s="551"/>
      <c r="Z59" s="551"/>
      <c r="AA59" s="551"/>
      <c r="AB59" s="551"/>
      <c r="AC59" s="551"/>
      <c r="AD59" s="551"/>
      <c r="AE59" s="551"/>
      <c r="AF59" s="551"/>
      <c r="AG59" s="551"/>
      <c r="AH59" s="551"/>
      <c r="AI59" s="551"/>
      <c r="AJ59" s="551"/>
      <c r="AK59" s="551"/>
      <c r="AL59" s="551"/>
      <c r="AM59" s="551"/>
      <c r="AN59" s="551"/>
      <c r="AO59" s="551"/>
      <c r="AP59" s="551"/>
      <c r="AQ59" s="551"/>
      <c r="AR59" s="551"/>
      <c r="AS59" s="551"/>
      <c r="AT59" s="551"/>
      <c r="AU59" s="551"/>
      <c r="AV59" s="551"/>
      <c r="AW59" s="551"/>
      <c r="AX59" s="551"/>
      <c r="AY59" s="551"/>
      <c r="AZ59" s="551"/>
      <c r="BA59" s="551"/>
      <c r="BB59" s="551"/>
      <c r="BC59" s="551"/>
      <c r="BD59" s="551"/>
      <c r="BE59" s="551"/>
      <c r="BF59" s="551"/>
      <c r="BG59" s="551"/>
      <c r="BH59" s="551"/>
      <c r="BI59" s="551"/>
      <c r="BJ59" s="551"/>
      <c r="BK59" s="551"/>
      <c r="BL59" s="551"/>
      <c r="BM59" s="551"/>
      <c r="BN59" s="551"/>
      <c r="BO59" s="551"/>
      <c r="BP59" s="551"/>
      <c r="BQ59" s="551"/>
      <c r="BR59" s="551"/>
      <c r="BS59" s="551"/>
      <c r="BT59" s="551"/>
    </row>
    <row r="60" spans="1:72" s="589" customFormat="1" ht="21.75" customHeight="1">
      <c r="A60" s="965" t="s">
        <v>286</v>
      </c>
      <c r="B60" s="1159">
        <v>980039.07</v>
      </c>
      <c r="C60" s="1159"/>
      <c r="D60" s="1188">
        <v>0</v>
      </c>
      <c r="E60" s="1188">
        <v>0</v>
      </c>
      <c r="F60" s="1189">
        <v>0</v>
      </c>
      <c r="G60" s="1160">
        <v>0</v>
      </c>
      <c r="H60" s="581" t="s">
        <v>4</v>
      </c>
      <c r="I60" s="966"/>
      <c r="J60" s="551"/>
      <c r="K60" s="551"/>
      <c r="L60" s="551"/>
      <c r="M60" s="551"/>
      <c r="N60" s="551"/>
      <c r="O60" s="551"/>
      <c r="P60" s="551"/>
      <c r="Q60" s="551"/>
      <c r="R60" s="551"/>
      <c r="S60" s="551"/>
      <c r="T60" s="551"/>
      <c r="U60" s="551"/>
      <c r="V60" s="551"/>
      <c r="W60" s="551"/>
      <c r="X60" s="551"/>
      <c r="Y60" s="551"/>
      <c r="Z60" s="551"/>
      <c r="AA60" s="551"/>
      <c r="AB60" s="551"/>
      <c r="AC60" s="551"/>
      <c r="AD60" s="551"/>
      <c r="AE60" s="551"/>
      <c r="AF60" s="551"/>
      <c r="AG60" s="551"/>
      <c r="AH60" s="551"/>
      <c r="AI60" s="551"/>
      <c r="AJ60" s="551"/>
      <c r="AK60" s="551"/>
      <c r="AL60" s="551"/>
      <c r="AM60" s="551"/>
      <c r="AN60" s="551"/>
      <c r="AO60" s="551"/>
      <c r="AP60" s="551"/>
      <c r="AQ60" s="551"/>
      <c r="AR60" s="551"/>
      <c r="AS60" s="551"/>
      <c r="AT60" s="551"/>
      <c r="AU60" s="551"/>
      <c r="AV60" s="551"/>
      <c r="AW60" s="551"/>
      <c r="AX60" s="551"/>
      <c r="AY60" s="551"/>
      <c r="AZ60" s="551"/>
      <c r="BA60" s="551"/>
      <c r="BB60" s="551"/>
      <c r="BC60" s="551"/>
      <c r="BD60" s="551"/>
      <c r="BE60" s="551"/>
      <c r="BF60" s="551"/>
      <c r="BG60" s="551"/>
      <c r="BH60" s="551"/>
      <c r="BI60" s="551"/>
      <c r="BJ60" s="551"/>
      <c r="BK60" s="551"/>
      <c r="BL60" s="551"/>
      <c r="BM60" s="551"/>
      <c r="BN60" s="551"/>
      <c r="BO60" s="551"/>
      <c r="BP60" s="551"/>
      <c r="BQ60" s="551"/>
      <c r="BR60" s="551"/>
      <c r="BS60" s="551"/>
      <c r="BT60" s="551"/>
    </row>
    <row r="61" spans="1:72" s="589" customFormat="1" ht="21.75" customHeight="1">
      <c r="A61" s="965" t="s">
        <v>287</v>
      </c>
      <c r="B61" s="1159">
        <v>24143.11</v>
      </c>
      <c r="C61" s="1159"/>
      <c r="D61" s="1188">
        <v>0</v>
      </c>
      <c r="E61" s="1188">
        <v>0</v>
      </c>
      <c r="F61" s="1189">
        <v>0</v>
      </c>
      <c r="G61" s="1160">
        <v>0</v>
      </c>
      <c r="H61" s="581"/>
      <c r="I61" s="966"/>
      <c r="J61" s="551"/>
      <c r="K61" s="551"/>
      <c r="L61" s="551"/>
      <c r="M61" s="551"/>
      <c r="N61" s="551"/>
      <c r="O61" s="551"/>
      <c r="P61" s="551"/>
      <c r="Q61" s="551"/>
      <c r="R61" s="551"/>
      <c r="S61" s="551"/>
      <c r="T61" s="551"/>
      <c r="U61" s="551"/>
      <c r="V61" s="551"/>
      <c r="W61" s="551"/>
      <c r="X61" s="551"/>
      <c r="Y61" s="551"/>
      <c r="Z61" s="551"/>
      <c r="AA61" s="551"/>
      <c r="AB61" s="551"/>
      <c r="AC61" s="551"/>
      <c r="AD61" s="551"/>
      <c r="AE61" s="551"/>
      <c r="AF61" s="551"/>
      <c r="AG61" s="551"/>
      <c r="AH61" s="551"/>
      <c r="AI61" s="551"/>
      <c r="AJ61" s="551"/>
      <c r="AK61" s="551"/>
      <c r="AL61" s="551"/>
      <c r="AM61" s="551"/>
      <c r="AN61" s="551"/>
      <c r="AO61" s="551"/>
      <c r="AP61" s="551"/>
      <c r="AQ61" s="551"/>
      <c r="AR61" s="551"/>
      <c r="AS61" s="551"/>
      <c r="AT61" s="551"/>
      <c r="AU61" s="551"/>
      <c r="AV61" s="551"/>
      <c r="AW61" s="551"/>
      <c r="AX61" s="551"/>
      <c r="AY61" s="551"/>
      <c r="AZ61" s="551"/>
      <c r="BA61" s="551"/>
      <c r="BB61" s="551"/>
      <c r="BC61" s="551"/>
      <c r="BD61" s="551"/>
      <c r="BE61" s="551"/>
      <c r="BF61" s="551"/>
      <c r="BG61" s="551"/>
      <c r="BH61" s="551"/>
      <c r="BI61" s="551"/>
      <c r="BJ61" s="551"/>
      <c r="BK61" s="551"/>
      <c r="BL61" s="551"/>
      <c r="BM61" s="551"/>
      <c r="BN61" s="551"/>
      <c r="BO61" s="551"/>
      <c r="BP61" s="551"/>
      <c r="BQ61" s="551"/>
      <c r="BR61" s="551"/>
      <c r="BS61" s="551"/>
      <c r="BT61" s="551"/>
    </row>
    <row r="62" spans="1:72" s="589" customFormat="1" ht="21.75" customHeight="1">
      <c r="A62" s="965" t="s">
        <v>620</v>
      </c>
      <c r="B62" s="1159">
        <v>285994.8</v>
      </c>
      <c r="C62" s="1159"/>
      <c r="D62" s="1188">
        <v>0</v>
      </c>
      <c r="E62" s="1188">
        <v>0</v>
      </c>
      <c r="F62" s="1189">
        <v>0</v>
      </c>
      <c r="G62" s="1160">
        <v>0</v>
      </c>
      <c r="H62" s="581" t="s">
        <v>4</v>
      </c>
      <c r="I62" s="966"/>
      <c r="J62" s="551"/>
      <c r="K62" s="551"/>
      <c r="L62" s="551"/>
      <c r="M62" s="551"/>
      <c r="N62" s="551"/>
      <c r="O62" s="551"/>
      <c r="P62" s="551"/>
      <c r="Q62" s="551"/>
      <c r="R62" s="551"/>
      <c r="S62" s="551"/>
      <c r="T62" s="551"/>
      <c r="U62" s="551"/>
      <c r="V62" s="551"/>
      <c r="W62" s="551"/>
      <c r="X62" s="551"/>
      <c r="Y62" s="551"/>
      <c r="Z62" s="551"/>
      <c r="AA62" s="551"/>
      <c r="AB62" s="551"/>
      <c r="AC62" s="551"/>
      <c r="AD62" s="551"/>
      <c r="AE62" s="551"/>
      <c r="AF62" s="551"/>
      <c r="AG62" s="551"/>
      <c r="AH62" s="551"/>
      <c r="AI62" s="551"/>
      <c r="AJ62" s="551"/>
      <c r="AK62" s="551"/>
      <c r="AL62" s="551"/>
      <c r="AM62" s="551"/>
      <c r="AN62" s="551"/>
      <c r="AO62" s="551"/>
      <c r="AP62" s="551"/>
      <c r="AQ62" s="551"/>
      <c r="AR62" s="551"/>
      <c r="AS62" s="551"/>
      <c r="AT62" s="551"/>
      <c r="AU62" s="551"/>
      <c r="AV62" s="551"/>
      <c r="AW62" s="551"/>
      <c r="AX62" s="551"/>
      <c r="AY62" s="551"/>
      <c r="AZ62" s="551"/>
      <c r="BA62" s="551"/>
      <c r="BB62" s="551"/>
      <c r="BC62" s="551"/>
      <c r="BD62" s="551"/>
      <c r="BE62" s="551"/>
      <c r="BF62" s="551"/>
      <c r="BG62" s="551"/>
      <c r="BH62" s="551"/>
      <c r="BI62" s="551"/>
      <c r="BJ62" s="551"/>
      <c r="BK62" s="551"/>
      <c r="BL62" s="551"/>
      <c r="BM62" s="551"/>
      <c r="BN62" s="551"/>
      <c r="BO62" s="551"/>
      <c r="BP62" s="551"/>
      <c r="BQ62" s="551"/>
      <c r="BR62" s="551"/>
      <c r="BS62" s="551"/>
      <c r="BT62" s="551"/>
    </row>
    <row r="63" spans="1:72" s="589" customFormat="1" ht="21.75" customHeight="1">
      <c r="A63" s="965" t="s">
        <v>289</v>
      </c>
      <c r="B63" s="1159">
        <v>77326.48</v>
      </c>
      <c r="C63" s="1159"/>
      <c r="D63" s="1188">
        <v>0</v>
      </c>
      <c r="E63" s="1188">
        <v>0</v>
      </c>
      <c r="F63" s="1189">
        <v>0</v>
      </c>
      <c r="G63" s="1160">
        <v>0</v>
      </c>
      <c r="H63" s="581" t="s">
        <v>4</v>
      </c>
      <c r="I63" s="966"/>
      <c r="J63" s="551"/>
      <c r="K63" s="551"/>
      <c r="L63" s="551"/>
      <c r="M63" s="551"/>
      <c r="N63" s="551"/>
      <c r="O63" s="551"/>
      <c r="P63" s="551"/>
      <c r="Q63" s="551"/>
      <c r="R63" s="551"/>
      <c r="S63" s="551"/>
      <c r="T63" s="551"/>
      <c r="U63" s="551"/>
      <c r="V63" s="551"/>
      <c r="W63" s="551"/>
      <c r="X63" s="551"/>
      <c r="Y63" s="551"/>
      <c r="Z63" s="551"/>
      <c r="AA63" s="551"/>
      <c r="AB63" s="551"/>
      <c r="AC63" s="551"/>
      <c r="AD63" s="551"/>
      <c r="AE63" s="551"/>
      <c r="AF63" s="551"/>
      <c r="AG63" s="551"/>
      <c r="AH63" s="551"/>
      <c r="AI63" s="551"/>
      <c r="AJ63" s="551"/>
      <c r="AK63" s="551"/>
      <c r="AL63" s="551"/>
      <c r="AM63" s="551"/>
      <c r="AN63" s="551"/>
      <c r="AO63" s="551"/>
      <c r="AP63" s="551"/>
      <c r="AQ63" s="551"/>
      <c r="AR63" s="551"/>
      <c r="AS63" s="551"/>
      <c r="AT63" s="551"/>
      <c r="AU63" s="551"/>
      <c r="AV63" s="551"/>
      <c r="AW63" s="551"/>
      <c r="AX63" s="551"/>
      <c r="AY63" s="551"/>
      <c r="AZ63" s="551"/>
      <c r="BA63" s="551"/>
      <c r="BB63" s="551"/>
      <c r="BC63" s="551"/>
      <c r="BD63" s="551"/>
      <c r="BE63" s="551"/>
      <c r="BF63" s="551"/>
      <c r="BG63" s="551"/>
      <c r="BH63" s="551"/>
      <c r="BI63" s="551"/>
      <c r="BJ63" s="551"/>
      <c r="BK63" s="551"/>
      <c r="BL63" s="551"/>
      <c r="BM63" s="551"/>
      <c r="BN63" s="551"/>
      <c r="BO63" s="551"/>
      <c r="BP63" s="551"/>
      <c r="BQ63" s="551"/>
      <c r="BR63" s="551"/>
      <c r="BS63" s="551"/>
      <c r="BT63" s="551"/>
    </row>
    <row r="64" spans="1:72" s="589" customFormat="1" ht="21.75" customHeight="1">
      <c r="A64" s="965" t="s">
        <v>290</v>
      </c>
      <c r="B64" s="1159">
        <v>3253213.61</v>
      </c>
      <c r="C64" s="1159"/>
      <c r="D64" s="1188">
        <v>0</v>
      </c>
      <c r="E64" s="1188">
        <v>0</v>
      </c>
      <c r="F64" s="1189">
        <v>0</v>
      </c>
      <c r="G64" s="1160">
        <v>0</v>
      </c>
      <c r="H64" s="581" t="s">
        <v>4</v>
      </c>
      <c r="I64" s="966"/>
      <c r="J64" s="551"/>
      <c r="K64" s="551"/>
      <c r="L64" s="551"/>
      <c r="M64" s="551"/>
      <c r="N64" s="551"/>
      <c r="O64" s="551"/>
      <c r="P64" s="551"/>
      <c r="Q64" s="551"/>
      <c r="R64" s="551"/>
      <c r="S64" s="551"/>
      <c r="T64" s="551"/>
      <c r="U64" s="551"/>
      <c r="V64" s="551"/>
      <c r="W64" s="551"/>
      <c r="X64" s="551"/>
      <c r="Y64" s="551"/>
      <c r="Z64" s="551"/>
      <c r="AA64" s="551"/>
      <c r="AB64" s="551"/>
      <c r="AC64" s="551"/>
      <c r="AD64" s="551"/>
      <c r="AE64" s="551"/>
      <c r="AF64" s="551"/>
      <c r="AG64" s="551"/>
      <c r="AH64" s="551"/>
      <c r="AI64" s="551"/>
      <c r="AJ64" s="551"/>
      <c r="AK64" s="551"/>
      <c r="AL64" s="551"/>
      <c r="AM64" s="551"/>
      <c r="AN64" s="551"/>
      <c r="AO64" s="551"/>
      <c r="AP64" s="551"/>
      <c r="AQ64" s="551"/>
      <c r="AR64" s="551"/>
      <c r="AS64" s="551"/>
      <c r="AT64" s="551"/>
      <c r="AU64" s="551"/>
      <c r="AV64" s="551"/>
      <c r="AW64" s="551"/>
      <c r="AX64" s="551"/>
      <c r="AY64" s="551"/>
      <c r="AZ64" s="551"/>
      <c r="BA64" s="551"/>
      <c r="BB64" s="551"/>
      <c r="BC64" s="551"/>
      <c r="BD64" s="551"/>
      <c r="BE64" s="551"/>
      <c r="BF64" s="551"/>
      <c r="BG64" s="551"/>
      <c r="BH64" s="551"/>
      <c r="BI64" s="551"/>
      <c r="BJ64" s="551"/>
      <c r="BK64" s="551"/>
      <c r="BL64" s="551"/>
      <c r="BM64" s="551"/>
      <c r="BN64" s="551"/>
      <c r="BO64" s="551"/>
      <c r="BP64" s="551"/>
      <c r="BQ64" s="551"/>
      <c r="BR64" s="551"/>
      <c r="BS64" s="551"/>
      <c r="BT64" s="551"/>
    </row>
    <row r="65" spans="1:74" s="589" customFormat="1" ht="21.95" customHeight="1">
      <c r="A65" s="965" t="s">
        <v>291</v>
      </c>
      <c r="B65" s="1159">
        <v>6883427.3899999997</v>
      </c>
      <c r="C65" s="1159"/>
      <c r="D65" s="1188">
        <v>0</v>
      </c>
      <c r="E65" s="1188">
        <v>0</v>
      </c>
      <c r="F65" s="1189">
        <v>0</v>
      </c>
      <c r="G65" s="1160">
        <v>0</v>
      </c>
      <c r="H65" s="581" t="s">
        <v>4</v>
      </c>
      <c r="I65" s="966"/>
      <c r="J65" s="551"/>
      <c r="K65" s="551"/>
      <c r="L65" s="551"/>
      <c r="M65" s="551"/>
      <c r="N65" s="551"/>
      <c r="O65" s="551"/>
      <c r="P65" s="551"/>
      <c r="Q65" s="551"/>
      <c r="R65" s="551"/>
      <c r="S65" s="551"/>
      <c r="T65" s="551"/>
      <c r="U65" s="551"/>
      <c r="V65" s="551"/>
      <c r="W65" s="551"/>
      <c r="X65" s="551"/>
      <c r="Y65" s="551"/>
      <c r="Z65" s="551"/>
      <c r="AA65" s="551"/>
      <c r="AB65" s="551"/>
      <c r="AC65" s="551"/>
      <c r="AD65" s="551"/>
      <c r="AE65" s="551"/>
      <c r="AF65" s="551"/>
      <c r="AG65" s="551"/>
      <c r="AH65" s="551"/>
      <c r="AI65" s="551"/>
      <c r="AJ65" s="551"/>
      <c r="AK65" s="551"/>
      <c r="AL65" s="551"/>
      <c r="AM65" s="551"/>
      <c r="AN65" s="551"/>
      <c r="AO65" s="551"/>
      <c r="AP65" s="551"/>
      <c r="AQ65" s="551"/>
      <c r="AR65" s="551"/>
      <c r="AS65" s="551"/>
      <c r="AT65" s="551"/>
      <c r="AU65" s="551"/>
      <c r="AV65" s="551"/>
      <c r="AW65" s="551"/>
      <c r="AX65" s="551"/>
      <c r="AY65" s="551"/>
      <c r="AZ65" s="551"/>
      <c r="BA65" s="551"/>
      <c r="BB65" s="551"/>
      <c r="BC65" s="551"/>
      <c r="BD65" s="551"/>
      <c r="BE65" s="551"/>
      <c r="BF65" s="551"/>
      <c r="BG65" s="551"/>
      <c r="BH65" s="551"/>
      <c r="BI65" s="551"/>
      <c r="BJ65" s="551"/>
      <c r="BK65" s="551"/>
      <c r="BL65" s="551"/>
      <c r="BM65" s="551"/>
      <c r="BN65" s="551"/>
      <c r="BO65" s="551"/>
      <c r="BP65" s="551"/>
      <c r="BQ65" s="551"/>
      <c r="BR65" s="551"/>
      <c r="BS65" s="551"/>
      <c r="BT65" s="551"/>
    </row>
    <row r="66" spans="1:74" s="589" customFormat="1" ht="21.95" customHeight="1">
      <c r="A66" s="965" t="s">
        <v>292</v>
      </c>
      <c r="B66" s="1159">
        <v>749779.10999999987</v>
      </c>
      <c r="C66" s="1159"/>
      <c r="D66" s="1188">
        <v>0</v>
      </c>
      <c r="E66" s="1188">
        <v>0</v>
      </c>
      <c r="F66" s="1189">
        <v>0</v>
      </c>
      <c r="G66" s="1160">
        <v>0</v>
      </c>
      <c r="H66" s="581" t="s">
        <v>4</v>
      </c>
      <c r="I66" s="966"/>
      <c r="J66" s="551"/>
      <c r="K66" s="551"/>
      <c r="L66" s="551"/>
      <c r="M66" s="551"/>
      <c r="N66" s="551"/>
      <c r="O66" s="551"/>
      <c r="P66" s="551"/>
      <c r="Q66" s="551"/>
      <c r="R66" s="551"/>
      <c r="S66" s="551"/>
      <c r="T66" s="551"/>
      <c r="U66" s="551"/>
      <c r="V66" s="551"/>
      <c r="W66" s="551"/>
      <c r="X66" s="551"/>
      <c r="Y66" s="551"/>
      <c r="Z66" s="551"/>
      <c r="AA66" s="551"/>
      <c r="AB66" s="551"/>
      <c r="AC66" s="551"/>
      <c r="AD66" s="551"/>
      <c r="AE66" s="551"/>
      <c r="AF66" s="551"/>
      <c r="AG66" s="551"/>
      <c r="AH66" s="551"/>
      <c r="AI66" s="551"/>
      <c r="AJ66" s="551"/>
      <c r="AK66" s="551"/>
      <c r="AL66" s="551"/>
      <c r="AM66" s="551"/>
      <c r="AN66" s="551"/>
      <c r="AO66" s="551"/>
      <c r="AP66" s="551"/>
      <c r="AQ66" s="551"/>
      <c r="AR66" s="551"/>
      <c r="AS66" s="551"/>
      <c r="AT66" s="551"/>
      <c r="AU66" s="551"/>
      <c r="AV66" s="551"/>
      <c r="AW66" s="551"/>
      <c r="AX66" s="551"/>
      <c r="AY66" s="551"/>
      <c r="AZ66" s="551"/>
      <c r="BA66" s="551"/>
      <c r="BB66" s="551"/>
      <c r="BC66" s="551"/>
      <c r="BD66" s="551"/>
      <c r="BE66" s="551"/>
      <c r="BF66" s="551"/>
      <c r="BG66" s="551"/>
      <c r="BH66" s="551"/>
      <c r="BI66" s="551"/>
      <c r="BJ66" s="551"/>
      <c r="BK66" s="551"/>
      <c r="BL66" s="551"/>
      <c r="BM66" s="551"/>
      <c r="BN66" s="551"/>
      <c r="BO66" s="551"/>
      <c r="BP66" s="551"/>
      <c r="BQ66" s="551"/>
      <c r="BR66" s="551"/>
      <c r="BS66" s="551"/>
      <c r="BT66" s="551"/>
    </row>
    <row r="67" spans="1:74" s="589" customFormat="1" ht="21.95" customHeight="1">
      <c r="A67" s="965" t="s">
        <v>293</v>
      </c>
      <c r="B67" s="1159">
        <v>194171.46999999997</v>
      </c>
      <c r="C67" s="1159"/>
      <c r="D67" s="1188">
        <v>0</v>
      </c>
      <c r="E67" s="1188">
        <v>0</v>
      </c>
      <c r="F67" s="1189">
        <v>0</v>
      </c>
      <c r="G67" s="1160">
        <v>0</v>
      </c>
      <c r="H67" s="581" t="s">
        <v>4</v>
      </c>
      <c r="I67" s="966"/>
      <c r="J67" s="551"/>
      <c r="K67" s="551"/>
      <c r="L67" s="551"/>
      <c r="M67" s="551"/>
      <c r="N67" s="551"/>
      <c r="O67" s="551"/>
      <c r="P67" s="551"/>
      <c r="Q67" s="551"/>
      <c r="R67" s="551"/>
      <c r="S67" s="551"/>
      <c r="T67" s="551"/>
      <c r="U67" s="551"/>
      <c r="V67" s="551"/>
      <c r="W67" s="551"/>
      <c r="X67" s="551"/>
      <c r="Y67" s="551"/>
      <c r="Z67" s="551"/>
      <c r="AA67" s="551"/>
      <c r="AB67" s="551"/>
      <c r="AC67" s="551"/>
      <c r="AD67" s="551"/>
      <c r="AE67" s="551"/>
      <c r="AF67" s="551"/>
      <c r="AG67" s="551"/>
      <c r="AH67" s="551"/>
      <c r="AI67" s="551"/>
      <c r="AJ67" s="551"/>
      <c r="AK67" s="551"/>
      <c r="AL67" s="551"/>
      <c r="AM67" s="551"/>
      <c r="AN67" s="551"/>
      <c r="AO67" s="551"/>
      <c r="AP67" s="551"/>
      <c r="AQ67" s="551"/>
      <c r="AR67" s="551"/>
      <c r="AS67" s="551"/>
      <c r="AT67" s="551"/>
      <c r="AU67" s="551"/>
      <c r="AV67" s="551"/>
      <c r="AW67" s="551"/>
      <c r="AX67" s="551"/>
      <c r="AY67" s="551"/>
      <c r="AZ67" s="551"/>
      <c r="BA67" s="551"/>
      <c r="BB67" s="551"/>
      <c r="BC67" s="551"/>
      <c r="BD67" s="551"/>
      <c r="BE67" s="551"/>
      <c r="BF67" s="551"/>
      <c r="BG67" s="551"/>
      <c r="BH67" s="551"/>
      <c r="BI67" s="551"/>
      <c r="BJ67" s="551"/>
      <c r="BK67" s="551"/>
      <c r="BL67" s="551"/>
      <c r="BM67" s="551"/>
      <c r="BN67" s="551"/>
      <c r="BO67" s="551"/>
      <c r="BP67" s="551"/>
      <c r="BQ67" s="551"/>
      <c r="BR67" s="551"/>
      <c r="BS67" s="551"/>
      <c r="BT67" s="551"/>
    </row>
    <row r="68" spans="1:74" s="589" customFormat="1" ht="21.95" customHeight="1">
      <c r="A68" s="965" t="s">
        <v>294</v>
      </c>
      <c r="B68" s="1159">
        <v>210736.45</v>
      </c>
      <c r="C68" s="1159"/>
      <c r="D68" s="1188">
        <v>0</v>
      </c>
      <c r="E68" s="1188">
        <v>0</v>
      </c>
      <c r="F68" s="1189">
        <v>0</v>
      </c>
      <c r="G68" s="1160">
        <v>0</v>
      </c>
      <c r="H68" s="581" t="s">
        <v>4</v>
      </c>
      <c r="I68" s="966"/>
      <c r="J68" s="551"/>
      <c r="K68" s="551"/>
      <c r="L68" s="551"/>
      <c r="M68" s="551"/>
      <c r="N68" s="551"/>
      <c r="O68" s="551"/>
      <c r="P68" s="551"/>
      <c r="Q68" s="551"/>
      <c r="R68" s="551"/>
      <c r="S68" s="551"/>
      <c r="T68" s="551"/>
      <c r="U68" s="551"/>
      <c r="V68" s="551"/>
      <c r="W68" s="551"/>
      <c r="X68" s="551"/>
      <c r="Y68" s="551"/>
      <c r="Z68" s="551"/>
      <c r="AA68" s="551"/>
      <c r="AB68" s="551"/>
      <c r="AC68" s="551"/>
      <c r="AD68" s="551"/>
      <c r="AE68" s="551"/>
      <c r="AF68" s="551"/>
      <c r="AG68" s="551"/>
      <c r="AH68" s="551"/>
      <c r="AI68" s="551"/>
      <c r="AJ68" s="551"/>
      <c r="AK68" s="551"/>
      <c r="AL68" s="551"/>
      <c r="AM68" s="551"/>
      <c r="AN68" s="551"/>
      <c r="AO68" s="551"/>
      <c r="AP68" s="551"/>
      <c r="AQ68" s="551"/>
      <c r="AR68" s="551"/>
      <c r="AS68" s="551"/>
      <c r="AT68" s="551"/>
      <c r="AU68" s="551"/>
      <c r="AV68" s="551"/>
      <c r="AW68" s="551"/>
      <c r="AX68" s="551"/>
      <c r="AY68" s="551"/>
      <c r="AZ68" s="551"/>
      <c r="BA68" s="551"/>
      <c r="BB68" s="551"/>
      <c r="BC68" s="551"/>
      <c r="BD68" s="551"/>
      <c r="BE68" s="551"/>
      <c r="BF68" s="551"/>
      <c r="BG68" s="551"/>
      <c r="BH68" s="551"/>
      <c r="BI68" s="551"/>
      <c r="BJ68" s="551"/>
      <c r="BK68" s="551"/>
      <c r="BL68" s="551"/>
      <c r="BM68" s="551"/>
      <c r="BN68" s="551"/>
      <c r="BO68" s="551"/>
      <c r="BP68" s="551"/>
      <c r="BQ68" s="551"/>
      <c r="BR68" s="551"/>
      <c r="BS68" s="551"/>
      <c r="BT68" s="551"/>
    </row>
    <row r="69" spans="1:74" s="589" customFormat="1" ht="21.95" customHeight="1">
      <c r="A69" s="965" t="s">
        <v>295</v>
      </c>
      <c r="B69" s="1159">
        <v>848974.97000000009</v>
      </c>
      <c r="C69" s="1159"/>
      <c r="D69" s="1188">
        <v>0</v>
      </c>
      <c r="E69" s="1188">
        <v>0</v>
      </c>
      <c r="F69" s="1189">
        <v>0</v>
      </c>
      <c r="G69" s="1160">
        <v>0</v>
      </c>
      <c r="H69" s="581" t="s">
        <v>4</v>
      </c>
      <c r="I69" s="966"/>
      <c r="J69" s="551"/>
      <c r="K69" s="551"/>
      <c r="L69" s="551"/>
      <c r="M69" s="551"/>
      <c r="N69" s="551"/>
      <c r="O69" s="551"/>
      <c r="P69" s="551"/>
      <c r="Q69" s="551"/>
      <c r="R69" s="551"/>
      <c r="S69" s="551"/>
      <c r="T69" s="551"/>
      <c r="U69" s="551"/>
      <c r="V69" s="551"/>
      <c r="W69" s="551"/>
      <c r="X69" s="551"/>
      <c r="Y69" s="551"/>
      <c r="Z69" s="551"/>
      <c r="AA69" s="551"/>
      <c r="AB69" s="551"/>
      <c r="AC69" s="551"/>
      <c r="AD69" s="551"/>
      <c r="AE69" s="551"/>
      <c r="AF69" s="551"/>
      <c r="AG69" s="551"/>
      <c r="AH69" s="551"/>
      <c r="AI69" s="551"/>
      <c r="AJ69" s="551"/>
      <c r="AK69" s="551"/>
      <c r="AL69" s="551"/>
      <c r="AM69" s="551"/>
      <c r="AN69" s="551"/>
      <c r="AO69" s="551"/>
      <c r="AP69" s="551"/>
      <c r="AQ69" s="551"/>
      <c r="AR69" s="551"/>
      <c r="AS69" s="551"/>
      <c r="AT69" s="551"/>
      <c r="AU69" s="551"/>
      <c r="AV69" s="551"/>
      <c r="AW69" s="551"/>
      <c r="AX69" s="551"/>
      <c r="AY69" s="551"/>
      <c r="AZ69" s="551"/>
      <c r="BA69" s="551"/>
      <c r="BB69" s="551"/>
      <c r="BC69" s="551"/>
      <c r="BD69" s="551"/>
      <c r="BE69" s="551"/>
      <c r="BF69" s="551"/>
      <c r="BG69" s="551"/>
      <c r="BH69" s="551"/>
      <c r="BI69" s="551"/>
      <c r="BJ69" s="551"/>
      <c r="BK69" s="551"/>
      <c r="BL69" s="551"/>
      <c r="BM69" s="551"/>
      <c r="BN69" s="551"/>
      <c r="BO69" s="551"/>
      <c r="BP69" s="551"/>
      <c r="BQ69" s="551"/>
      <c r="BR69" s="551"/>
      <c r="BS69" s="551"/>
      <c r="BT69" s="551"/>
    </row>
    <row r="70" spans="1:74" s="589" customFormat="1" ht="21.95" customHeight="1">
      <c r="A70" s="965" t="s">
        <v>296</v>
      </c>
      <c r="B70" s="1159">
        <v>848345.83</v>
      </c>
      <c r="C70" s="1159"/>
      <c r="D70" s="1188">
        <v>0</v>
      </c>
      <c r="E70" s="1188">
        <v>0</v>
      </c>
      <c r="F70" s="1189">
        <v>0</v>
      </c>
      <c r="G70" s="1160">
        <v>0</v>
      </c>
      <c r="H70" s="581" t="s">
        <v>4</v>
      </c>
      <c r="I70" s="966"/>
      <c r="J70" s="551"/>
      <c r="K70" s="551"/>
      <c r="L70" s="551"/>
      <c r="M70" s="551"/>
      <c r="N70" s="551"/>
      <c r="O70" s="551"/>
      <c r="P70" s="551"/>
      <c r="Q70" s="551"/>
      <c r="R70" s="551"/>
      <c r="S70" s="551"/>
      <c r="T70" s="551"/>
      <c r="U70" s="551"/>
      <c r="V70" s="551"/>
      <c r="W70" s="551"/>
      <c r="X70" s="551"/>
      <c r="Y70" s="551"/>
      <c r="Z70" s="551"/>
      <c r="AA70" s="551"/>
      <c r="AB70" s="551"/>
      <c r="AC70" s="551"/>
      <c r="AD70" s="551"/>
      <c r="AE70" s="551"/>
      <c r="AF70" s="551"/>
      <c r="AG70" s="551"/>
      <c r="AH70" s="551"/>
      <c r="AI70" s="551"/>
      <c r="AJ70" s="551"/>
      <c r="AK70" s="551"/>
      <c r="AL70" s="551"/>
      <c r="AM70" s="551"/>
      <c r="AN70" s="551"/>
      <c r="AO70" s="551"/>
      <c r="AP70" s="551"/>
      <c r="AQ70" s="551"/>
      <c r="AR70" s="551"/>
      <c r="AS70" s="551"/>
      <c r="AT70" s="551"/>
      <c r="AU70" s="551"/>
      <c r="AV70" s="551"/>
      <c r="AW70" s="551"/>
      <c r="AX70" s="551"/>
      <c r="AY70" s="551"/>
      <c r="AZ70" s="551"/>
      <c r="BA70" s="551"/>
      <c r="BB70" s="551"/>
      <c r="BC70" s="551"/>
      <c r="BD70" s="551"/>
      <c r="BE70" s="551"/>
      <c r="BF70" s="551"/>
      <c r="BG70" s="551"/>
      <c r="BH70" s="551"/>
      <c r="BI70" s="551"/>
      <c r="BJ70" s="551"/>
      <c r="BK70" s="551"/>
      <c r="BL70" s="551"/>
      <c r="BM70" s="551"/>
      <c r="BN70" s="551"/>
      <c r="BO70" s="551"/>
      <c r="BP70" s="551"/>
      <c r="BQ70" s="551"/>
      <c r="BR70" s="551"/>
      <c r="BS70" s="551"/>
      <c r="BT70" s="551"/>
    </row>
    <row r="71" spans="1:74" s="589" customFormat="1" ht="21.95" customHeight="1">
      <c r="A71" s="965" t="s">
        <v>297</v>
      </c>
      <c r="B71" s="1159">
        <v>247778.84000000003</v>
      </c>
      <c r="C71" s="1159"/>
      <c r="D71" s="1188">
        <v>0</v>
      </c>
      <c r="E71" s="1188">
        <v>0</v>
      </c>
      <c r="F71" s="1189">
        <v>0</v>
      </c>
      <c r="G71" s="1160">
        <v>0</v>
      </c>
      <c r="H71" s="581" t="s">
        <v>4</v>
      </c>
      <c r="I71" s="966"/>
      <c r="J71" s="551"/>
      <c r="K71" s="551"/>
      <c r="L71" s="551"/>
      <c r="M71" s="551"/>
      <c r="N71" s="551"/>
      <c r="O71" s="551"/>
      <c r="P71" s="551"/>
      <c r="Q71" s="551"/>
      <c r="R71" s="551"/>
      <c r="S71" s="551"/>
      <c r="T71" s="551"/>
      <c r="U71" s="551"/>
      <c r="V71" s="551"/>
      <c r="W71" s="551"/>
      <c r="X71" s="551"/>
      <c r="Y71" s="551"/>
      <c r="Z71" s="551"/>
      <c r="AA71" s="551"/>
      <c r="AB71" s="551"/>
      <c r="AC71" s="551"/>
      <c r="AD71" s="551"/>
      <c r="AE71" s="551"/>
      <c r="AF71" s="551"/>
      <c r="AG71" s="551"/>
      <c r="AH71" s="551"/>
      <c r="AI71" s="551"/>
      <c r="AJ71" s="551"/>
      <c r="AK71" s="551"/>
      <c r="AL71" s="551"/>
      <c r="AM71" s="551"/>
      <c r="AN71" s="551"/>
      <c r="AO71" s="551"/>
      <c r="AP71" s="551"/>
      <c r="AQ71" s="551"/>
      <c r="AR71" s="551"/>
      <c r="AS71" s="551"/>
      <c r="AT71" s="551"/>
      <c r="AU71" s="551"/>
      <c r="AV71" s="551"/>
      <c r="AW71" s="551"/>
      <c r="AX71" s="551"/>
      <c r="AY71" s="551"/>
      <c r="AZ71" s="551"/>
      <c r="BA71" s="551"/>
      <c r="BB71" s="551"/>
      <c r="BC71" s="551"/>
      <c r="BD71" s="551"/>
      <c r="BE71" s="551"/>
      <c r="BF71" s="551"/>
      <c r="BG71" s="551"/>
      <c r="BH71" s="551"/>
      <c r="BI71" s="551"/>
      <c r="BJ71" s="551"/>
      <c r="BK71" s="551"/>
      <c r="BL71" s="551"/>
      <c r="BM71" s="551"/>
      <c r="BN71" s="551"/>
      <c r="BO71" s="551"/>
      <c r="BP71" s="551"/>
      <c r="BQ71" s="551"/>
      <c r="BR71" s="551"/>
      <c r="BS71" s="551"/>
      <c r="BT71" s="551"/>
    </row>
    <row r="72" spans="1:74" s="589" customFormat="1" ht="21.95" customHeight="1">
      <c r="A72" s="965" t="s">
        <v>298</v>
      </c>
      <c r="B72" s="1159">
        <v>557040.59000000008</v>
      </c>
      <c r="C72" s="1159"/>
      <c r="D72" s="1188">
        <v>0</v>
      </c>
      <c r="E72" s="1188">
        <v>0</v>
      </c>
      <c r="F72" s="1189">
        <v>0</v>
      </c>
      <c r="G72" s="1160">
        <v>0</v>
      </c>
      <c r="H72" s="581" t="s">
        <v>4</v>
      </c>
      <c r="I72" s="966"/>
      <c r="J72" s="551"/>
      <c r="K72" s="551"/>
      <c r="L72" s="551"/>
      <c r="M72" s="551"/>
      <c r="N72" s="551"/>
      <c r="O72" s="551"/>
      <c r="P72" s="551"/>
      <c r="Q72" s="551"/>
      <c r="R72" s="551"/>
      <c r="S72" s="551"/>
      <c r="T72" s="551"/>
      <c r="U72" s="551"/>
      <c r="V72" s="551"/>
      <c r="W72" s="551"/>
      <c r="X72" s="551"/>
      <c r="Y72" s="551"/>
      <c r="Z72" s="551"/>
      <c r="AA72" s="551"/>
      <c r="AB72" s="551"/>
      <c r="AC72" s="551"/>
      <c r="AD72" s="551"/>
      <c r="AE72" s="551"/>
      <c r="AF72" s="551"/>
      <c r="AG72" s="551"/>
      <c r="AH72" s="551"/>
      <c r="AI72" s="551"/>
      <c r="AJ72" s="551"/>
      <c r="AK72" s="551"/>
      <c r="AL72" s="551"/>
      <c r="AM72" s="551"/>
      <c r="AN72" s="551"/>
      <c r="AO72" s="551"/>
      <c r="AP72" s="551"/>
      <c r="AQ72" s="551"/>
      <c r="AR72" s="551"/>
      <c r="AS72" s="551"/>
      <c r="AT72" s="551"/>
      <c r="AU72" s="551"/>
      <c r="AV72" s="551"/>
      <c r="AW72" s="551"/>
      <c r="AX72" s="551"/>
      <c r="AY72" s="551"/>
      <c r="AZ72" s="551"/>
      <c r="BA72" s="551"/>
      <c r="BB72" s="551"/>
      <c r="BC72" s="551"/>
      <c r="BD72" s="551"/>
      <c r="BE72" s="551"/>
      <c r="BF72" s="551"/>
      <c r="BG72" s="551"/>
      <c r="BH72" s="551"/>
      <c r="BI72" s="551"/>
      <c r="BJ72" s="551"/>
      <c r="BK72" s="551"/>
      <c r="BL72" s="551"/>
      <c r="BM72" s="551"/>
      <c r="BN72" s="551"/>
      <c r="BO72" s="551"/>
      <c r="BP72" s="551"/>
      <c r="BQ72" s="551"/>
      <c r="BR72" s="551"/>
      <c r="BS72" s="551"/>
      <c r="BT72" s="551"/>
    </row>
    <row r="73" spans="1:74" s="589" customFormat="1" ht="21.95" customHeight="1">
      <c r="A73" s="965" t="s">
        <v>299</v>
      </c>
      <c r="B73" s="1159">
        <v>1415253.5099999998</v>
      </c>
      <c r="C73" s="1159"/>
      <c r="D73" s="1188">
        <v>0</v>
      </c>
      <c r="E73" s="1188">
        <v>0</v>
      </c>
      <c r="F73" s="1189">
        <v>0</v>
      </c>
      <c r="G73" s="1160">
        <v>0</v>
      </c>
      <c r="H73" s="581" t="s">
        <v>4</v>
      </c>
      <c r="I73" s="966"/>
      <c r="J73" s="551"/>
      <c r="K73" s="551"/>
      <c r="L73" s="551"/>
      <c r="M73" s="551"/>
      <c r="N73" s="551"/>
      <c r="O73" s="551"/>
      <c r="P73" s="551"/>
      <c r="Q73" s="551"/>
      <c r="R73" s="551"/>
      <c r="S73" s="551"/>
      <c r="T73" s="551"/>
      <c r="U73" s="551"/>
      <c r="V73" s="551"/>
      <c r="W73" s="551"/>
      <c r="X73" s="551"/>
      <c r="Y73" s="551"/>
      <c r="Z73" s="551"/>
      <c r="AA73" s="551"/>
      <c r="AB73" s="551"/>
      <c r="AC73" s="551"/>
      <c r="AD73" s="551"/>
      <c r="AE73" s="551"/>
      <c r="AF73" s="551"/>
      <c r="AG73" s="551"/>
      <c r="AH73" s="551"/>
      <c r="AI73" s="551"/>
      <c r="AJ73" s="551"/>
      <c r="AK73" s="551"/>
      <c r="AL73" s="551"/>
      <c r="AM73" s="551"/>
      <c r="AN73" s="551"/>
      <c r="AO73" s="551"/>
      <c r="AP73" s="551"/>
      <c r="AQ73" s="551"/>
      <c r="AR73" s="551"/>
      <c r="AS73" s="551"/>
      <c r="AT73" s="551"/>
      <c r="AU73" s="551"/>
      <c r="AV73" s="551"/>
      <c r="AW73" s="551"/>
      <c r="AX73" s="551"/>
      <c r="AY73" s="551"/>
      <c r="AZ73" s="551"/>
      <c r="BA73" s="551"/>
      <c r="BB73" s="551"/>
      <c r="BC73" s="551"/>
      <c r="BD73" s="551"/>
      <c r="BE73" s="551"/>
      <c r="BF73" s="551"/>
      <c r="BG73" s="551"/>
      <c r="BH73" s="551"/>
      <c r="BI73" s="551"/>
      <c r="BJ73" s="551"/>
      <c r="BK73" s="551"/>
      <c r="BL73" s="551"/>
      <c r="BM73" s="551"/>
      <c r="BN73" s="551"/>
      <c r="BO73" s="551"/>
      <c r="BP73" s="551"/>
      <c r="BQ73" s="551"/>
      <c r="BR73" s="551"/>
      <c r="BS73" s="551"/>
      <c r="BT73" s="551"/>
    </row>
    <row r="74" spans="1:74" s="589" customFormat="1" ht="21.95" customHeight="1">
      <c r="A74" s="965" t="s">
        <v>300</v>
      </c>
      <c r="B74" s="1159">
        <v>93991.319999999992</v>
      </c>
      <c r="C74" s="1159"/>
      <c r="D74" s="1188">
        <v>0</v>
      </c>
      <c r="E74" s="1188">
        <v>0</v>
      </c>
      <c r="F74" s="1189">
        <v>0</v>
      </c>
      <c r="G74" s="1160">
        <v>0</v>
      </c>
      <c r="H74" s="581" t="s">
        <v>4</v>
      </c>
      <c r="I74" s="966"/>
      <c r="J74" s="551"/>
      <c r="K74" s="551"/>
      <c r="L74" s="551"/>
      <c r="M74" s="551"/>
      <c r="N74" s="551"/>
      <c r="O74" s="551"/>
      <c r="P74" s="551"/>
      <c r="Q74" s="551"/>
      <c r="R74" s="551"/>
      <c r="S74" s="551"/>
      <c r="T74" s="551"/>
      <c r="U74" s="551"/>
      <c r="V74" s="551"/>
      <c r="W74" s="551"/>
      <c r="X74" s="551"/>
      <c r="Y74" s="551"/>
      <c r="Z74" s="551"/>
      <c r="AA74" s="551"/>
      <c r="AB74" s="551"/>
      <c r="AC74" s="551"/>
      <c r="AD74" s="551"/>
      <c r="AE74" s="551"/>
      <c r="AF74" s="551"/>
      <c r="AG74" s="551"/>
      <c r="AH74" s="551"/>
      <c r="AI74" s="551"/>
      <c r="AJ74" s="551"/>
      <c r="AK74" s="551"/>
      <c r="AL74" s="551"/>
      <c r="AM74" s="551"/>
      <c r="AN74" s="551"/>
      <c r="AO74" s="551"/>
      <c r="AP74" s="551"/>
      <c r="AQ74" s="551"/>
      <c r="AR74" s="551"/>
      <c r="AS74" s="551"/>
      <c r="AT74" s="551"/>
      <c r="AU74" s="551"/>
      <c r="AV74" s="551"/>
      <c r="AW74" s="551"/>
      <c r="AX74" s="551"/>
      <c r="AY74" s="551"/>
      <c r="AZ74" s="551"/>
      <c r="BA74" s="551"/>
      <c r="BB74" s="551"/>
      <c r="BC74" s="551"/>
      <c r="BD74" s="551"/>
      <c r="BE74" s="551"/>
      <c r="BF74" s="551"/>
      <c r="BG74" s="551"/>
      <c r="BH74" s="551"/>
      <c r="BI74" s="551"/>
      <c r="BJ74" s="551"/>
      <c r="BK74" s="551"/>
      <c r="BL74" s="551"/>
      <c r="BM74" s="551"/>
      <c r="BN74" s="551"/>
      <c r="BO74" s="551"/>
      <c r="BP74" s="551"/>
      <c r="BQ74" s="551"/>
      <c r="BR74" s="551"/>
      <c r="BS74" s="551"/>
      <c r="BT74" s="551"/>
    </row>
    <row r="75" spans="1:74" s="589" customFormat="1" ht="21.95" customHeight="1">
      <c r="A75" s="965" t="s">
        <v>301</v>
      </c>
      <c r="B75" s="1159">
        <v>0</v>
      </c>
      <c r="C75" s="1159"/>
      <c r="D75" s="1188">
        <v>0</v>
      </c>
      <c r="E75" s="1188">
        <v>0</v>
      </c>
      <c r="F75" s="1189">
        <v>0</v>
      </c>
      <c r="G75" s="1160">
        <v>0</v>
      </c>
      <c r="H75" s="581"/>
      <c r="I75" s="966"/>
      <c r="J75" s="551"/>
      <c r="K75" s="551"/>
      <c r="L75" s="551"/>
      <c r="M75" s="551"/>
      <c r="N75" s="551"/>
      <c r="O75" s="551"/>
      <c r="P75" s="551"/>
      <c r="Q75" s="551"/>
      <c r="R75" s="551"/>
      <c r="S75" s="551"/>
      <c r="T75" s="551"/>
      <c r="U75" s="551"/>
      <c r="V75" s="551"/>
      <c r="W75" s="551"/>
      <c r="X75" s="551"/>
      <c r="Y75" s="551"/>
      <c r="Z75" s="551"/>
      <c r="AA75" s="551"/>
      <c r="AB75" s="551"/>
      <c r="AC75" s="551"/>
      <c r="AD75" s="551"/>
      <c r="AE75" s="551"/>
      <c r="AF75" s="551"/>
      <c r="AG75" s="551"/>
      <c r="AH75" s="551"/>
      <c r="AI75" s="551"/>
      <c r="AJ75" s="551"/>
      <c r="AK75" s="551"/>
      <c r="AL75" s="551"/>
      <c r="AM75" s="551"/>
      <c r="AN75" s="551"/>
      <c r="AO75" s="551"/>
      <c r="AP75" s="551"/>
      <c r="AQ75" s="551"/>
      <c r="AR75" s="551"/>
      <c r="AS75" s="551"/>
      <c r="AT75" s="551"/>
      <c r="AU75" s="551"/>
      <c r="AV75" s="551"/>
      <c r="AW75" s="551"/>
      <c r="AX75" s="551"/>
      <c r="AY75" s="551"/>
      <c r="AZ75" s="551"/>
      <c r="BA75" s="551"/>
      <c r="BB75" s="551"/>
      <c r="BC75" s="551"/>
      <c r="BD75" s="551"/>
      <c r="BE75" s="551"/>
      <c r="BF75" s="551"/>
      <c r="BG75" s="551"/>
      <c r="BH75" s="551"/>
      <c r="BI75" s="551"/>
      <c r="BJ75" s="551"/>
      <c r="BK75" s="551"/>
      <c r="BL75" s="551"/>
      <c r="BM75" s="551"/>
      <c r="BN75" s="551"/>
      <c r="BO75" s="551"/>
      <c r="BP75" s="551"/>
      <c r="BQ75" s="551"/>
      <c r="BR75" s="551"/>
      <c r="BS75" s="551"/>
      <c r="BT75" s="551"/>
    </row>
    <row r="76" spans="1:74" s="589" customFormat="1" ht="21.95" customHeight="1">
      <c r="A76" s="965" t="s">
        <v>302</v>
      </c>
      <c r="B76" s="1159">
        <v>15634796</v>
      </c>
      <c r="C76" s="1159"/>
      <c r="D76" s="1188">
        <v>0</v>
      </c>
      <c r="E76" s="1188">
        <v>0</v>
      </c>
      <c r="F76" s="1189">
        <v>0</v>
      </c>
      <c r="G76" s="1160">
        <v>0</v>
      </c>
      <c r="H76" s="581" t="s">
        <v>4</v>
      </c>
      <c r="I76" s="966"/>
      <c r="J76" s="551"/>
      <c r="K76" s="551"/>
      <c r="L76" s="551"/>
      <c r="M76" s="551"/>
      <c r="N76" s="551"/>
      <c r="O76" s="551"/>
      <c r="P76" s="551"/>
      <c r="Q76" s="551"/>
      <c r="R76" s="551"/>
      <c r="S76" s="551"/>
      <c r="T76" s="551"/>
      <c r="U76" s="551"/>
      <c r="V76" s="551"/>
      <c r="W76" s="551"/>
      <c r="X76" s="551"/>
      <c r="Y76" s="551"/>
      <c r="Z76" s="551"/>
      <c r="AA76" s="551"/>
      <c r="AB76" s="551"/>
      <c r="AC76" s="551"/>
      <c r="AD76" s="551"/>
      <c r="AE76" s="551"/>
      <c r="AF76" s="551"/>
      <c r="AG76" s="551"/>
      <c r="AH76" s="551"/>
      <c r="AI76" s="551"/>
      <c r="AJ76" s="551"/>
      <c r="AK76" s="551"/>
      <c r="AL76" s="551"/>
      <c r="AM76" s="551"/>
      <c r="AN76" s="551"/>
      <c r="AO76" s="551"/>
      <c r="AP76" s="551"/>
      <c r="AQ76" s="551"/>
      <c r="AR76" s="551"/>
      <c r="AS76" s="551"/>
      <c r="AT76" s="551"/>
      <c r="AU76" s="551"/>
      <c r="AV76" s="551"/>
      <c r="AW76" s="551"/>
      <c r="AX76" s="551"/>
      <c r="AY76" s="551"/>
      <c r="AZ76" s="551"/>
      <c r="BA76" s="551"/>
      <c r="BB76" s="551"/>
      <c r="BC76" s="551"/>
      <c r="BD76" s="551"/>
      <c r="BE76" s="551"/>
      <c r="BF76" s="551"/>
      <c r="BG76" s="551"/>
      <c r="BH76" s="551"/>
      <c r="BI76" s="551"/>
      <c r="BJ76" s="551"/>
      <c r="BK76" s="551"/>
      <c r="BL76" s="551"/>
      <c r="BM76" s="551"/>
      <c r="BN76" s="551"/>
      <c r="BO76" s="551"/>
      <c r="BP76" s="551"/>
      <c r="BQ76" s="551"/>
      <c r="BR76" s="551"/>
      <c r="BS76" s="551"/>
      <c r="BT76" s="551"/>
    </row>
    <row r="77" spans="1:74" s="589" customFormat="1" ht="21.95" customHeight="1">
      <c r="A77" s="967" t="s">
        <v>303</v>
      </c>
      <c r="B77" s="1159">
        <v>340207.2</v>
      </c>
      <c r="C77" s="1159"/>
      <c r="D77" s="1188">
        <v>0</v>
      </c>
      <c r="E77" s="1188">
        <v>0</v>
      </c>
      <c r="F77" s="1189">
        <v>0</v>
      </c>
      <c r="G77" s="1160">
        <v>0</v>
      </c>
      <c r="H77" s="581" t="s">
        <v>4</v>
      </c>
      <c r="I77" s="966"/>
      <c r="J77" s="966"/>
      <c r="K77" s="551"/>
      <c r="L77" s="551"/>
      <c r="M77" s="551"/>
      <c r="N77" s="551"/>
      <c r="O77" s="551"/>
      <c r="P77" s="551"/>
      <c r="Q77" s="551"/>
      <c r="R77" s="551"/>
      <c r="S77" s="551"/>
      <c r="T77" s="551"/>
      <c r="U77" s="551"/>
      <c r="V77" s="551"/>
      <c r="W77" s="551"/>
      <c r="X77" s="551"/>
      <c r="Y77" s="551"/>
      <c r="Z77" s="551"/>
      <c r="AA77" s="551"/>
      <c r="AB77" s="551"/>
      <c r="AC77" s="551"/>
      <c r="AD77" s="551"/>
      <c r="AE77" s="551"/>
      <c r="AF77" s="551"/>
      <c r="AG77" s="551"/>
      <c r="AH77" s="551"/>
      <c r="AI77" s="551"/>
      <c r="AJ77" s="551"/>
      <c r="AK77" s="551"/>
      <c r="AL77" s="551"/>
      <c r="AM77" s="551"/>
      <c r="AN77" s="551"/>
      <c r="AO77" s="551"/>
      <c r="AP77" s="551"/>
      <c r="AQ77" s="551"/>
      <c r="AR77" s="551"/>
      <c r="AS77" s="551"/>
      <c r="AT77" s="551"/>
      <c r="AU77" s="551"/>
      <c r="AV77" s="551"/>
      <c r="AW77" s="551"/>
      <c r="AX77" s="551"/>
      <c r="AY77" s="551"/>
      <c r="AZ77" s="551"/>
      <c r="BA77" s="551"/>
      <c r="BB77" s="551"/>
      <c r="BC77" s="551"/>
      <c r="BD77" s="551"/>
      <c r="BE77" s="551"/>
      <c r="BF77" s="551"/>
      <c r="BG77" s="551"/>
      <c r="BH77" s="551"/>
      <c r="BI77" s="551"/>
      <c r="BJ77" s="551"/>
      <c r="BK77" s="551"/>
      <c r="BL77" s="551"/>
      <c r="BM77" s="551"/>
      <c r="BN77" s="551"/>
      <c r="BO77" s="551"/>
      <c r="BP77" s="551"/>
      <c r="BQ77" s="551"/>
      <c r="BR77" s="551"/>
      <c r="BS77" s="551"/>
      <c r="BT77" s="551"/>
      <c r="BU77" s="551"/>
      <c r="BV77" s="551"/>
    </row>
    <row r="78" spans="1:74" s="589" customFormat="1" ht="21.95" customHeight="1">
      <c r="A78" s="965" t="s">
        <v>305</v>
      </c>
      <c r="B78" s="1159">
        <v>1750.89</v>
      </c>
      <c r="C78" s="1159"/>
      <c r="D78" s="1188">
        <v>0</v>
      </c>
      <c r="E78" s="1188">
        <v>0</v>
      </c>
      <c r="F78" s="1189">
        <v>0</v>
      </c>
      <c r="G78" s="1160">
        <v>0</v>
      </c>
      <c r="H78" s="581"/>
      <c r="I78" s="966"/>
      <c r="J78" s="966"/>
      <c r="K78" s="551"/>
      <c r="L78" s="551"/>
      <c r="M78" s="551"/>
      <c r="N78" s="551"/>
      <c r="O78" s="551"/>
      <c r="P78" s="551"/>
      <c r="Q78" s="551"/>
      <c r="R78" s="551"/>
      <c r="S78" s="551"/>
      <c r="T78" s="551"/>
      <c r="U78" s="551"/>
      <c r="V78" s="551"/>
      <c r="W78" s="551"/>
      <c r="X78" s="551"/>
      <c r="Y78" s="551"/>
      <c r="Z78" s="551"/>
      <c r="AA78" s="551"/>
      <c r="AB78" s="551"/>
      <c r="AC78" s="551"/>
      <c r="AD78" s="551"/>
      <c r="AE78" s="551"/>
      <c r="AF78" s="551"/>
      <c r="AG78" s="551"/>
      <c r="AH78" s="551"/>
      <c r="AI78" s="551"/>
      <c r="AJ78" s="551"/>
      <c r="AK78" s="551"/>
      <c r="AL78" s="551"/>
      <c r="AM78" s="551"/>
      <c r="AN78" s="551"/>
      <c r="AO78" s="551"/>
      <c r="AP78" s="551"/>
      <c r="AQ78" s="551"/>
      <c r="AR78" s="551"/>
      <c r="AS78" s="551"/>
      <c r="AT78" s="551"/>
      <c r="AU78" s="551"/>
      <c r="AV78" s="551"/>
      <c r="AW78" s="551"/>
      <c r="AX78" s="551"/>
      <c r="AY78" s="551"/>
      <c r="AZ78" s="551"/>
      <c r="BA78" s="551"/>
      <c r="BB78" s="551"/>
      <c r="BC78" s="551"/>
      <c r="BD78" s="551"/>
      <c r="BE78" s="551"/>
      <c r="BF78" s="551"/>
      <c r="BG78" s="551"/>
      <c r="BH78" s="551"/>
      <c r="BI78" s="551"/>
      <c r="BJ78" s="551"/>
      <c r="BK78" s="551"/>
      <c r="BL78" s="551"/>
      <c r="BM78" s="551"/>
      <c r="BN78" s="551"/>
      <c r="BO78" s="551"/>
      <c r="BP78" s="551"/>
      <c r="BQ78" s="551"/>
      <c r="BR78" s="551"/>
      <c r="BS78" s="551"/>
      <c r="BT78" s="551"/>
      <c r="BU78" s="551"/>
      <c r="BV78" s="551"/>
    </row>
    <row r="79" spans="1:74" s="589" customFormat="1" ht="21.95" customHeight="1">
      <c r="A79" s="965" t="s">
        <v>306</v>
      </c>
      <c r="B79" s="1159">
        <v>1022787.84</v>
      </c>
      <c r="C79" s="1159"/>
      <c r="D79" s="1188">
        <v>0</v>
      </c>
      <c r="E79" s="1188">
        <v>0</v>
      </c>
      <c r="F79" s="1189">
        <v>0</v>
      </c>
      <c r="G79" s="1160">
        <v>0</v>
      </c>
      <c r="H79" s="581" t="s">
        <v>4</v>
      </c>
      <c r="I79" s="966"/>
      <c r="J79" s="966"/>
      <c r="K79" s="551"/>
      <c r="L79" s="551"/>
      <c r="M79" s="551"/>
      <c r="N79" s="551"/>
      <c r="O79" s="551"/>
      <c r="P79" s="551"/>
      <c r="Q79" s="551"/>
      <c r="R79" s="551"/>
      <c r="S79" s="551"/>
      <c r="T79" s="551"/>
      <c r="U79" s="551"/>
      <c r="V79" s="551"/>
      <c r="W79" s="551"/>
      <c r="X79" s="551"/>
      <c r="Y79" s="551"/>
      <c r="Z79" s="551"/>
      <c r="AA79" s="551"/>
      <c r="AB79" s="551"/>
      <c r="AC79" s="551"/>
      <c r="AD79" s="551"/>
      <c r="AE79" s="551"/>
      <c r="AF79" s="551"/>
      <c r="AG79" s="551"/>
      <c r="AH79" s="551"/>
      <c r="AI79" s="551"/>
      <c r="AJ79" s="551"/>
      <c r="AK79" s="551"/>
      <c r="AL79" s="551"/>
      <c r="AM79" s="551"/>
      <c r="AN79" s="551"/>
      <c r="AO79" s="551"/>
      <c r="AP79" s="551"/>
      <c r="AQ79" s="551"/>
      <c r="AR79" s="551"/>
      <c r="AS79" s="551"/>
      <c r="AT79" s="551"/>
      <c r="AU79" s="551"/>
      <c r="AV79" s="551"/>
      <c r="AW79" s="551"/>
      <c r="AX79" s="551"/>
      <c r="AY79" s="551"/>
      <c r="AZ79" s="551"/>
      <c r="BA79" s="551"/>
      <c r="BB79" s="551"/>
      <c r="BC79" s="551"/>
      <c r="BD79" s="551"/>
      <c r="BE79" s="551"/>
      <c r="BF79" s="551"/>
      <c r="BG79" s="551"/>
      <c r="BH79" s="551"/>
      <c r="BI79" s="551"/>
      <c r="BJ79" s="551"/>
      <c r="BK79" s="551"/>
      <c r="BL79" s="551"/>
      <c r="BM79" s="551"/>
      <c r="BN79" s="551"/>
      <c r="BO79" s="551"/>
      <c r="BP79" s="551"/>
      <c r="BQ79" s="551"/>
      <c r="BR79" s="551"/>
      <c r="BS79" s="551"/>
      <c r="BT79" s="551"/>
      <c r="BU79" s="551"/>
      <c r="BV79" s="551"/>
    </row>
    <row r="80" spans="1:74" s="589" customFormat="1" ht="21.95" customHeight="1">
      <c r="A80" s="965" t="s">
        <v>307</v>
      </c>
      <c r="B80" s="1159">
        <v>0</v>
      </c>
      <c r="C80" s="1159"/>
      <c r="D80" s="1188">
        <v>0</v>
      </c>
      <c r="E80" s="1188">
        <v>0</v>
      </c>
      <c r="F80" s="1189">
        <v>0</v>
      </c>
      <c r="G80" s="1160">
        <v>0</v>
      </c>
      <c r="H80" s="581" t="s">
        <v>4</v>
      </c>
      <c r="I80" s="966"/>
      <c r="J80" s="966"/>
      <c r="K80" s="551"/>
      <c r="L80" s="551"/>
      <c r="M80" s="551"/>
      <c r="N80" s="551"/>
      <c r="O80" s="551"/>
      <c r="P80" s="551"/>
      <c r="Q80" s="551"/>
      <c r="R80" s="551"/>
      <c r="S80" s="551"/>
      <c r="T80" s="551"/>
      <c r="U80" s="551"/>
      <c r="V80" s="551"/>
      <c r="W80" s="551"/>
      <c r="X80" s="551"/>
      <c r="Y80" s="551"/>
      <c r="Z80" s="551"/>
      <c r="AA80" s="551"/>
      <c r="AB80" s="551"/>
      <c r="AC80" s="551"/>
      <c r="AD80" s="551"/>
      <c r="AE80" s="551"/>
      <c r="AF80" s="551"/>
      <c r="AG80" s="551"/>
      <c r="AH80" s="551"/>
      <c r="AI80" s="551"/>
      <c r="AJ80" s="551"/>
      <c r="AK80" s="551"/>
      <c r="AL80" s="551"/>
      <c r="AM80" s="551"/>
      <c r="AN80" s="551"/>
      <c r="AO80" s="551"/>
      <c r="AP80" s="551"/>
      <c r="AQ80" s="551"/>
      <c r="AR80" s="551"/>
      <c r="AS80" s="551"/>
      <c r="AT80" s="551"/>
      <c r="AU80" s="551"/>
      <c r="AV80" s="551"/>
      <c r="AW80" s="551"/>
      <c r="AX80" s="551"/>
      <c r="AY80" s="551"/>
      <c r="AZ80" s="551"/>
      <c r="BA80" s="551"/>
      <c r="BB80" s="551"/>
      <c r="BC80" s="551"/>
      <c r="BD80" s="551"/>
      <c r="BE80" s="551"/>
      <c r="BF80" s="551"/>
      <c r="BG80" s="551"/>
      <c r="BH80" s="551"/>
      <c r="BI80" s="551"/>
      <c r="BJ80" s="551"/>
      <c r="BK80" s="551"/>
      <c r="BL80" s="551"/>
      <c r="BM80" s="551"/>
      <c r="BN80" s="551"/>
      <c r="BO80" s="551"/>
      <c r="BP80" s="551"/>
      <c r="BQ80" s="551"/>
      <c r="BR80" s="551"/>
      <c r="BS80" s="551"/>
      <c r="BT80" s="551"/>
      <c r="BU80" s="551"/>
      <c r="BV80" s="551"/>
    </row>
    <row r="81" spans="1:250" s="589" customFormat="1" ht="21.95" customHeight="1">
      <c r="A81" s="965" t="s">
        <v>358</v>
      </c>
      <c r="B81" s="1159">
        <v>1713417.19</v>
      </c>
      <c r="C81" s="1159"/>
      <c r="D81" s="1188">
        <v>15000</v>
      </c>
      <c r="E81" s="1188">
        <v>0</v>
      </c>
      <c r="F81" s="1189">
        <v>15000</v>
      </c>
      <c r="G81" s="1160">
        <v>0</v>
      </c>
      <c r="H81" s="581" t="s">
        <v>4</v>
      </c>
      <c r="I81" s="966"/>
      <c r="J81" s="966"/>
      <c r="K81" s="551"/>
      <c r="L81" s="551"/>
      <c r="M81" s="551"/>
      <c r="N81" s="551"/>
      <c r="O81" s="551"/>
      <c r="P81" s="551"/>
      <c r="Q81" s="551"/>
      <c r="R81" s="551"/>
      <c r="S81" s="551"/>
      <c r="T81" s="551"/>
      <c r="U81" s="551"/>
      <c r="V81" s="551"/>
      <c r="W81" s="551"/>
      <c r="X81" s="551"/>
      <c r="Y81" s="551"/>
      <c r="Z81" s="551"/>
      <c r="AA81" s="551"/>
      <c r="AB81" s="551"/>
      <c r="AC81" s="551"/>
      <c r="AD81" s="551"/>
      <c r="AE81" s="551"/>
      <c r="AF81" s="551"/>
      <c r="AG81" s="551"/>
      <c r="AH81" s="551"/>
      <c r="AI81" s="551"/>
      <c r="AJ81" s="551"/>
      <c r="AK81" s="551"/>
      <c r="AL81" s="551"/>
      <c r="AM81" s="551"/>
      <c r="AN81" s="551"/>
      <c r="AO81" s="551"/>
      <c r="AP81" s="551"/>
      <c r="AQ81" s="551"/>
      <c r="AR81" s="551"/>
      <c r="AS81" s="551"/>
      <c r="AT81" s="551"/>
      <c r="AU81" s="551"/>
      <c r="AV81" s="551"/>
      <c r="AW81" s="551"/>
      <c r="AX81" s="551"/>
      <c r="AY81" s="551"/>
      <c r="AZ81" s="551"/>
      <c r="BA81" s="551"/>
      <c r="BB81" s="551"/>
      <c r="BC81" s="551"/>
      <c r="BD81" s="551"/>
      <c r="BE81" s="551"/>
      <c r="BF81" s="551"/>
      <c r="BG81" s="551"/>
      <c r="BH81" s="551"/>
      <c r="BI81" s="551"/>
      <c r="BJ81" s="551"/>
      <c r="BK81" s="551"/>
      <c r="BL81" s="551"/>
      <c r="BM81" s="551"/>
      <c r="BN81" s="551"/>
      <c r="BO81" s="551"/>
      <c r="BP81" s="551"/>
      <c r="BQ81" s="551"/>
      <c r="BR81" s="551"/>
      <c r="BS81" s="551"/>
      <c r="BT81" s="551"/>
      <c r="BU81" s="551"/>
      <c r="BV81" s="551"/>
    </row>
    <row r="82" spans="1:250" s="589" customFormat="1" ht="21.95" customHeight="1">
      <c r="A82" s="965" t="s">
        <v>308</v>
      </c>
      <c r="B82" s="1159">
        <v>784117.37000000011</v>
      </c>
      <c r="C82" s="1159"/>
      <c r="D82" s="1188">
        <v>0</v>
      </c>
      <c r="E82" s="1188">
        <v>0</v>
      </c>
      <c r="F82" s="1189">
        <v>0</v>
      </c>
      <c r="G82" s="1160">
        <v>0</v>
      </c>
      <c r="H82" s="581" t="s">
        <v>4</v>
      </c>
      <c r="I82" s="966"/>
      <c r="J82" s="966"/>
      <c r="K82" s="551"/>
      <c r="L82" s="551"/>
      <c r="M82" s="551"/>
      <c r="N82" s="551"/>
      <c r="O82" s="551"/>
      <c r="P82" s="551"/>
      <c r="Q82" s="551"/>
      <c r="R82" s="551"/>
      <c r="S82" s="551"/>
      <c r="T82" s="551"/>
      <c r="U82" s="551"/>
      <c r="V82" s="551"/>
      <c r="W82" s="551"/>
      <c r="X82" s="551"/>
      <c r="Y82" s="551"/>
      <c r="Z82" s="551"/>
      <c r="AA82" s="551"/>
      <c r="AB82" s="551"/>
      <c r="AC82" s="551"/>
      <c r="AD82" s="551"/>
      <c r="AE82" s="551"/>
      <c r="AF82" s="551"/>
      <c r="AG82" s="551"/>
      <c r="AH82" s="551"/>
      <c r="AI82" s="551"/>
      <c r="AJ82" s="551"/>
      <c r="AK82" s="551"/>
      <c r="AL82" s="551"/>
      <c r="AM82" s="551"/>
      <c r="AN82" s="551"/>
      <c r="AO82" s="551"/>
      <c r="AP82" s="551"/>
      <c r="AQ82" s="551"/>
      <c r="AR82" s="551"/>
      <c r="AS82" s="551"/>
      <c r="AT82" s="551"/>
      <c r="AU82" s="551"/>
      <c r="AV82" s="551"/>
      <c r="AW82" s="551"/>
      <c r="AX82" s="551"/>
      <c r="AY82" s="551"/>
      <c r="AZ82" s="551"/>
      <c r="BA82" s="551"/>
      <c r="BB82" s="551"/>
      <c r="BC82" s="551"/>
      <c r="BD82" s="551"/>
      <c r="BE82" s="551"/>
      <c r="BF82" s="551"/>
      <c r="BG82" s="551"/>
      <c r="BH82" s="551"/>
      <c r="BI82" s="551"/>
      <c r="BJ82" s="551"/>
      <c r="BK82" s="551"/>
      <c r="BL82" s="551"/>
      <c r="BM82" s="551"/>
      <c r="BN82" s="551"/>
      <c r="BO82" s="551"/>
      <c r="BP82" s="551"/>
      <c r="BQ82" s="551"/>
      <c r="BR82" s="551"/>
      <c r="BS82" s="551"/>
      <c r="BT82" s="551"/>
      <c r="BU82" s="551"/>
      <c r="BV82" s="551"/>
    </row>
    <row r="83" spans="1:250" s="589" customFormat="1" ht="21.95" customHeight="1">
      <c r="A83" s="969" t="s">
        <v>309</v>
      </c>
      <c r="B83" s="1159">
        <v>2075921.93</v>
      </c>
      <c r="C83" s="1159"/>
      <c r="D83" s="1188">
        <v>0</v>
      </c>
      <c r="E83" s="1188">
        <v>0</v>
      </c>
      <c r="F83" s="1189">
        <v>0</v>
      </c>
      <c r="G83" s="1160">
        <v>0</v>
      </c>
      <c r="H83" s="581" t="s">
        <v>4</v>
      </c>
      <c r="I83" s="966"/>
      <c r="J83" s="966"/>
      <c r="K83" s="551"/>
      <c r="L83" s="551"/>
      <c r="M83" s="551"/>
      <c r="N83" s="551"/>
      <c r="O83" s="551"/>
      <c r="P83" s="551"/>
      <c r="Q83" s="551"/>
      <c r="R83" s="551"/>
      <c r="S83" s="551"/>
      <c r="T83" s="551"/>
      <c r="U83" s="551"/>
      <c r="V83" s="551"/>
      <c r="W83" s="551"/>
      <c r="X83" s="551"/>
      <c r="Y83" s="551"/>
      <c r="Z83" s="551"/>
      <c r="AA83" s="551"/>
      <c r="AB83" s="551"/>
      <c r="AC83" s="551"/>
      <c r="AD83" s="551"/>
      <c r="AE83" s="551"/>
      <c r="AF83" s="551"/>
      <c r="AG83" s="551"/>
      <c r="AH83" s="551"/>
      <c r="AI83" s="551"/>
      <c r="AJ83" s="551"/>
      <c r="AK83" s="551"/>
      <c r="AL83" s="551"/>
      <c r="AM83" s="551"/>
      <c r="AN83" s="551"/>
      <c r="AO83" s="551"/>
      <c r="AP83" s="551"/>
      <c r="AQ83" s="551"/>
      <c r="AR83" s="551"/>
      <c r="AS83" s="551"/>
      <c r="AT83" s="551"/>
      <c r="AU83" s="551"/>
      <c r="AV83" s="551"/>
      <c r="AW83" s="551"/>
      <c r="AX83" s="551"/>
      <c r="AY83" s="551"/>
      <c r="AZ83" s="551"/>
      <c r="BA83" s="551"/>
      <c r="BB83" s="551"/>
      <c r="BC83" s="551"/>
      <c r="BD83" s="551"/>
      <c r="BE83" s="551"/>
      <c r="BF83" s="551"/>
      <c r="BG83" s="551"/>
      <c r="BH83" s="551"/>
      <c r="BI83" s="551"/>
      <c r="BJ83" s="551"/>
      <c r="BK83" s="551"/>
      <c r="BL83" s="551"/>
      <c r="BM83" s="551"/>
      <c r="BN83" s="551"/>
      <c r="BO83" s="551"/>
      <c r="BP83" s="551"/>
      <c r="BQ83" s="551"/>
      <c r="BR83" s="551"/>
      <c r="BS83" s="551"/>
      <c r="BT83" s="551"/>
      <c r="BU83" s="551"/>
      <c r="BV83" s="551"/>
    </row>
    <row r="84" spans="1:250" s="589" customFormat="1" ht="21.95" customHeight="1">
      <c r="A84" s="965" t="s">
        <v>312</v>
      </c>
      <c r="B84" s="1159">
        <v>1101234.3599999999</v>
      </c>
      <c r="C84" s="1159"/>
      <c r="D84" s="1188">
        <v>0</v>
      </c>
      <c r="E84" s="1188">
        <v>0</v>
      </c>
      <c r="F84" s="1189">
        <v>0</v>
      </c>
      <c r="G84" s="1160">
        <v>0</v>
      </c>
      <c r="H84" s="581" t="s">
        <v>4</v>
      </c>
      <c r="I84" s="966"/>
      <c r="J84" s="966"/>
      <c r="K84" s="551"/>
      <c r="L84" s="551"/>
      <c r="M84" s="551"/>
      <c r="N84" s="551"/>
      <c r="O84" s="551"/>
      <c r="P84" s="551"/>
      <c r="Q84" s="551"/>
      <c r="R84" s="551"/>
      <c r="S84" s="551"/>
      <c r="T84" s="551"/>
      <c r="U84" s="551"/>
      <c r="V84" s="551"/>
      <c r="W84" s="551"/>
      <c r="X84" s="551"/>
      <c r="Y84" s="551"/>
      <c r="Z84" s="551"/>
      <c r="AA84" s="551"/>
      <c r="AB84" s="551"/>
      <c r="AC84" s="551"/>
      <c r="AD84" s="551"/>
      <c r="AE84" s="551"/>
      <c r="AF84" s="551"/>
      <c r="AG84" s="551"/>
      <c r="AH84" s="551"/>
      <c r="AI84" s="551"/>
      <c r="AJ84" s="551"/>
      <c r="AK84" s="551"/>
      <c r="AL84" s="551"/>
      <c r="AM84" s="551"/>
      <c r="AN84" s="551"/>
      <c r="AO84" s="551"/>
      <c r="AP84" s="551"/>
      <c r="AQ84" s="551"/>
      <c r="AR84" s="551"/>
      <c r="AS84" s="551"/>
      <c r="AT84" s="551"/>
      <c r="AU84" s="551"/>
      <c r="AV84" s="551"/>
      <c r="AW84" s="551"/>
      <c r="AX84" s="551"/>
      <c r="AY84" s="551"/>
      <c r="AZ84" s="551"/>
      <c r="BA84" s="551"/>
      <c r="BB84" s="551"/>
      <c r="BC84" s="551"/>
      <c r="BD84" s="551"/>
      <c r="BE84" s="551"/>
      <c r="BF84" s="551"/>
      <c r="BG84" s="551"/>
      <c r="BH84" s="551"/>
      <c r="BI84" s="551"/>
      <c r="BJ84" s="551"/>
      <c r="BK84" s="551"/>
      <c r="BL84" s="551"/>
      <c r="BM84" s="551"/>
      <c r="BN84" s="551"/>
      <c r="BO84" s="551"/>
      <c r="BP84" s="551"/>
      <c r="BQ84" s="551"/>
      <c r="BR84" s="551"/>
      <c r="BS84" s="551"/>
      <c r="BT84" s="551"/>
      <c r="BU84" s="551"/>
      <c r="BV84" s="551"/>
    </row>
    <row r="85" spans="1:250" s="589" customFormat="1" ht="21.95" customHeight="1">
      <c r="A85" s="965" t="s">
        <v>316</v>
      </c>
      <c r="B85" s="1159">
        <v>0</v>
      </c>
      <c r="C85" s="1159"/>
      <c r="D85" s="1188">
        <v>0</v>
      </c>
      <c r="E85" s="1188">
        <v>0</v>
      </c>
      <c r="F85" s="1189">
        <v>0</v>
      </c>
      <c r="G85" s="1160">
        <v>0</v>
      </c>
      <c r="H85" s="581" t="s">
        <v>4</v>
      </c>
      <c r="I85" s="966"/>
      <c r="J85" s="966"/>
      <c r="K85" s="551"/>
      <c r="L85" s="551"/>
      <c r="M85" s="551"/>
      <c r="N85" s="551"/>
      <c r="O85" s="551"/>
      <c r="P85" s="551"/>
      <c r="Q85" s="551"/>
      <c r="R85" s="551"/>
      <c r="S85" s="551"/>
      <c r="T85" s="551"/>
      <c r="U85" s="551"/>
      <c r="V85" s="551"/>
      <c r="W85" s="551"/>
      <c r="X85" s="551"/>
      <c r="Y85" s="551"/>
      <c r="Z85" s="551"/>
      <c r="AA85" s="551"/>
      <c r="AB85" s="551"/>
      <c r="AC85" s="551"/>
      <c r="AD85" s="551"/>
      <c r="AE85" s="551"/>
      <c r="AF85" s="551"/>
      <c r="AG85" s="551"/>
      <c r="AH85" s="551"/>
      <c r="AI85" s="551"/>
      <c r="AJ85" s="551"/>
      <c r="AK85" s="551"/>
      <c r="AL85" s="551"/>
      <c r="AM85" s="551"/>
      <c r="AN85" s="551"/>
      <c r="AO85" s="551"/>
      <c r="AP85" s="551"/>
      <c r="AQ85" s="551"/>
      <c r="AR85" s="551"/>
      <c r="AS85" s="551"/>
      <c r="AT85" s="551"/>
      <c r="AU85" s="551"/>
      <c r="AV85" s="551"/>
      <c r="AW85" s="551"/>
      <c r="AX85" s="551"/>
      <c r="AY85" s="551"/>
      <c r="AZ85" s="551"/>
      <c r="BA85" s="551"/>
      <c r="BB85" s="551"/>
      <c r="BC85" s="551"/>
      <c r="BD85" s="551"/>
      <c r="BE85" s="551"/>
      <c r="BF85" s="551"/>
      <c r="BG85" s="551"/>
      <c r="BH85" s="551"/>
      <c r="BI85" s="551"/>
      <c r="BJ85" s="551"/>
      <c r="BK85" s="551"/>
      <c r="BL85" s="551"/>
      <c r="BM85" s="551"/>
      <c r="BN85" s="551"/>
      <c r="BO85" s="551"/>
      <c r="BP85" s="551"/>
      <c r="BQ85" s="551"/>
      <c r="BR85" s="551"/>
      <c r="BS85" s="551"/>
      <c r="BT85" s="551"/>
      <c r="BU85" s="551"/>
      <c r="BV85" s="551"/>
    </row>
    <row r="86" spans="1:250" ht="21.95" customHeight="1">
      <c r="A86" s="965" t="s">
        <v>317</v>
      </c>
      <c r="B86" s="1159">
        <v>81378431.89000003</v>
      </c>
      <c r="C86" s="1159"/>
      <c r="D86" s="1188">
        <v>560037.17999999993</v>
      </c>
      <c r="E86" s="1188">
        <v>86173.58</v>
      </c>
      <c r="F86" s="1189">
        <v>493557.18999999994</v>
      </c>
      <c r="G86" s="1160">
        <v>66479.990000000005</v>
      </c>
      <c r="H86" s="581" t="s">
        <v>4</v>
      </c>
      <c r="I86" s="966"/>
      <c r="J86" s="966"/>
    </row>
    <row r="87" spans="1:250" ht="21.95" customHeight="1">
      <c r="A87" s="965" t="s">
        <v>318</v>
      </c>
      <c r="B87" s="1159">
        <v>1021493.4200000002</v>
      </c>
      <c r="C87" s="1159"/>
      <c r="D87" s="1188">
        <v>60187.61</v>
      </c>
      <c r="E87" s="1188">
        <v>2051</v>
      </c>
      <c r="F87" s="1189">
        <v>60187.61</v>
      </c>
      <c r="G87" s="1160">
        <v>0</v>
      </c>
      <c r="H87" s="581" t="s">
        <v>4</v>
      </c>
      <c r="I87" s="966"/>
      <c r="J87" s="966"/>
    </row>
    <row r="88" spans="1:250" s="589" customFormat="1" ht="21.95" customHeight="1" thickBot="1">
      <c r="A88" s="965" t="s">
        <v>320</v>
      </c>
      <c r="B88" s="1159">
        <v>33827724.969999999</v>
      </c>
      <c r="C88" s="1191"/>
      <c r="D88" s="1188">
        <v>0</v>
      </c>
      <c r="E88" s="1192">
        <v>0</v>
      </c>
      <c r="F88" s="1189">
        <v>0</v>
      </c>
      <c r="G88" s="1160">
        <v>0</v>
      </c>
      <c r="H88" s="581" t="s">
        <v>4</v>
      </c>
      <c r="I88" s="966"/>
      <c r="J88" s="966"/>
      <c r="K88" s="551"/>
      <c r="L88" s="551"/>
      <c r="M88" s="551"/>
      <c r="N88" s="551"/>
      <c r="O88" s="551"/>
      <c r="P88" s="551"/>
      <c r="Q88" s="551"/>
      <c r="R88" s="551"/>
      <c r="S88" s="551"/>
      <c r="T88" s="551"/>
      <c r="U88" s="551"/>
      <c r="V88" s="551"/>
      <c r="W88" s="551"/>
      <c r="X88" s="551"/>
      <c r="Y88" s="551"/>
      <c r="Z88" s="551"/>
      <c r="AA88" s="551"/>
      <c r="AB88" s="551"/>
      <c r="AC88" s="551"/>
      <c r="AD88" s="551"/>
      <c r="AE88" s="551"/>
      <c r="AF88" s="551"/>
      <c r="AG88" s="551"/>
      <c r="AH88" s="551"/>
      <c r="AI88" s="551"/>
      <c r="AJ88" s="551"/>
      <c r="AK88" s="551"/>
      <c r="AL88" s="551"/>
      <c r="AM88" s="551"/>
      <c r="AN88" s="551"/>
      <c r="AO88" s="551"/>
      <c r="AP88" s="551"/>
      <c r="AQ88" s="551"/>
      <c r="AR88" s="551"/>
      <c r="AS88" s="551"/>
      <c r="AT88" s="551"/>
      <c r="AU88" s="551"/>
      <c r="AV88" s="551"/>
      <c r="AW88" s="551"/>
      <c r="AX88" s="551"/>
      <c r="AY88" s="551"/>
      <c r="AZ88" s="551"/>
      <c r="BA88" s="551"/>
      <c r="BB88" s="551"/>
      <c r="BC88" s="551"/>
      <c r="BD88" s="551"/>
      <c r="BE88" s="551"/>
      <c r="BF88" s="551"/>
      <c r="BG88" s="551"/>
      <c r="BH88" s="551"/>
      <c r="BI88" s="551"/>
      <c r="BJ88" s="551"/>
      <c r="BK88" s="551"/>
      <c r="BL88" s="551"/>
      <c r="BM88" s="551"/>
      <c r="BN88" s="551"/>
      <c r="BO88" s="551"/>
      <c r="BP88" s="551"/>
      <c r="BQ88" s="551"/>
      <c r="BR88" s="551"/>
      <c r="BS88" s="551"/>
      <c r="BT88" s="551"/>
      <c r="BU88" s="551"/>
      <c r="BV88" s="551"/>
    </row>
    <row r="89" spans="1:250" s="589" customFormat="1" ht="21.95" customHeight="1" thickTop="1">
      <c r="A89" s="970" t="s">
        <v>611</v>
      </c>
      <c r="B89" s="1193"/>
      <c r="C89" s="1194"/>
      <c r="D89" s="1195"/>
      <c r="E89" s="1196">
        <v>0</v>
      </c>
      <c r="F89" s="1197"/>
      <c r="G89" s="1165">
        <v>0</v>
      </c>
      <c r="H89" s="581" t="s">
        <v>4</v>
      </c>
      <c r="I89" s="966"/>
      <c r="J89" s="966"/>
      <c r="K89" s="551"/>
      <c r="L89" s="551"/>
      <c r="M89" s="551"/>
      <c r="N89" s="551"/>
      <c r="O89" s="551"/>
      <c r="P89" s="551"/>
      <c r="Q89" s="551"/>
      <c r="R89" s="551"/>
      <c r="S89" s="551"/>
      <c r="T89" s="551"/>
      <c r="U89" s="551"/>
      <c r="V89" s="551"/>
      <c r="W89" s="551"/>
      <c r="X89" s="551"/>
      <c r="Y89" s="551"/>
      <c r="Z89" s="551"/>
      <c r="AA89" s="551"/>
      <c r="AB89" s="551"/>
      <c r="AC89" s="551"/>
      <c r="AD89" s="551"/>
      <c r="AE89" s="551"/>
      <c r="AF89" s="551"/>
      <c r="AG89" s="551"/>
      <c r="AH89" s="551"/>
      <c r="AI89" s="551"/>
      <c r="AJ89" s="551"/>
      <c r="AK89" s="551"/>
      <c r="AL89" s="551"/>
      <c r="AM89" s="551"/>
      <c r="AN89" s="551"/>
      <c r="AO89" s="551"/>
      <c r="AP89" s="551"/>
      <c r="AQ89" s="551"/>
      <c r="AR89" s="551"/>
      <c r="AS89" s="551"/>
      <c r="AT89" s="551"/>
      <c r="AU89" s="551"/>
      <c r="AV89" s="551"/>
      <c r="AW89" s="551"/>
      <c r="AX89" s="551"/>
      <c r="AY89" s="551"/>
      <c r="AZ89" s="551"/>
      <c r="BA89" s="551"/>
      <c r="BB89" s="551"/>
      <c r="BC89" s="551"/>
      <c r="BD89" s="551"/>
      <c r="BE89" s="551"/>
      <c r="BF89" s="551"/>
      <c r="BG89" s="551"/>
      <c r="BH89" s="551"/>
      <c r="BI89" s="551"/>
      <c r="BJ89" s="551"/>
      <c r="BK89" s="551"/>
      <c r="BL89" s="551"/>
      <c r="BM89" s="551"/>
      <c r="BN89" s="551"/>
      <c r="BO89" s="551"/>
      <c r="BP89" s="551"/>
      <c r="BQ89" s="551"/>
      <c r="BR89" s="551"/>
      <c r="BS89" s="551"/>
      <c r="BT89" s="551"/>
      <c r="BU89" s="551"/>
      <c r="BV89" s="551"/>
    </row>
    <row r="90" spans="1:250" s="589" customFormat="1" ht="21.95" customHeight="1">
      <c r="A90" s="593" t="s">
        <v>621</v>
      </c>
      <c r="B90" s="1198">
        <v>16160698701.9</v>
      </c>
      <c r="C90" s="1166" t="s">
        <v>742</v>
      </c>
      <c r="D90" s="1199">
        <v>0</v>
      </c>
      <c r="E90" s="1200">
        <v>0</v>
      </c>
      <c r="F90" s="1201">
        <v>0</v>
      </c>
      <c r="G90" s="1202">
        <v>0</v>
      </c>
      <c r="H90" s="581" t="s">
        <v>4</v>
      </c>
      <c r="I90" s="966"/>
      <c r="J90" s="966"/>
      <c r="K90" s="551"/>
      <c r="L90" s="551"/>
      <c r="M90" s="551"/>
      <c r="N90" s="551"/>
      <c r="O90" s="551"/>
      <c r="P90" s="551"/>
      <c r="Q90" s="551"/>
      <c r="R90" s="551"/>
      <c r="S90" s="551"/>
      <c r="T90" s="551"/>
      <c r="U90" s="551"/>
      <c r="V90" s="551"/>
      <c r="W90" s="551"/>
      <c r="X90" s="551"/>
      <c r="Y90" s="551"/>
      <c r="Z90" s="551"/>
      <c r="AA90" s="551"/>
      <c r="AB90" s="551"/>
      <c r="AC90" s="551"/>
      <c r="AD90" s="551"/>
      <c r="AE90" s="551"/>
      <c r="AF90" s="551"/>
      <c r="AG90" s="551"/>
      <c r="AH90" s="551"/>
      <c r="AI90" s="551"/>
      <c r="AJ90" s="551"/>
      <c r="AK90" s="551"/>
      <c r="AL90" s="551"/>
      <c r="AM90" s="551"/>
      <c r="AN90" s="551"/>
      <c r="AO90" s="551"/>
      <c r="AP90" s="551"/>
      <c r="AQ90" s="551"/>
      <c r="AR90" s="551"/>
      <c r="AS90" s="551"/>
      <c r="AT90" s="551"/>
      <c r="AU90" s="551"/>
      <c r="AV90" s="551"/>
      <c r="AW90" s="551"/>
      <c r="AX90" s="551"/>
      <c r="AY90" s="551"/>
      <c r="AZ90" s="551"/>
      <c r="BA90" s="551"/>
      <c r="BB90" s="551"/>
      <c r="BC90" s="551"/>
      <c r="BD90" s="551"/>
      <c r="BE90" s="551"/>
      <c r="BF90" s="551"/>
      <c r="BG90" s="551"/>
      <c r="BH90" s="551"/>
      <c r="BI90" s="551"/>
      <c r="BJ90" s="551"/>
      <c r="BK90" s="551"/>
      <c r="BL90" s="551"/>
      <c r="BM90" s="551"/>
      <c r="BN90" s="551"/>
      <c r="BO90" s="551"/>
      <c r="BP90" s="551"/>
      <c r="BQ90" s="551"/>
      <c r="BR90" s="551"/>
      <c r="BS90" s="551"/>
      <c r="BT90" s="551"/>
      <c r="BU90" s="551"/>
      <c r="BV90" s="551"/>
    </row>
    <row r="91" spans="1:250" s="592" customFormat="1" ht="19.5" customHeight="1">
      <c r="H91" s="581" t="s">
        <v>4</v>
      </c>
      <c r="I91" s="966"/>
      <c r="J91" s="966"/>
      <c r="K91" s="551"/>
      <c r="L91" s="551"/>
      <c r="M91" s="551"/>
      <c r="N91" s="551"/>
      <c r="O91" s="551"/>
      <c r="P91" s="551"/>
      <c r="Q91" s="551"/>
      <c r="R91" s="551"/>
      <c r="S91" s="551"/>
      <c r="T91" s="551"/>
      <c r="U91" s="551"/>
      <c r="V91" s="551"/>
      <c r="W91" s="551"/>
      <c r="X91" s="551"/>
      <c r="Y91" s="551"/>
      <c r="Z91" s="551"/>
      <c r="AA91" s="551"/>
      <c r="AB91" s="551"/>
      <c r="AC91" s="551"/>
      <c r="AD91" s="551"/>
      <c r="AE91" s="551"/>
      <c r="AF91" s="551"/>
      <c r="AG91" s="551"/>
      <c r="AH91" s="551"/>
      <c r="AI91" s="551"/>
      <c r="AJ91" s="551"/>
      <c r="AK91" s="551"/>
      <c r="AL91" s="551"/>
      <c r="AM91" s="551"/>
      <c r="AN91" s="551"/>
      <c r="AO91" s="551"/>
      <c r="AP91" s="551"/>
      <c r="AQ91" s="551"/>
      <c r="AR91" s="551"/>
    </row>
    <row r="92" spans="1:250" s="592" customFormat="1" ht="16.5" customHeight="1">
      <c r="A92" s="1278" t="s">
        <v>745</v>
      </c>
      <c r="H92" s="581" t="s">
        <v>4</v>
      </c>
      <c r="I92" s="966"/>
      <c r="J92" s="966"/>
      <c r="K92" s="551"/>
      <c r="L92" s="551"/>
      <c r="M92" s="551"/>
      <c r="N92" s="551"/>
      <c r="O92" s="551"/>
      <c r="P92" s="551"/>
      <c r="Q92" s="551"/>
      <c r="R92" s="551"/>
      <c r="S92" s="551"/>
      <c r="T92" s="551"/>
      <c r="U92" s="551"/>
      <c r="V92" s="551"/>
      <c r="W92" s="551"/>
      <c r="X92" s="551"/>
      <c r="Y92" s="551"/>
      <c r="Z92" s="551"/>
      <c r="AA92" s="551"/>
      <c r="AB92" s="551"/>
      <c r="AC92" s="551"/>
      <c r="AD92" s="551"/>
      <c r="AE92" s="551"/>
      <c r="AF92" s="551"/>
      <c r="AG92" s="551"/>
      <c r="AH92" s="551"/>
      <c r="AI92" s="551"/>
      <c r="AJ92" s="551"/>
      <c r="AK92" s="551"/>
      <c r="AL92" s="551"/>
      <c r="AM92" s="551"/>
      <c r="AN92" s="551"/>
      <c r="AO92" s="551"/>
      <c r="AP92" s="551"/>
      <c r="AQ92" s="551"/>
      <c r="AR92" s="551"/>
    </row>
    <row r="93" spans="1:250" s="592" customFormat="1" ht="15" customHeight="1">
      <c r="A93" s="595" t="s">
        <v>871</v>
      </c>
      <c r="H93" s="581" t="s">
        <v>4</v>
      </c>
      <c r="I93" s="551"/>
      <c r="J93" s="551"/>
      <c r="K93" s="551"/>
      <c r="L93" s="551"/>
      <c r="M93" s="551"/>
      <c r="N93" s="551"/>
      <c r="O93" s="551"/>
      <c r="P93" s="551"/>
      <c r="Q93" s="551"/>
      <c r="R93" s="551"/>
      <c r="S93" s="551"/>
      <c r="T93" s="551"/>
      <c r="U93" s="551"/>
      <c r="V93" s="551"/>
      <c r="W93" s="551"/>
      <c r="X93" s="551"/>
      <c r="Y93" s="551"/>
      <c r="Z93" s="551"/>
      <c r="AA93" s="551"/>
      <c r="AB93" s="551"/>
      <c r="AC93" s="551"/>
      <c r="AD93" s="551"/>
      <c r="AE93" s="551"/>
      <c r="AF93" s="551"/>
      <c r="AG93" s="551"/>
      <c r="AH93" s="551"/>
      <c r="AI93" s="551"/>
      <c r="AJ93" s="551"/>
      <c r="AK93" s="551"/>
      <c r="AL93" s="551"/>
      <c r="AM93" s="551"/>
      <c r="AN93" s="551"/>
      <c r="AO93" s="551"/>
      <c r="AP93" s="551"/>
      <c r="AQ93" s="551"/>
      <c r="AR93" s="551"/>
    </row>
    <row r="94" spans="1:250" s="971" customFormat="1" ht="18" customHeight="1">
      <c r="A94" s="594"/>
      <c r="B94" s="594"/>
      <c r="C94" s="594"/>
      <c r="D94" s="594"/>
      <c r="E94" s="594"/>
      <c r="F94" s="594"/>
      <c r="G94" s="594"/>
      <c r="H94" s="594"/>
      <c r="I94" s="551"/>
      <c r="J94" s="551"/>
      <c r="K94" s="551"/>
      <c r="L94" s="551"/>
      <c r="M94" s="551"/>
      <c r="N94" s="551"/>
      <c r="O94" s="551"/>
      <c r="P94" s="551"/>
      <c r="Q94" s="551"/>
      <c r="R94" s="551"/>
      <c r="S94" s="551"/>
      <c r="T94" s="551"/>
      <c r="U94" s="551"/>
      <c r="V94" s="551"/>
      <c r="W94" s="551"/>
      <c r="X94" s="551"/>
      <c r="Y94" s="551"/>
      <c r="Z94" s="551"/>
      <c r="AA94" s="551"/>
      <c r="AB94" s="551"/>
      <c r="AC94" s="551"/>
      <c r="AD94" s="551"/>
      <c r="AE94" s="551"/>
      <c r="AF94" s="551"/>
      <c r="AG94" s="551"/>
      <c r="AH94" s="551"/>
      <c r="AI94" s="551"/>
      <c r="AJ94" s="551"/>
      <c r="AK94" s="551"/>
      <c r="AL94" s="551"/>
      <c r="AM94" s="551"/>
      <c r="AN94" s="551"/>
      <c r="AO94" s="551"/>
      <c r="AP94" s="551"/>
      <c r="AQ94" s="551"/>
      <c r="AR94" s="551"/>
      <c r="AS94" s="551"/>
      <c r="AT94" s="551"/>
      <c r="AU94" s="551"/>
      <c r="AV94" s="551"/>
      <c r="AW94" s="551"/>
      <c r="AX94" s="551"/>
      <c r="AY94" s="551"/>
      <c r="AZ94" s="551"/>
      <c r="BA94" s="551"/>
      <c r="BB94" s="551"/>
      <c r="BC94" s="551"/>
      <c r="BD94" s="551"/>
      <c r="BE94" s="551"/>
      <c r="BF94" s="551"/>
      <c r="BG94" s="551"/>
      <c r="BH94" s="551"/>
      <c r="BI94" s="551"/>
      <c r="BJ94" s="551"/>
      <c r="BK94" s="551"/>
      <c r="BL94" s="551"/>
      <c r="BM94" s="551"/>
      <c r="BN94" s="551"/>
      <c r="BO94" s="551"/>
      <c r="BP94" s="551"/>
      <c r="BQ94" s="551"/>
      <c r="BR94" s="551"/>
      <c r="BS94" s="551"/>
      <c r="BT94" s="551"/>
      <c r="BU94" s="551"/>
      <c r="BV94" s="551"/>
      <c r="BW94" s="551"/>
      <c r="BX94" s="551"/>
      <c r="BY94" s="551"/>
      <c r="BZ94" s="551"/>
      <c r="CA94" s="551"/>
      <c r="CB94" s="551"/>
      <c r="CC94" s="551"/>
      <c r="CD94" s="551"/>
      <c r="CE94" s="551"/>
      <c r="CF94" s="551"/>
      <c r="CG94" s="551"/>
      <c r="CH94" s="551"/>
      <c r="CI94" s="551"/>
      <c r="CJ94" s="551"/>
      <c r="CK94" s="551"/>
      <c r="CL94" s="551"/>
      <c r="CM94" s="551"/>
      <c r="CN94" s="551"/>
      <c r="CO94" s="551"/>
      <c r="CP94" s="551"/>
      <c r="CQ94" s="551"/>
      <c r="CR94" s="551"/>
      <c r="CS94" s="551"/>
      <c r="CT94" s="551"/>
      <c r="CU94" s="551"/>
      <c r="CV94" s="551"/>
      <c r="CW94" s="551"/>
      <c r="CX94" s="551"/>
      <c r="CY94" s="551"/>
      <c r="CZ94" s="551"/>
      <c r="DA94" s="551"/>
      <c r="DB94" s="551"/>
      <c r="DC94" s="551"/>
      <c r="DD94" s="551"/>
      <c r="DE94" s="551"/>
      <c r="DF94" s="551"/>
      <c r="DG94" s="551"/>
      <c r="DH94" s="551"/>
      <c r="DI94" s="551"/>
      <c r="DJ94" s="551"/>
      <c r="DK94" s="551"/>
      <c r="DL94" s="551"/>
      <c r="DM94" s="551"/>
      <c r="DN94" s="551"/>
      <c r="DO94" s="551"/>
      <c r="DP94" s="551"/>
      <c r="DQ94" s="551"/>
      <c r="DR94" s="551"/>
      <c r="DS94" s="551"/>
      <c r="DT94" s="551"/>
      <c r="DU94" s="551"/>
      <c r="DV94" s="551"/>
      <c r="DW94" s="551"/>
      <c r="DX94" s="551"/>
      <c r="DY94" s="551"/>
      <c r="DZ94" s="551"/>
      <c r="EA94" s="551"/>
      <c r="EB94" s="551"/>
      <c r="EC94" s="551"/>
      <c r="ED94" s="551"/>
      <c r="EE94" s="551"/>
      <c r="EF94" s="551"/>
      <c r="EG94" s="551"/>
      <c r="EH94" s="551"/>
      <c r="EI94" s="551"/>
      <c r="EJ94" s="551"/>
      <c r="EK94" s="551"/>
      <c r="EL94" s="551"/>
      <c r="EM94" s="551"/>
      <c r="EN94" s="551"/>
      <c r="EO94" s="551"/>
      <c r="EP94" s="551"/>
      <c r="EQ94" s="551"/>
      <c r="ER94" s="551"/>
      <c r="ES94" s="551"/>
      <c r="ET94" s="551"/>
      <c r="EU94" s="551"/>
      <c r="EV94" s="551"/>
      <c r="EW94" s="551"/>
      <c r="EX94" s="551"/>
      <c r="EY94" s="551"/>
      <c r="EZ94" s="551"/>
      <c r="FA94" s="551"/>
      <c r="FB94" s="551"/>
      <c r="FC94" s="551"/>
      <c r="FD94" s="551"/>
      <c r="FE94" s="551"/>
      <c r="FF94" s="551"/>
      <c r="FG94" s="551"/>
      <c r="FH94" s="551"/>
      <c r="FI94" s="551"/>
      <c r="FJ94" s="551"/>
      <c r="FK94" s="551"/>
      <c r="FL94" s="551"/>
      <c r="FM94" s="551"/>
      <c r="FN94" s="551"/>
      <c r="FO94" s="551"/>
      <c r="FP94" s="551"/>
      <c r="FQ94" s="551"/>
      <c r="FR94" s="551"/>
      <c r="FS94" s="551"/>
      <c r="FT94" s="551"/>
      <c r="FU94" s="551"/>
      <c r="FV94" s="551"/>
      <c r="FW94" s="551"/>
      <c r="FX94" s="551"/>
      <c r="FY94" s="551"/>
      <c r="FZ94" s="551"/>
      <c r="GA94" s="551"/>
      <c r="GB94" s="551"/>
      <c r="GC94" s="551"/>
      <c r="GD94" s="551"/>
      <c r="GE94" s="551"/>
      <c r="GF94" s="551"/>
      <c r="GG94" s="551"/>
      <c r="GH94" s="551"/>
      <c r="GI94" s="551"/>
      <c r="GJ94" s="551"/>
      <c r="GK94" s="551"/>
      <c r="GL94" s="551"/>
      <c r="GM94" s="551"/>
      <c r="GN94" s="551"/>
      <c r="GO94" s="551"/>
      <c r="GP94" s="551"/>
      <c r="GQ94" s="551"/>
      <c r="GR94" s="551"/>
      <c r="GS94" s="551"/>
      <c r="GT94" s="551"/>
      <c r="GU94" s="551"/>
      <c r="GV94" s="551"/>
      <c r="GW94" s="551"/>
      <c r="GX94" s="551"/>
      <c r="GY94" s="551"/>
      <c r="GZ94" s="551"/>
      <c r="HA94" s="551"/>
      <c r="HB94" s="551"/>
      <c r="HC94" s="551"/>
      <c r="HD94" s="551"/>
      <c r="HE94" s="551"/>
      <c r="HF94" s="551"/>
      <c r="HG94" s="551"/>
      <c r="HH94" s="551"/>
      <c r="HI94" s="551"/>
      <c r="HJ94" s="551"/>
      <c r="HK94" s="551"/>
      <c r="HL94" s="551"/>
      <c r="HM94" s="551"/>
      <c r="HN94" s="551"/>
      <c r="HO94" s="551"/>
      <c r="HP94" s="551"/>
      <c r="HQ94" s="551"/>
      <c r="HR94" s="551"/>
      <c r="HS94" s="551"/>
      <c r="HT94" s="551"/>
      <c r="HU94" s="551"/>
      <c r="HV94" s="551"/>
      <c r="HW94" s="551"/>
      <c r="HX94" s="551"/>
      <c r="HY94" s="551"/>
      <c r="HZ94" s="551"/>
      <c r="IA94" s="551"/>
      <c r="IB94" s="551"/>
      <c r="IC94" s="551"/>
      <c r="ID94" s="551"/>
      <c r="IE94" s="551"/>
      <c r="IF94" s="551"/>
      <c r="IG94" s="551"/>
      <c r="IH94" s="551"/>
      <c r="II94" s="551"/>
      <c r="IJ94" s="551"/>
      <c r="IK94" s="551"/>
      <c r="IL94" s="551"/>
      <c r="IM94" s="551"/>
      <c r="IN94" s="551"/>
      <c r="IO94" s="551"/>
      <c r="IP94" s="551"/>
    </row>
    <row r="95" spans="1:250">
      <c r="A95" s="595"/>
      <c r="B95" s="595"/>
      <c r="C95" s="595"/>
      <c r="D95" s="595"/>
      <c r="E95" s="595"/>
      <c r="F95" s="595"/>
      <c r="G95" s="595"/>
      <c r="H95" s="595"/>
    </row>
    <row r="96" spans="1:250">
      <c r="A96" s="972" t="s">
        <v>4</v>
      </c>
      <c r="H96" s="581" t="s">
        <v>4</v>
      </c>
    </row>
    <row r="97" spans="2:8">
      <c r="H97" s="581" t="s">
        <v>4</v>
      </c>
    </row>
    <row r="98" spans="2:8">
      <c r="H98" s="581" t="s">
        <v>4</v>
      </c>
    </row>
    <row r="99" spans="2:8">
      <c r="H99" s="581" t="s">
        <v>4</v>
      </c>
    </row>
    <row r="100" spans="2:8">
      <c r="H100" s="581" t="s">
        <v>4</v>
      </c>
    </row>
    <row r="101" spans="2:8">
      <c r="H101" s="581" t="s">
        <v>4</v>
      </c>
    </row>
    <row r="102" spans="2:8">
      <c r="H102" s="581" t="s">
        <v>4</v>
      </c>
    </row>
    <row r="103" spans="2:8">
      <c r="H103" s="581" t="s">
        <v>4</v>
      </c>
    </row>
    <row r="104" spans="2:8">
      <c r="H104" s="581" t="s">
        <v>4</v>
      </c>
    </row>
    <row r="105" spans="2:8">
      <c r="H105" s="581" t="s">
        <v>4</v>
      </c>
    </row>
    <row r="106" spans="2:8">
      <c r="B106" s="596" t="s">
        <v>4</v>
      </c>
      <c r="C106" s="596"/>
      <c r="H106" s="581" t="s">
        <v>4</v>
      </c>
    </row>
    <row r="107" spans="2:8">
      <c r="H107" s="581" t="s">
        <v>4</v>
      </c>
    </row>
    <row r="108" spans="2:8">
      <c r="H108" s="581" t="s">
        <v>4</v>
      </c>
    </row>
    <row r="109" spans="2:8">
      <c r="H109" s="581" t="s">
        <v>4</v>
      </c>
    </row>
    <row r="110" spans="2:8">
      <c r="H110" s="581" t="s">
        <v>4</v>
      </c>
    </row>
    <row r="111" spans="2:8">
      <c r="H111" s="581" t="s">
        <v>4</v>
      </c>
    </row>
    <row r="112" spans="2:8">
      <c r="H112" s="581" t="s">
        <v>4</v>
      </c>
    </row>
    <row r="113" spans="8:8">
      <c r="H113" s="581" t="s">
        <v>4</v>
      </c>
    </row>
    <row r="114" spans="8:8">
      <c r="H114" s="581" t="s">
        <v>4</v>
      </c>
    </row>
    <row r="115" spans="8:8">
      <c r="H115" s="581" t="s">
        <v>4</v>
      </c>
    </row>
    <row r="116" spans="8:8">
      <c r="H116" s="581" t="s">
        <v>4</v>
      </c>
    </row>
    <row r="117" spans="8:8">
      <c r="H117" s="581" t="s">
        <v>4</v>
      </c>
    </row>
    <row r="118" spans="8:8">
      <c r="H118" s="581" t="s">
        <v>4</v>
      </c>
    </row>
    <row r="119" spans="8:8">
      <c r="H119" s="581" t="s">
        <v>4</v>
      </c>
    </row>
    <row r="120" spans="8:8">
      <c r="H120" s="581" t="s">
        <v>4</v>
      </c>
    </row>
    <row r="121" spans="8:8">
      <c r="H121" s="581" t="s">
        <v>4</v>
      </c>
    </row>
    <row r="122" spans="8:8">
      <c r="H122" s="581" t="s">
        <v>4</v>
      </c>
    </row>
    <row r="123" spans="8:8">
      <c r="H123" s="581" t="s">
        <v>4</v>
      </c>
    </row>
    <row r="124" spans="8:8">
      <c r="H124" s="581" t="s">
        <v>4</v>
      </c>
    </row>
    <row r="125" spans="8:8">
      <c r="H125" s="581" t="s">
        <v>4</v>
      </c>
    </row>
    <row r="126" spans="8:8">
      <c r="H126" s="581" t="s">
        <v>4</v>
      </c>
    </row>
    <row r="127" spans="8:8">
      <c r="H127" s="581" t="s">
        <v>4</v>
      </c>
    </row>
    <row r="128" spans="8:8">
      <c r="H128" s="581" t="s">
        <v>4</v>
      </c>
    </row>
    <row r="129" spans="8:8">
      <c r="H129" s="581" t="s">
        <v>4</v>
      </c>
    </row>
    <row r="130" spans="8:8">
      <c r="H130" s="581" t="s">
        <v>4</v>
      </c>
    </row>
    <row r="131" spans="8:8">
      <c r="H131" s="581" t="s">
        <v>4</v>
      </c>
    </row>
    <row r="132" spans="8:8">
      <c r="H132" s="581" t="s">
        <v>4</v>
      </c>
    </row>
    <row r="133" spans="8:8">
      <c r="H133" s="581" t="s">
        <v>4</v>
      </c>
    </row>
    <row r="134" spans="8:8">
      <c r="H134" s="581" t="s">
        <v>4</v>
      </c>
    </row>
    <row r="135" spans="8:8">
      <c r="H135" s="581" t="s">
        <v>4</v>
      </c>
    </row>
    <row r="136" spans="8:8">
      <c r="H136" s="581" t="s">
        <v>4</v>
      </c>
    </row>
    <row r="137" spans="8:8">
      <c r="H137" s="581" t="s">
        <v>4</v>
      </c>
    </row>
    <row r="138" spans="8:8">
      <c r="H138" s="581" t="s">
        <v>4</v>
      </c>
    </row>
    <row r="139" spans="8:8">
      <c r="H139" s="581" t="s">
        <v>4</v>
      </c>
    </row>
    <row r="140" spans="8:8">
      <c r="H140" s="581" t="s">
        <v>4</v>
      </c>
    </row>
  </sheetData>
  <mergeCells count="4">
    <mergeCell ref="B4:E4"/>
    <mergeCell ref="F4:G4"/>
    <mergeCell ref="B5:E5"/>
    <mergeCell ref="F5:G5"/>
  </mergeCells>
  <printOptions horizontalCentered="1"/>
  <pageMargins left="0.35433070866141736" right="0.31496062992125984" top="0.35433070866141736" bottom="0.19685039370078741" header="0.23622047244094491" footer="0.11811023622047245"/>
  <pageSetup paperSize="9" scale="70" firstPageNumber="51" orientation="landscape" useFirstPageNumber="1" r:id="rId1"/>
  <headerFooter alignWithMargins="0">
    <oddHeader>&amp;C&amp;"Arial,Normalny"&amp;12-&amp;13 &amp;P -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 transitionEvaluation="1">
    <pageSetUpPr autoPageBreaks="0"/>
  </sheetPr>
  <dimension ref="A1:BM573"/>
  <sheetViews>
    <sheetView showGridLines="0" zoomScale="75" zoomScaleNormal="75" workbookViewId="0">
      <selection activeCell="R32" sqref="R32"/>
    </sheetView>
  </sheetViews>
  <sheetFormatPr defaultColWidth="12.5703125" defaultRowHeight="15"/>
  <cols>
    <col min="1" max="1" width="5" style="599" customWidth="1"/>
    <col min="2" max="2" width="2" style="599" customWidth="1"/>
    <col min="3" max="3" width="57.140625" style="599" customWidth="1"/>
    <col min="4" max="4" width="20.140625" style="599" customWidth="1"/>
    <col min="5" max="8" width="21.42578125" style="599" customWidth="1"/>
    <col min="9" max="9" width="16.7109375" style="599" customWidth="1"/>
    <col min="10" max="10" width="12.5703125" style="599"/>
    <col min="11" max="11" width="16.7109375" style="599" customWidth="1"/>
    <col min="12" max="12" width="22.85546875" style="599" customWidth="1"/>
    <col min="13" max="256" width="12.5703125" style="599"/>
    <col min="257" max="257" width="5" style="599" customWidth="1"/>
    <col min="258" max="258" width="2" style="599" customWidth="1"/>
    <col min="259" max="259" width="57.140625" style="599" customWidth="1"/>
    <col min="260" max="260" width="20.140625" style="599" customWidth="1"/>
    <col min="261" max="264" width="21.42578125" style="599" customWidth="1"/>
    <col min="265" max="265" width="16.7109375" style="599" customWidth="1"/>
    <col min="266" max="266" width="12.5703125" style="599"/>
    <col min="267" max="267" width="16.7109375" style="599" customWidth="1"/>
    <col min="268" max="268" width="22.85546875" style="599" customWidth="1"/>
    <col min="269" max="512" width="12.5703125" style="599"/>
    <col min="513" max="513" width="5" style="599" customWidth="1"/>
    <col min="514" max="514" width="2" style="599" customWidth="1"/>
    <col min="515" max="515" width="57.140625" style="599" customWidth="1"/>
    <col min="516" max="516" width="20.140625" style="599" customWidth="1"/>
    <col min="517" max="520" width="21.42578125" style="599" customWidth="1"/>
    <col min="521" max="521" width="16.7109375" style="599" customWidth="1"/>
    <col min="522" max="522" width="12.5703125" style="599"/>
    <col min="523" max="523" width="16.7109375" style="599" customWidth="1"/>
    <col min="524" max="524" width="22.85546875" style="599" customWidth="1"/>
    <col min="525" max="768" width="12.5703125" style="599"/>
    <col min="769" max="769" width="5" style="599" customWidth="1"/>
    <col min="770" max="770" width="2" style="599" customWidth="1"/>
    <col min="771" max="771" width="57.140625" style="599" customWidth="1"/>
    <col min="772" max="772" width="20.140625" style="599" customWidth="1"/>
    <col min="773" max="776" width="21.42578125" style="599" customWidth="1"/>
    <col min="777" max="777" width="16.7109375" style="599" customWidth="1"/>
    <col min="778" max="778" width="12.5703125" style="599"/>
    <col min="779" max="779" width="16.7109375" style="599" customWidth="1"/>
    <col min="780" max="780" width="22.85546875" style="599" customWidth="1"/>
    <col min="781" max="1024" width="12.5703125" style="599"/>
    <col min="1025" max="1025" width="5" style="599" customWidth="1"/>
    <col min="1026" max="1026" width="2" style="599" customWidth="1"/>
    <col min="1027" max="1027" width="57.140625" style="599" customWidth="1"/>
    <col min="1028" max="1028" width="20.140625" style="599" customWidth="1"/>
    <col min="1029" max="1032" width="21.42578125" style="599" customWidth="1"/>
    <col min="1033" max="1033" width="16.7109375" style="599" customWidth="1"/>
    <col min="1034" max="1034" width="12.5703125" style="599"/>
    <col min="1035" max="1035" width="16.7109375" style="599" customWidth="1"/>
    <col min="1036" max="1036" width="22.85546875" style="599" customWidth="1"/>
    <col min="1037" max="1280" width="12.5703125" style="599"/>
    <col min="1281" max="1281" width="5" style="599" customWidth="1"/>
    <col min="1282" max="1282" width="2" style="599" customWidth="1"/>
    <col min="1283" max="1283" width="57.140625" style="599" customWidth="1"/>
    <col min="1284" max="1284" width="20.140625" style="599" customWidth="1"/>
    <col min="1285" max="1288" width="21.42578125" style="599" customWidth="1"/>
    <col min="1289" max="1289" width="16.7109375" style="599" customWidth="1"/>
    <col min="1290" max="1290" width="12.5703125" style="599"/>
    <col min="1291" max="1291" width="16.7109375" style="599" customWidth="1"/>
    <col min="1292" max="1292" width="22.85546875" style="599" customWidth="1"/>
    <col min="1293" max="1536" width="12.5703125" style="599"/>
    <col min="1537" max="1537" width="5" style="599" customWidth="1"/>
    <col min="1538" max="1538" width="2" style="599" customWidth="1"/>
    <col min="1539" max="1539" width="57.140625" style="599" customWidth="1"/>
    <col min="1540" max="1540" width="20.140625" style="599" customWidth="1"/>
    <col min="1541" max="1544" width="21.42578125" style="599" customWidth="1"/>
    <col min="1545" max="1545" width="16.7109375" style="599" customWidth="1"/>
    <col min="1546" max="1546" width="12.5703125" style="599"/>
    <col min="1547" max="1547" width="16.7109375" style="599" customWidth="1"/>
    <col min="1548" max="1548" width="22.85546875" style="599" customWidth="1"/>
    <col min="1549" max="1792" width="12.5703125" style="599"/>
    <col min="1793" max="1793" width="5" style="599" customWidth="1"/>
    <col min="1794" max="1794" width="2" style="599" customWidth="1"/>
    <col min="1795" max="1795" width="57.140625" style="599" customWidth="1"/>
    <col min="1796" max="1796" width="20.140625" style="599" customWidth="1"/>
    <col min="1797" max="1800" width="21.42578125" style="599" customWidth="1"/>
    <col min="1801" max="1801" width="16.7109375" style="599" customWidth="1"/>
    <col min="1802" max="1802" width="12.5703125" style="599"/>
    <col min="1803" max="1803" width="16.7109375" style="599" customWidth="1"/>
    <col min="1804" max="1804" width="22.85546875" style="599" customWidth="1"/>
    <col min="1805" max="2048" width="12.5703125" style="599"/>
    <col min="2049" max="2049" width="5" style="599" customWidth="1"/>
    <col min="2050" max="2050" width="2" style="599" customWidth="1"/>
    <col min="2051" max="2051" width="57.140625" style="599" customWidth="1"/>
    <col min="2052" max="2052" width="20.140625" style="599" customWidth="1"/>
    <col min="2053" max="2056" width="21.42578125" style="599" customWidth="1"/>
    <col min="2057" max="2057" width="16.7109375" style="599" customWidth="1"/>
    <col min="2058" max="2058" width="12.5703125" style="599"/>
    <col min="2059" max="2059" width="16.7109375" style="599" customWidth="1"/>
    <col min="2060" max="2060" width="22.85546875" style="599" customWidth="1"/>
    <col min="2061" max="2304" width="12.5703125" style="599"/>
    <col min="2305" max="2305" width="5" style="599" customWidth="1"/>
    <col min="2306" max="2306" width="2" style="599" customWidth="1"/>
    <col min="2307" max="2307" width="57.140625" style="599" customWidth="1"/>
    <col min="2308" max="2308" width="20.140625" style="599" customWidth="1"/>
    <col min="2309" max="2312" width="21.42578125" style="599" customWidth="1"/>
    <col min="2313" max="2313" width="16.7109375" style="599" customWidth="1"/>
    <col min="2314" max="2314" width="12.5703125" style="599"/>
    <col min="2315" max="2315" width="16.7109375" style="599" customWidth="1"/>
    <col min="2316" max="2316" width="22.85546875" style="599" customWidth="1"/>
    <col min="2317" max="2560" width="12.5703125" style="599"/>
    <col min="2561" max="2561" width="5" style="599" customWidth="1"/>
    <col min="2562" max="2562" width="2" style="599" customWidth="1"/>
    <col min="2563" max="2563" width="57.140625" style="599" customWidth="1"/>
    <col min="2564" max="2564" width="20.140625" style="599" customWidth="1"/>
    <col min="2565" max="2568" width="21.42578125" style="599" customWidth="1"/>
    <col min="2569" max="2569" width="16.7109375" style="599" customWidth="1"/>
    <col min="2570" max="2570" width="12.5703125" style="599"/>
    <col min="2571" max="2571" width="16.7109375" style="599" customWidth="1"/>
    <col min="2572" max="2572" width="22.85546875" style="599" customWidth="1"/>
    <col min="2573" max="2816" width="12.5703125" style="599"/>
    <col min="2817" max="2817" width="5" style="599" customWidth="1"/>
    <col min="2818" max="2818" width="2" style="599" customWidth="1"/>
    <col min="2819" max="2819" width="57.140625" style="599" customWidth="1"/>
    <col min="2820" max="2820" width="20.140625" style="599" customWidth="1"/>
    <col min="2821" max="2824" width="21.42578125" style="599" customWidth="1"/>
    <col min="2825" max="2825" width="16.7109375" style="599" customWidth="1"/>
    <col min="2826" max="2826" width="12.5703125" style="599"/>
    <col min="2827" max="2827" width="16.7109375" style="599" customWidth="1"/>
    <col min="2828" max="2828" width="22.85546875" style="599" customWidth="1"/>
    <col min="2829" max="3072" width="12.5703125" style="599"/>
    <col min="3073" max="3073" width="5" style="599" customWidth="1"/>
    <col min="3074" max="3074" width="2" style="599" customWidth="1"/>
    <col min="3075" max="3075" width="57.140625" style="599" customWidth="1"/>
    <col min="3076" max="3076" width="20.140625" style="599" customWidth="1"/>
    <col min="3077" max="3080" width="21.42578125" style="599" customWidth="1"/>
    <col min="3081" max="3081" width="16.7109375" style="599" customWidth="1"/>
    <col min="3082" max="3082" width="12.5703125" style="599"/>
    <col min="3083" max="3083" width="16.7109375" style="599" customWidth="1"/>
    <col min="3084" max="3084" width="22.85546875" style="599" customWidth="1"/>
    <col min="3085" max="3328" width="12.5703125" style="599"/>
    <col min="3329" max="3329" width="5" style="599" customWidth="1"/>
    <col min="3330" max="3330" width="2" style="599" customWidth="1"/>
    <col min="3331" max="3331" width="57.140625" style="599" customWidth="1"/>
    <col min="3332" max="3332" width="20.140625" style="599" customWidth="1"/>
    <col min="3333" max="3336" width="21.42578125" style="599" customWidth="1"/>
    <col min="3337" max="3337" width="16.7109375" style="599" customWidth="1"/>
    <col min="3338" max="3338" width="12.5703125" style="599"/>
    <col min="3339" max="3339" width="16.7109375" style="599" customWidth="1"/>
    <col min="3340" max="3340" width="22.85546875" style="599" customWidth="1"/>
    <col min="3341" max="3584" width="12.5703125" style="599"/>
    <col min="3585" max="3585" width="5" style="599" customWidth="1"/>
    <col min="3586" max="3586" width="2" style="599" customWidth="1"/>
    <col min="3587" max="3587" width="57.140625" style="599" customWidth="1"/>
    <col min="3588" max="3588" width="20.140625" style="599" customWidth="1"/>
    <col min="3589" max="3592" width="21.42578125" style="599" customWidth="1"/>
    <col min="3593" max="3593" width="16.7109375" style="599" customWidth="1"/>
    <col min="3594" max="3594" width="12.5703125" style="599"/>
    <col min="3595" max="3595" width="16.7109375" style="599" customWidth="1"/>
    <col min="3596" max="3596" width="22.85546875" style="599" customWidth="1"/>
    <col min="3597" max="3840" width="12.5703125" style="599"/>
    <col min="3841" max="3841" width="5" style="599" customWidth="1"/>
    <col min="3842" max="3842" width="2" style="599" customWidth="1"/>
    <col min="3843" max="3843" width="57.140625" style="599" customWidth="1"/>
    <col min="3844" max="3844" width="20.140625" style="599" customWidth="1"/>
    <col min="3845" max="3848" width="21.42578125" style="599" customWidth="1"/>
    <col min="3849" max="3849" width="16.7109375" style="599" customWidth="1"/>
    <col min="3850" max="3850" width="12.5703125" style="599"/>
    <col min="3851" max="3851" width="16.7109375" style="599" customWidth="1"/>
    <col min="3852" max="3852" width="22.85546875" style="599" customWidth="1"/>
    <col min="3853" max="4096" width="12.5703125" style="599"/>
    <col min="4097" max="4097" width="5" style="599" customWidth="1"/>
    <col min="4098" max="4098" width="2" style="599" customWidth="1"/>
    <col min="4099" max="4099" width="57.140625" style="599" customWidth="1"/>
    <col min="4100" max="4100" width="20.140625" style="599" customWidth="1"/>
    <col min="4101" max="4104" width="21.42578125" style="599" customWidth="1"/>
    <col min="4105" max="4105" width="16.7109375" style="599" customWidth="1"/>
    <col min="4106" max="4106" width="12.5703125" style="599"/>
    <col min="4107" max="4107" width="16.7109375" style="599" customWidth="1"/>
    <col min="4108" max="4108" width="22.85546875" style="599" customWidth="1"/>
    <col min="4109" max="4352" width="12.5703125" style="599"/>
    <col min="4353" max="4353" width="5" style="599" customWidth="1"/>
    <col min="4354" max="4354" width="2" style="599" customWidth="1"/>
    <col min="4355" max="4355" width="57.140625" style="599" customWidth="1"/>
    <col min="4356" max="4356" width="20.140625" style="599" customWidth="1"/>
    <col min="4357" max="4360" width="21.42578125" style="599" customWidth="1"/>
    <col min="4361" max="4361" width="16.7109375" style="599" customWidth="1"/>
    <col min="4362" max="4362" width="12.5703125" style="599"/>
    <col min="4363" max="4363" width="16.7109375" style="599" customWidth="1"/>
    <col min="4364" max="4364" width="22.85546875" style="599" customWidth="1"/>
    <col min="4365" max="4608" width="12.5703125" style="599"/>
    <col min="4609" max="4609" width="5" style="599" customWidth="1"/>
    <col min="4610" max="4610" width="2" style="599" customWidth="1"/>
    <col min="4611" max="4611" width="57.140625" style="599" customWidth="1"/>
    <col min="4612" max="4612" width="20.140625" style="599" customWidth="1"/>
    <col min="4613" max="4616" width="21.42578125" style="599" customWidth="1"/>
    <col min="4617" max="4617" width="16.7109375" style="599" customWidth="1"/>
    <col min="4618" max="4618" width="12.5703125" style="599"/>
    <col min="4619" max="4619" width="16.7109375" style="599" customWidth="1"/>
    <col min="4620" max="4620" width="22.85546875" style="599" customWidth="1"/>
    <col min="4621" max="4864" width="12.5703125" style="599"/>
    <col min="4865" max="4865" width="5" style="599" customWidth="1"/>
    <col min="4866" max="4866" width="2" style="599" customWidth="1"/>
    <col min="4867" max="4867" width="57.140625" style="599" customWidth="1"/>
    <col min="4868" max="4868" width="20.140625" style="599" customWidth="1"/>
    <col min="4869" max="4872" width="21.42578125" style="599" customWidth="1"/>
    <col min="4873" max="4873" width="16.7109375" style="599" customWidth="1"/>
    <col min="4874" max="4874" width="12.5703125" style="599"/>
    <col min="4875" max="4875" width="16.7109375" style="599" customWidth="1"/>
    <col min="4876" max="4876" width="22.85546875" style="599" customWidth="1"/>
    <col min="4877" max="5120" width="12.5703125" style="599"/>
    <col min="5121" max="5121" width="5" style="599" customWidth="1"/>
    <col min="5122" max="5122" width="2" style="599" customWidth="1"/>
    <col min="5123" max="5123" width="57.140625" style="599" customWidth="1"/>
    <col min="5124" max="5124" width="20.140625" style="599" customWidth="1"/>
    <col min="5125" max="5128" width="21.42578125" style="599" customWidth="1"/>
    <col min="5129" max="5129" width="16.7109375" style="599" customWidth="1"/>
    <col min="5130" max="5130" width="12.5703125" style="599"/>
    <col min="5131" max="5131" width="16.7109375" style="599" customWidth="1"/>
    <col min="5132" max="5132" width="22.85546875" style="599" customWidth="1"/>
    <col min="5133" max="5376" width="12.5703125" style="599"/>
    <col min="5377" max="5377" width="5" style="599" customWidth="1"/>
    <col min="5378" max="5378" width="2" style="599" customWidth="1"/>
    <col min="5379" max="5379" width="57.140625" style="599" customWidth="1"/>
    <col min="5380" max="5380" width="20.140625" style="599" customWidth="1"/>
    <col min="5381" max="5384" width="21.42578125" style="599" customWidth="1"/>
    <col min="5385" max="5385" width="16.7109375" style="599" customWidth="1"/>
    <col min="5386" max="5386" width="12.5703125" style="599"/>
    <col min="5387" max="5387" width="16.7109375" style="599" customWidth="1"/>
    <col min="5388" max="5388" width="22.85546875" style="599" customWidth="1"/>
    <col min="5389" max="5632" width="12.5703125" style="599"/>
    <col min="5633" max="5633" width="5" style="599" customWidth="1"/>
    <col min="5634" max="5634" width="2" style="599" customWidth="1"/>
    <col min="5635" max="5635" width="57.140625" style="599" customWidth="1"/>
    <col min="5636" max="5636" width="20.140625" style="599" customWidth="1"/>
    <col min="5637" max="5640" width="21.42578125" style="599" customWidth="1"/>
    <col min="5641" max="5641" width="16.7109375" style="599" customWidth="1"/>
    <col min="5642" max="5642" width="12.5703125" style="599"/>
    <col min="5643" max="5643" width="16.7109375" style="599" customWidth="1"/>
    <col min="5644" max="5644" width="22.85546875" style="599" customWidth="1"/>
    <col min="5645" max="5888" width="12.5703125" style="599"/>
    <col min="5889" max="5889" width="5" style="599" customWidth="1"/>
    <col min="5890" max="5890" width="2" style="599" customWidth="1"/>
    <col min="5891" max="5891" width="57.140625" style="599" customWidth="1"/>
    <col min="5892" max="5892" width="20.140625" style="599" customWidth="1"/>
    <col min="5893" max="5896" width="21.42578125" style="599" customWidth="1"/>
    <col min="5897" max="5897" width="16.7109375" style="599" customWidth="1"/>
    <col min="5898" max="5898" width="12.5703125" style="599"/>
    <col min="5899" max="5899" width="16.7109375" style="599" customWidth="1"/>
    <col min="5900" max="5900" width="22.85546875" style="599" customWidth="1"/>
    <col min="5901" max="6144" width="12.5703125" style="599"/>
    <col min="6145" max="6145" width="5" style="599" customWidth="1"/>
    <col min="6146" max="6146" width="2" style="599" customWidth="1"/>
    <col min="6147" max="6147" width="57.140625" style="599" customWidth="1"/>
    <col min="6148" max="6148" width="20.140625" style="599" customWidth="1"/>
    <col min="6149" max="6152" width="21.42578125" style="599" customWidth="1"/>
    <col min="6153" max="6153" width="16.7109375" style="599" customWidth="1"/>
    <col min="6154" max="6154" width="12.5703125" style="599"/>
    <col min="6155" max="6155" width="16.7109375" style="599" customWidth="1"/>
    <col min="6156" max="6156" width="22.85546875" style="599" customWidth="1"/>
    <col min="6157" max="6400" width="12.5703125" style="599"/>
    <col min="6401" max="6401" width="5" style="599" customWidth="1"/>
    <col min="6402" max="6402" width="2" style="599" customWidth="1"/>
    <col min="6403" max="6403" width="57.140625" style="599" customWidth="1"/>
    <col min="6404" max="6404" width="20.140625" style="599" customWidth="1"/>
    <col min="6405" max="6408" width="21.42578125" style="599" customWidth="1"/>
    <col min="6409" max="6409" width="16.7109375" style="599" customWidth="1"/>
    <col min="6410" max="6410" width="12.5703125" style="599"/>
    <col min="6411" max="6411" width="16.7109375" style="599" customWidth="1"/>
    <col min="6412" max="6412" width="22.85546875" style="599" customWidth="1"/>
    <col min="6413" max="6656" width="12.5703125" style="599"/>
    <col min="6657" max="6657" width="5" style="599" customWidth="1"/>
    <col min="6658" max="6658" width="2" style="599" customWidth="1"/>
    <col min="6659" max="6659" width="57.140625" style="599" customWidth="1"/>
    <col min="6660" max="6660" width="20.140625" style="599" customWidth="1"/>
    <col min="6661" max="6664" width="21.42578125" style="599" customWidth="1"/>
    <col min="6665" max="6665" width="16.7109375" style="599" customWidth="1"/>
    <col min="6666" max="6666" width="12.5703125" style="599"/>
    <col min="6667" max="6667" width="16.7109375" style="599" customWidth="1"/>
    <col min="6668" max="6668" width="22.85546875" style="599" customWidth="1"/>
    <col min="6669" max="6912" width="12.5703125" style="599"/>
    <col min="6913" max="6913" width="5" style="599" customWidth="1"/>
    <col min="6914" max="6914" width="2" style="599" customWidth="1"/>
    <col min="6915" max="6915" width="57.140625" style="599" customWidth="1"/>
    <col min="6916" max="6916" width="20.140625" style="599" customWidth="1"/>
    <col min="6917" max="6920" width="21.42578125" style="599" customWidth="1"/>
    <col min="6921" max="6921" width="16.7109375" style="599" customWidth="1"/>
    <col min="6922" max="6922" width="12.5703125" style="599"/>
    <col min="6923" max="6923" width="16.7109375" style="599" customWidth="1"/>
    <col min="6924" max="6924" width="22.85546875" style="599" customWidth="1"/>
    <col min="6925" max="7168" width="12.5703125" style="599"/>
    <col min="7169" max="7169" width="5" style="599" customWidth="1"/>
    <col min="7170" max="7170" width="2" style="599" customWidth="1"/>
    <col min="7171" max="7171" width="57.140625" style="599" customWidth="1"/>
    <col min="7172" max="7172" width="20.140625" style="599" customWidth="1"/>
    <col min="7173" max="7176" width="21.42578125" style="599" customWidth="1"/>
    <col min="7177" max="7177" width="16.7109375" style="599" customWidth="1"/>
    <col min="7178" max="7178" width="12.5703125" style="599"/>
    <col min="7179" max="7179" width="16.7109375" style="599" customWidth="1"/>
    <col min="7180" max="7180" width="22.85546875" style="599" customWidth="1"/>
    <col min="7181" max="7424" width="12.5703125" style="599"/>
    <col min="7425" max="7425" width="5" style="599" customWidth="1"/>
    <col min="7426" max="7426" width="2" style="599" customWidth="1"/>
    <col min="7427" max="7427" width="57.140625" style="599" customWidth="1"/>
    <col min="7428" max="7428" width="20.140625" style="599" customWidth="1"/>
    <col min="7429" max="7432" width="21.42578125" style="599" customWidth="1"/>
    <col min="7433" max="7433" width="16.7109375" style="599" customWidth="1"/>
    <col min="7434" max="7434" width="12.5703125" style="599"/>
    <col min="7435" max="7435" width="16.7109375" style="599" customWidth="1"/>
    <col min="7436" max="7436" width="22.85546875" style="599" customWidth="1"/>
    <col min="7437" max="7680" width="12.5703125" style="599"/>
    <col min="7681" max="7681" width="5" style="599" customWidth="1"/>
    <col min="7682" max="7682" width="2" style="599" customWidth="1"/>
    <col min="7683" max="7683" width="57.140625" style="599" customWidth="1"/>
    <col min="7684" max="7684" width="20.140625" style="599" customWidth="1"/>
    <col min="7685" max="7688" width="21.42578125" style="599" customWidth="1"/>
    <col min="7689" max="7689" width="16.7109375" style="599" customWidth="1"/>
    <col min="7690" max="7690" width="12.5703125" style="599"/>
    <col min="7691" max="7691" width="16.7109375" style="599" customWidth="1"/>
    <col min="7692" max="7692" width="22.85546875" style="599" customWidth="1"/>
    <col min="7693" max="7936" width="12.5703125" style="599"/>
    <col min="7937" max="7937" width="5" style="599" customWidth="1"/>
    <col min="7938" max="7938" width="2" style="599" customWidth="1"/>
    <col min="7939" max="7939" width="57.140625" style="599" customWidth="1"/>
    <col min="7940" max="7940" width="20.140625" style="599" customWidth="1"/>
    <col min="7941" max="7944" width="21.42578125" style="599" customWidth="1"/>
    <col min="7945" max="7945" width="16.7109375" style="599" customWidth="1"/>
    <col min="7946" max="7946" width="12.5703125" style="599"/>
    <col min="7947" max="7947" width="16.7109375" style="599" customWidth="1"/>
    <col min="7948" max="7948" width="22.85546875" style="599" customWidth="1"/>
    <col min="7949" max="8192" width="12.5703125" style="599"/>
    <col min="8193" max="8193" width="5" style="599" customWidth="1"/>
    <col min="8194" max="8194" width="2" style="599" customWidth="1"/>
    <col min="8195" max="8195" width="57.140625" style="599" customWidth="1"/>
    <col min="8196" max="8196" width="20.140625" style="599" customWidth="1"/>
    <col min="8197" max="8200" width="21.42578125" style="599" customWidth="1"/>
    <col min="8201" max="8201" width="16.7109375" style="599" customWidth="1"/>
    <col min="8202" max="8202" width="12.5703125" style="599"/>
    <col min="8203" max="8203" width="16.7109375" style="599" customWidth="1"/>
    <col min="8204" max="8204" width="22.85546875" style="599" customWidth="1"/>
    <col min="8205" max="8448" width="12.5703125" style="599"/>
    <col min="8449" max="8449" width="5" style="599" customWidth="1"/>
    <col min="8450" max="8450" width="2" style="599" customWidth="1"/>
    <col min="8451" max="8451" width="57.140625" style="599" customWidth="1"/>
    <col min="8452" max="8452" width="20.140625" style="599" customWidth="1"/>
    <col min="8453" max="8456" width="21.42578125" style="599" customWidth="1"/>
    <col min="8457" max="8457" width="16.7109375" style="599" customWidth="1"/>
    <col min="8458" max="8458" width="12.5703125" style="599"/>
    <col min="8459" max="8459" width="16.7109375" style="599" customWidth="1"/>
    <col min="8460" max="8460" width="22.85546875" style="599" customWidth="1"/>
    <col min="8461" max="8704" width="12.5703125" style="599"/>
    <col min="8705" max="8705" width="5" style="599" customWidth="1"/>
    <col min="8706" max="8706" width="2" style="599" customWidth="1"/>
    <col min="8707" max="8707" width="57.140625" style="599" customWidth="1"/>
    <col min="8708" max="8708" width="20.140625" style="599" customWidth="1"/>
    <col min="8709" max="8712" width="21.42578125" style="599" customWidth="1"/>
    <col min="8713" max="8713" width="16.7109375" style="599" customWidth="1"/>
    <col min="8714" max="8714" width="12.5703125" style="599"/>
    <col min="8715" max="8715" width="16.7109375" style="599" customWidth="1"/>
    <col min="8716" max="8716" width="22.85546875" style="599" customWidth="1"/>
    <col min="8717" max="8960" width="12.5703125" style="599"/>
    <col min="8961" max="8961" width="5" style="599" customWidth="1"/>
    <col min="8962" max="8962" width="2" style="599" customWidth="1"/>
    <col min="8963" max="8963" width="57.140625" style="599" customWidth="1"/>
    <col min="8964" max="8964" width="20.140625" style="599" customWidth="1"/>
    <col min="8965" max="8968" width="21.42578125" style="599" customWidth="1"/>
    <col min="8969" max="8969" width="16.7109375" style="599" customWidth="1"/>
    <col min="8970" max="8970" width="12.5703125" style="599"/>
    <col min="8971" max="8971" width="16.7109375" style="599" customWidth="1"/>
    <col min="8972" max="8972" width="22.85546875" style="599" customWidth="1"/>
    <col min="8973" max="9216" width="12.5703125" style="599"/>
    <col min="9217" max="9217" width="5" style="599" customWidth="1"/>
    <col min="9218" max="9218" width="2" style="599" customWidth="1"/>
    <col min="9219" max="9219" width="57.140625" style="599" customWidth="1"/>
    <col min="9220" max="9220" width="20.140625" style="599" customWidth="1"/>
    <col min="9221" max="9224" width="21.42578125" style="599" customWidth="1"/>
    <col min="9225" max="9225" width="16.7109375" style="599" customWidth="1"/>
    <col min="9226" max="9226" width="12.5703125" style="599"/>
    <col min="9227" max="9227" width="16.7109375" style="599" customWidth="1"/>
    <col min="9228" max="9228" width="22.85546875" style="599" customWidth="1"/>
    <col min="9229" max="9472" width="12.5703125" style="599"/>
    <col min="9473" max="9473" width="5" style="599" customWidth="1"/>
    <col min="9474" max="9474" width="2" style="599" customWidth="1"/>
    <col min="9475" max="9475" width="57.140625" style="599" customWidth="1"/>
    <col min="9476" max="9476" width="20.140625" style="599" customWidth="1"/>
    <col min="9477" max="9480" width="21.42578125" style="599" customWidth="1"/>
    <col min="9481" max="9481" width="16.7109375" style="599" customWidth="1"/>
    <col min="9482" max="9482" width="12.5703125" style="599"/>
    <col min="9483" max="9483" width="16.7109375" style="599" customWidth="1"/>
    <col min="9484" max="9484" width="22.85546875" style="599" customWidth="1"/>
    <col min="9485" max="9728" width="12.5703125" style="599"/>
    <col min="9729" max="9729" width="5" style="599" customWidth="1"/>
    <col min="9730" max="9730" width="2" style="599" customWidth="1"/>
    <col min="9731" max="9731" width="57.140625" style="599" customWidth="1"/>
    <col min="9732" max="9732" width="20.140625" style="599" customWidth="1"/>
    <col min="9733" max="9736" width="21.42578125" style="599" customWidth="1"/>
    <col min="9737" max="9737" width="16.7109375" style="599" customWidth="1"/>
    <col min="9738" max="9738" width="12.5703125" style="599"/>
    <col min="9739" max="9739" width="16.7109375" style="599" customWidth="1"/>
    <col min="9740" max="9740" width="22.85546875" style="599" customWidth="1"/>
    <col min="9741" max="9984" width="12.5703125" style="599"/>
    <col min="9985" max="9985" width="5" style="599" customWidth="1"/>
    <col min="9986" max="9986" width="2" style="599" customWidth="1"/>
    <col min="9987" max="9987" width="57.140625" style="599" customWidth="1"/>
    <col min="9988" max="9988" width="20.140625" style="599" customWidth="1"/>
    <col min="9989" max="9992" width="21.42578125" style="599" customWidth="1"/>
    <col min="9993" max="9993" width="16.7109375" style="599" customWidth="1"/>
    <col min="9994" max="9994" width="12.5703125" style="599"/>
    <col min="9995" max="9995" width="16.7109375" style="599" customWidth="1"/>
    <col min="9996" max="9996" width="22.85546875" style="599" customWidth="1"/>
    <col min="9997" max="10240" width="12.5703125" style="599"/>
    <col min="10241" max="10241" width="5" style="599" customWidth="1"/>
    <col min="10242" max="10242" width="2" style="599" customWidth="1"/>
    <col min="10243" max="10243" width="57.140625" style="599" customWidth="1"/>
    <col min="10244" max="10244" width="20.140625" style="599" customWidth="1"/>
    <col min="10245" max="10248" width="21.42578125" style="599" customWidth="1"/>
    <col min="10249" max="10249" width="16.7109375" style="599" customWidth="1"/>
    <col min="10250" max="10250" width="12.5703125" style="599"/>
    <col min="10251" max="10251" width="16.7109375" style="599" customWidth="1"/>
    <col min="10252" max="10252" width="22.85546875" style="599" customWidth="1"/>
    <col min="10253" max="10496" width="12.5703125" style="599"/>
    <col min="10497" max="10497" width="5" style="599" customWidth="1"/>
    <col min="10498" max="10498" width="2" style="599" customWidth="1"/>
    <col min="10499" max="10499" width="57.140625" style="599" customWidth="1"/>
    <col min="10500" max="10500" width="20.140625" style="599" customWidth="1"/>
    <col min="10501" max="10504" width="21.42578125" style="599" customWidth="1"/>
    <col min="10505" max="10505" width="16.7109375" style="599" customWidth="1"/>
    <col min="10506" max="10506" width="12.5703125" style="599"/>
    <col min="10507" max="10507" width="16.7109375" style="599" customWidth="1"/>
    <col min="10508" max="10508" width="22.85546875" style="599" customWidth="1"/>
    <col min="10509" max="10752" width="12.5703125" style="599"/>
    <col min="10753" max="10753" width="5" style="599" customWidth="1"/>
    <col min="10754" max="10754" width="2" style="599" customWidth="1"/>
    <col min="10755" max="10755" width="57.140625" style="599" customWidth="1"/>
    <col min="10756" max="10756" width="20.140625" style="599" customWidth="1"/>
    <col min="10757" max="10760" width="21.42578125" style="599" customWidth="1"/>
    <col min="10761" max="10761" width="16.7109375" style="599" customWidth="1"/>
    <col min="10762" max="10762" width="12.5703125" style="599"/>
    <col min="10763" max="10763" width="16.7109375" style="599" customWidth="1"/>
    <col min="10764" max="10764" width="22.85546875" style="599" customWidth="1"/>
    <col min="10765" max="11008" width="12.5703125" style="599"/>
    <col min="11009" max="11009" width="5" style="599" customWidth="1"/>
    <col min="11010" max="11010" width="2" style="599" customWidth="1"/>
    <col min="11011" max="11011" width="57.140625" style="599" customWidth="1"/>
    <col min="11012" max="11012" width="20.140625" style="599" customWidth="1"/>
    <col min="11013" max="11016" width="21.42578125" style="599" customWidth="1"/>
    <col min="11017" max="11017" width="16.7109375" style="599" customWidth="1"/>
    <col min="11018" max="11018" width="12.5703125" style="599"/>
    <col min="11019" max="11019" width="16.7109375" style="599" customWidth="1"/>
    <col min="11020" max="11020" width="22.85546875" style="599" customWidth="1"/>
    <col min="11021" max="11264" width="12.5703125" style="599"/>
    <col min="11265" max="11265" width="5" style="599" customWidth="1"/>
    <col min="11266" max="11266" width="2" style="599" customWidth="1"/>
    <col min="11267" max="11267" width="57.140625" style="599" customWidth="1"/>
    <col min="11268" max="11268" width="20.140625" style="599" customWidth="1"/>
    <col min="11269" max="11272" width="21.42578125" style="599" customWidth="1"/>
    <col min="11273" max="11273" width="16.7109375" style="599" customWidth="1"/>
    <col min="11274" max="11274" width="12.5703125" style="599"/>
    <col min="11275" max="11275" width="16.7109375" style="599" customWidth="1"/>
    <col min="11276" max="11276" width="22.85546875" style="599" customWidth="1"/>
    <col min="11277" max="11520" width="12.5703125" style="599"/>
    <col min="11521" max="11521" width="5" style="599" customWidth="1"/>
    <col min="11522" max="11522" width="2" style="599" customWidth="1"/>
    <col min="11523" max="11523" width="57.140625" style="599" customWidth="1"/>
    <col min="11524" max="11524" width="20.140625" style="599" customWidth="1"/>
    <col min="11525" max="11528" width="21.42578125" style="599" customWidth="1"/>
    <col min="11529" max="11529" width="16.7109375" style="599" customWidth="1"/>
    <col min="11530" max="11530" width="12.5703125" style="599"/>
    <col min="11531" max="11531" width="16.7109375" style="599" customWidth="1"/>
    <col min="11532" max="11532" width="22.85546875" style="599" customWidth="1"/>
    <col min="11533" max="11776" width="12.5703125" style="599"/>
    <col min="11777" max="11777" width="5" style="599" customWidth="1"/>
    <col min="11778" max="11778" width="2" style="599" customWidth="1"/>
    <col min="11779" max="11779" width="57.140625" style="599" customWidth="1"/>
    <col min="11780" max="11780" width="20.140625" style="599" customWidth="1"/>
    <col min="11781" max="11784" width="21.42578125" style="599" customWidth="1"/>
    <col min="11785" max="11785" width="16.7109375" style="599" customWidth="1"/>
    <col min="11786" max="11786" width="12.5703125" style="599"/>
    <col min="11787" max="11787" width="16.7109375" style="599" customWidth="1"/>
    <col min="11788" max="11788" width="22.85546875" style="599" customWidth="1"/>
    <col min="11789" max="12032" width="12.5703125" style="599"/>
    <col min="12033" max="12033" width="5" style="599" customWidth="1"/>
    <col min="12034" max="12034" width="2" style="599" customWidth="1"/>
    <col min="12035" max="12035" width="57.140625" style="599" customWidth="1"/>
    <col min="12036" max="12036" width="20.140625" style="599" customWidth="1"/>
    <col min="12037" max="12040" width="21.42578125" style="599" customWidth="1"/>
    <col min="12041" max="12041" width="16.7109375" style="599" customWidth="1"/>
    <col min="12042" max="12042" width="12.5703125" style="599"/>
    <col min="12043" max="12043" width="16.7109375" style="599" customWidth="1"/>
    <col min="12044" max="12044" width="22.85546875" style="599" customWidth="1"/>
    <col min="12045" max="12288" width="12.5703125" style="599"/>
    <col min="12289" max="12289" width="5" style="599" customWidth="1"/>
    <col min="12290" max="12290" width="2" style="599" customWidth="1"/>
    <col min="12291" max="12291" width="57.140625" style="599" customWidth="1"/>
    <col min="12292" max="12292" width="20.140625" style="599" customWidth="1"/>
    <col min="12293" max="12296" width="21.42578125" style="599" customWidth="1"/>
    <col min="12297" max="12297" width="16.7109375" style="599" customWidth="1"/>
    <col min="12298" max="12298" width="12.5703125" style="599"/>
    <col min="12299" max="12299" width="16.7109375" style="599" customWidth="1"/>
    <col min="12300" max="12300" width="22.85546875" style="599" customWidth="1"/>
    <col min="12301" max="12544" width="12.5703125" style="599"/>
    <col min="12545" max="12545" width="5" style="599" customWidth="1"/>
    <col min="12546" max="12546" width="2" style="599" customWidth="1"/>
    <col min="12547" max="12547" width="57.140625" style="599" customWidth="1"/>
    <col min="12548" max="12548" width="20.140625" style="599" customWidth="1"/>
    <col min="12549" max="12552" width="21.42578125" style="599" customWidth="1"/>
    <col min="12553" max="12553" width="16.7109375" style="599" customWidth="1"/>
    <col min="12554" max="12554" width="12.5703125" style="599"/>
    <col min="12555" max="12555" width="16.7109375" style="599" customWidth="1"/>
    <col min="12556" max="12556" width="22.85546875" style="599" customWidth="1"/>
    <col min="12557" max="12800" width="12.5703125" style="599"/>
    <col min="12801" max="12801" width="5" style="599" customWidth="1"/>
    <col min="12802" max="12802" width="2" style="599" customWidth="1"/>
    <col min="12803" max="12803" width="57.140625" style="599" customWidth="1"/>
    <col min="12804" max="12804" width="20.140625" style="599" customWidth="1"/>
    <col min="12805" max="12808" width="21.42578125" style="599" customWidth="1"/>
    <col min="12809" max="12809" width="16.7109375" style="599" customWidth="1"/>
    <col min="12810" max="12810" width="12.5703125" style="599"/>
    <col min="12811" max="12811" width="16.7109375" style="599" customWidth="1"/>
    <col min="12812" max="12812" width="22.85546875" style="599" customWidth="1"/>
    <col min="12813" max="13056" width="12.5703125" style="599"/>
    <col min="13057" max="13057" width="5" style="599" customWidth="1"/>
    <col min="13058" max="13058" width="2" style="599" customWidth="1"/>
    <col min="13059" max="13059" width="57.140625" style="599" customWidth="1"/>
    <col min="13060" max="13060" width="20.140625" style="599" customWidth="1"/>
    <col min="13061" max="13064" width="21.42578125" style="599" customWidth="1"/>
    <col min="13065" max="13065" width="16.7109375" style="599" customWidth="1"/>
    <col min="13066" max="13066" width="12.5703125" style="599"/>
    <col min="13067" max="13067" width="16.7109375" style="599" customWidth="1"/>
    <col min="13068" max="13068" width="22.85546875" style="599" customWidth="1"/>
    <col min="13069" max="13312" width="12.5703125" style="599"/>
    <col min="13313" max="13313" width="5" style="599" customWidth="1"/>
    <col min="13314" max="13314" width="2" style="599" customWidth="1"/>
    <col min="13315" max="13315" width="57.140625" style="599" customWidth="1"/>
    <col min="13316" max="13316" width="20.140625" style="599" customWidth="1"/>
    <col min="13317" max="13320" width="21.42578125" style="599" customWidth="1"/>
    <col min="13321" max="13321" width="16.7109375" style="599" customWidth="1"/>
    <col min="13322" max="13322" width="12.5703125" style="599"/>
    <col min="13323" max="13323" width="16.7109375" style="599" customWidth="1"/>
    <col min="13324" max="13324" width="22.85546875" style="599" customWidth="1"/>
    <col min="13325" max="13568" width="12.5703125" style="599"/>
    <col min="13569" max="13569" width="5" style="599" customWidth="1"/>
    <col min="13570" max="13570" width="2" style="599" customWidth="1"/>
    <col min="13571" max="13571" width="57.140625" style="599" customWidth="1"/>
    <col min="13572" max="13572" width="20.140625" style="599" customWidth="1"/>
    <col min="13573" max="13576" width="21.42578125" style="599" customWidth="1"/>
    <col min="13577" max="13577" width="16.7109375" style="599" customWidth="1"/>
    <col min="13578" max="13578" width="12.5703125" style="599"/>
    <col min="13579" max="13579" width="16.7109375" style="599" customWidth="1"/>
    <col min="13580" max="13580" width="22.85546875" style="599" customWidth="1"/>
    <col min="13581" max="13824" width="12.5703125" style="599"/>
    <col min="13825" max="13825" width="5" style="599" customWidth="1"/>
    <col min="13826" max="13826" width="2" style="599" customWidth="1"/>
    <col min="13827" max="13827" width="57.140625" style="599" customWidth="1"/>
    <col min="13828" max="13828" width="20.140625" style="599" customWidth="1"/>
    <col min="13829" max="13832" width="21.42578125" style="599" customWidth="1"/>
    <col min="13833" max="13833" width="16.7109375" style="599" customWidth="1"/>
    <col min="13834" max="13834" width="12.5703125" style="599"/>
    <col min="13835" max="13835" width="16.7109375" style="599" customWidth="1"/>
    <col min="13836" max="13836" width="22.85546875" style="599" customWidth="1"/>
    <col min="13837" max="14080" width="12.5703125" style="599"/>
    <col min="14081" max="14081" width="5" style="599" customWidth="1"/>
    <col min="14082" max="14082" width="2" style="599" customWidth="1"/>
    <col min="14083" max="14083" width="57.140625" style="599" customWidth="1"/>
    <col min="14084" max="14084" width="20.140625" style="599" customWidth="1"/>
    <col min="14085" max="14088" width="21.42578125" style="599" customWidth="1"/>
    <col min="14089" max="14089" width="16.7109375" style="599" customWidth="1"/>
    <col min="14090" max="14090" width="12.5703125" style="599"/>
    <col min="14091" max="14091" width="16.7109375" style="599" customWidth="1"/>
    <col min="14092" max="14092" width="22.85546875" style="599" customWidth="1"/>
    <col min="14093" max="14336" width="12.5703125" style="599"/>
    <col min="14337" max="14337" width="5" style="599" customWidth="1"/>
    <col min="14338" max="14338" width="2" style="599" customWidth="1"/>
    <col min="14339" max="14339" width="57.140625" style="599" customWidth="1"/>
    <col min="14340" max="14340" width="20.140625" style="599" customWidth="1"/>
    <col min="14341" max="14344" width="21.42578125" style="599" customWidth="1"/>
    <col min="14345" max="14345" width="16.7109375" style="599" customWidth="1"/>
    <col min="14346" max="14346" width="12.5703125" style="599"/>
    <col min="14347" max="14347" width="16.7109375" style="599" customWidth="1"/>
    <col min="14348" max="14348" width="22.85546875" style="599" customWidth="1"/>
    <col min="14349" max="14592" width="12.5703125" style="599"/>
    <col min="14593" max="14593" width="5" style="599" customWidth="1"/>
    <col min="14594" max="14594" width="2" style="599" customWidth="1"/>
    <col min="14595" max="14595" width="57.140625" style="599" customWidth="1"/>
    <col min="14596" max="14596" width="20.140625" style="599" customWidth="1"/>
    <col min="14597" max="14600" width="21.42578125" style="599" customWidth="1"/>
    <col min="14601" max="14601" width="16.7109375" style="599" customWidth="1"/>
    <col min="14602" max="14602" width="12.5703125" style="599"/>
    <col min="14603" max="14603" width="16.7109375" style="599" customWidth="1"/>
    <col min="14604" max="14604" width="22.85546875" style="599" customWidth="1"/>
    <col min="14605" max="14848" width="12.5703125" style="599"/>
    <col min="14849" max="14849" width="5" style="599" customWidth="1"/>
    <col min="14850" max="14850" width="2" style="599" customWidth="1"/>
    <col min="14851" max="14851" width="57.140625" style="599" customWidth="1"/>
    <col min="14852" max="14852" width="20.140625" style="599" customWidth="1"/>
    <col min="14853" max="14856" width="21.42578125" style="599" customWidth="1"/>
    <col min="14857" max="14857" width="16.7109375" style="599" customWidth="1"/>
    <col min="14858" max="14858" width="12.5703125" style="599"/>
    <col min="14859" max="14859" width="16.7109375" style="599" customWidth="1"/>
    <col min="14860" max="14860" width="22.85546875" style="599" customWidth="1"/>
    <col min="14861" max="15104" width="12.5703125" style="599"/>
    <col min="15105" max="15105" width="5" style="599" customWidth="1"/>
    <col min="15106" max="15106" width="2" style="599" customWidth="1"/>
    <col min="15107" max="15107" width="57.140625" style="599" customWidth="1"/>
    <col min="15108" max="15108" width="20.140625" style="599" customWidth="1"/>
    <col min="15109" max="15112" width="21.42578125" style="599" customWidth="1"/>
    <col min="15113" max="15113" width="16.7109375" style="599" customWidth="1"/>
    <col min="15114" max="15114" width="12.5703125" style="599"/>
    <col min="15115" max="15115" width="16.7109375" style="599" customWidth="1"/>
    <col min="15116" max="15116" width="22.85546875" style="599" customWidth="1"/>
    <col min="15117" max="15360" width="12.5703125" style="599"/>
    <col min="15361" max="15361" width="5" style="599" customWidth="1"/>
    <col min="15362" max="15362" width="2" style="599" customWidth="1"/>
    <col min="15363" max="15363" width="57.140625" style="599" customWidth="1"/>
    <col min="15364" max="15364" width="20.140625" style="599" customWidth="1"/>
    <col min="15365" max="15368" width="21.42578125" style="599" customWidth="1"/>
    <col min="15369" max="15369" width="16.7109375" style="599" customWidth="1"/>
    <col min="15370" max="15370" width="12.5703125" style="599"/>
    <col min="15371" max="15371" width="16.7109375" style="599" customWidth="1"/>
    <col min="15372" max="15372" width="22.85546875" style="599" customWidth="1"/>
    <col min="15373" max="15616" width="12.5703125" style="599"/>
    <col min="15617" max="15617" width="5" style="599" customWidth="1"/>
    <col min="15618" max="15618" width="2" style="599" customWidth="1"/>
    <col min="15619" max="15619" width="57.140625" style="599" customWidth="1"/>
    <col min="15620" max="15620" width="20.140625" style="599" customWidth="1"/>
    <col min="15621" max="15624" width="21.42578125" style="599" customWidth="1"/>
    <col min="15625" max="15625" width="16.7109375" style="599" customWidth="1"/>
    <col min="15626" max="15626" width="12.5703125" style="599"/>
    <col min="15627" max="15627" width="16.7109375" style="599" customWidth="1"/>
    <col min="15628" max="15628" width="22.85546875" style="599" customWidth="1"/>
    <col min="15629" max="15872" width="12.5703125" style="599"/>
    <col min="15873" max="15873" width="5" style="599" customWidth="1"/>
    <col min="15874" max="15874" width="2" style="599" customWidth="1"/>
    <col min="15875" max="15875" width="57.140625" style="599" customWidth="1"/>
    <col min="15876" max="15876" width="20.140625" style="599" customWidth="1"/>
    <col min="15877" max="15880" width="21.42578125" style="599" customWidth="1"/>
    <col min="15881" max="15881" width="16.7109375" style="599" customWidth="1"/>
    <col min="15882" max="15882" width="12.5703125" style="599"/>
    <col min="15883" max="15883" width="16.7109375" style="599" customWidth="1"/>
    <col min="15884" max="15884" width="22.85546875" style="599" customWidth="1"/>
    <col min="15885" max="16128" width="12.5703125" style="599"/>
    <col min="16129" max="16129" width="5" style="599" customWidth="1"/>
    <col min="16130" max="16130" width="2" style="599" customWidth="1"/>
    <col min="16131" max="16131" width="57.140625" style="599" customWidth="1"/>
    <col min="16132" max="16132" width="20.140625" style="599" customWidth="1"/>
    <col min="16133" max="16136" width="21.42578125" style="599" customWidth="1"/>
    <col min="16137" max="16137" width="16.7109375" style="599" customWidth="1"/>
    <col min="16138" max="16138" width="12.5703125" style="599"/>
    <col min="16139" max="16139" width="16.7109375" style="599" customWidth="1"/>
    <col min="16140" max="16140" width="22.85546875" style="599" customWidth="1"/>
    <col min="16141" max="16384" width="12.5703125" style="599"/>
  </cols>
  <sheetData>
    <row r="1" spans="1:65" ht="15.75" customHeight="1">
      <c r="A1" s="1625" t="s">
        <v>622</v>
      </c>
      <c r="B1" s="1625"/>
      <c r="C1" s="1625"/>
      <c r="D1" s="597"/>
      <c r="E1" s="597"/>
      <c r="F1" s="597"/>
      <c r="G1" s="598"/>
      <c r="H1" s="598"/>
    </row>
    <row r="2" spans="1:65" ht="26.25" customHeight="1">
      <c r="A2" s="1626" t="s">
        <v>623</v>
      </c>
      <c r="B2" s="1626"/>
      <c r="C2" s="1626"/>
      <c r="D2" s="1626"/>
      <c r="E2" s="1626"/>
      <c r="F2" s="1626"/>
      <c r="G2" s="1626"/>
      <c r="H2" s="1626"/>
    </row>
    <row r="3" spans="1:65" ht="12" customHeight="1">
      <c r="A3" s="597"/>
      <c r="B3" s="597"/>
      <c r="C3" s="600"/>
      <c r="D3" s="601"/>
      <c r="E3" s="601"/>
      <c r="F3" s="601"/>
      <c r="G3" s="602"/>
      <c r="H3" s="602"/>
    </row>
    <row r="4" spans="1:65" ht="15" customHeight="1">
      <c r="A4" s="603"/>
      <c r="B4" s="603"/>
      <c r="C4" s="600"/>
      <c r="D4" s="601"/>
      <c r="E4" s="601"/>
      <c r="F4" s="601"/>
      <c r="G4" s="602"/>
      <c r="H4" s="604" t="s">
        <v>2</v>
      </c>
    </row>
    <row r="5" spans="1:65" ht="16.5" customHeight="1">
      <c r="A5" s="605"/>
      <c r="B5" s="598"/>
      <c r="C5" s="606"/>
      <c r="D5" s="1627" t="s">
        <v>586</v>
      </c>
      <c r="E5" s="1628"/>
      <c r="F5" s="1629"/>
      <c r="G5" s="1630" t="s">
        <v>587</v>
      </c>
      <c r="H5" s="1631"/>
    </row>
    <row r="6" spans="1:65" ht="15" customHeight="1">
      <c r="A6" s="607"/>
      <c r="B6" s="598"/>
      <c r="C6" s="608"/>
      <c r="D6" s="1632" t="s">
        <v>869</v>
      </c>
      <c r="E6" s="1633"/>
      <c r="F6" s="1634"/>
      <c r="G6" s="1613" t="s">
        <v>869</v>
      </c>
      <c r="H6" s="1615"/>
    </row>
    <row r="7" spans="1:65" ht="15.75">
      <c r="A7" s="607"/>
      <c r="B7" s="598"/>
      <c r="C7" s="609" t="s">
        <v>3</v>
      </c>
      <c r="D7" s="610"/>
      <c r="E7" s="611" t="s">
        <v>588</v>
      </c>
      <c r="F7" s="612"/>
      <c r="G7" s="613" t="s">
        <v>4</v>
      </c>
      <c r="H7" s="614" t="s">
        <v>4</v>
      </c>
    </row>
    <row r="8" spans="1:65" ht="14.25" customHeight="1">
      <c r="A8" s="607"/>
      <c r="B8" s="598"/>
      <c r="C8" s="615"/>
      <c r="D8" s="616"/>
      <c r="E8" s="617"/>
      <c r="F8" s="618" t="s">
        <v>588</v>
      </c>
      <c r="G8" s="619" t="s">
        <v>589</v>
      </c>
      <c r="H8" s="614" t="s">
        <v>590</v>
      </c>
    </row>
    <row r="9" spans="1:65" ht="14.25" customHeight="1">
      <c r="A9" s="607"/>
      <c r="B9" s="598"/>
      <c r="C9" s="620"/>
      <c r="D9" s="621" t="s">
        <v>591</v>
      </c>
      <c r="E9" s="622" t="s">
        <v>592</v>
      </c>
      <c r="F9" s="623" t="s">
        <v>593</v>
      </c>
      <c r="G9" s="619" t="s">
        <v>594</v>
      </c>
      <c r="H9" s="614" t="s">
        <v>595</v>
      </c>
    </row>
    <row r="10" spans="1:65" ht="14.25" customHeight="1">
      <c r="A10" s="624"/>
      <c r="B10" s="603"/>
      <c r="C10" s="625"/>
      <c r="D10" s="626"/>
      <c r="E10" s="627"/>
      <c r="F10" s="623" t="s">
        <v>596</v>
      </c>
      <c r="G10" s="628" t="s">
        <v>597</v>
      </c>
      <c r="H10" s="629"/>
    </row>
    <row r="11" spans="1:65" ht="9.9499999999999993" customHeight="1">
      <c r="A11" s="630"/>
      <c r="B11" s="631"/>
      <c r="C11" s="632" t="s">
        <v>455</v>
      </c>
      <c r="D11" s="633">
        <v>2</v>
      </c>
      <c r="E11" s="634">
        <v>3</v>
      </c>
      <c r="F11" s="634">
        <v>4</v>
      </c>
      <c r="G11" s="635">
        <v>5</v>
      </c>
      <c r="H11" s="636">
        <v>6</v>
      </c>
    </row>
    <row r="12" spans="1:65" ht="15.75" customHeight="1">
      <c r="A12" s="605"/>
      <c r="B12" s="637"/>
      <c r="C12" s="638" t="s">
        <v>4</v>
      </c>
      <c r="D12" s="973" t="s">
        <v>4</v>
      </c>
      <c r="E12" s="974" t="s">
        <v>124</v>
      </c>
      <c r="F12" s="975"/>
      <c r="G12" s="976" t="s">
        <v>4</v>
      </c>
      <c r="H12" s="977" t="s">
        <v>124</v>
      </c>
    </row>
    <row r="13" spans="1:65" ht="15.75">
      <c r="A13" s="1621" t="s">
        <v>40</v>
      </c>
      <c r="B13" s="1622"/>
      <c r="C13" s="1623"/>
      <c r="D13" s="1203">
        <v>81378431.89000003</v>
      </c>
      <c r="E13" s="1204">
        <v>560037.18000000005</v>
      </c>
      <c r="F13" s="1204">
        <v>86173.58</v>
      </c>
      <c r="G13" s="1205">
        <v>493557.19000000006</v>
      </c>
      <c r="H13" s="1206">
        <v>66479.990000000005</v>
      </c>
    </row>
    <row r="14" spans="1:65" s="639" customFormat="1" ht="24" customHeight="1">
      <c r="A14" s="978" t="s">
        <v>361</v>
      </c>
      <c r="B14" s="979" t="s">
        <v>47</v>
      </c>
      <c r="C14" s="980" t="s">
        <v>362</v>
      </c>
      <c r="D14" s="1207">
        <v>36598340.840000004</v>
      </c>
      <c r="E14" s="1208">
        <v>422178.93000000005</v>
      </c>
      <c r="F14" s="1208">
        <v>0</v>
      </c>
      <c r="G14" s="1209">
        <v>422178.93000000005</v>
      </c>
      <c r="H14" s="1210">
        <v>0</v>
      </c>
      <c r="I14" s="599"/>
      <c r="J14" s="599"/>
      <c r="K14" s="599"/>
      <c r="L14" s="599"/>
      <c r="M14" s="599"/>
      <c r="N14" s="599"/>
      <c r="O14" s="599"/>
      <c r="P14" s="599"/>
      <c r="Q14" s="599"/>
      <c r="R14" s="599"/>
      <c r="S14" s="599"/>
      <c r="T14" s="599"/>
      <c r="U14" s="599"/>
      <c r="V14" s="599"/>
      <c r="W14" s="599"/>
      <c r="X14" s="599"/>
      <c r="Y14" s="599"/>
      <c r="Z14" s="599"/>
      <c r="AA14" s="599"/>
      <c r="AB14" s="599"/>
      <c r="AC14" s="599"/>
      <c r="AD14" s="599"/>
      <c r="AE14" s="599"/>
      <c r="AF14" s="599"/>
      <c r="AG14" s="599"/>
      <c r="AH14" s="599"/>
      <c r="AI14" s="599"/>
      <c r="AJ14" s="599"/>
      <c r="AK14" s="599"/>
      <c r="AL14" s="599"/>
      <c r="AM14" s="599"/>
      <c r="AN14" s="599"/>
      <c r="AO14" s="599"/>
      <c r="AP14" s="599"/>
      <c r="AQ14" s="599"/>
      <c r="AR14" s="599"/>
      <c r="AS14" s="599"/>
      <c r="AT14" s="599"/>
      <c r="AU14" s="599"/>
      <c r="AV14" s="599"/>
      <c r="AW14" s="599"/>
      <c r="AX14" s="599"/>
      <c r="AY14" s="599"/>
      <c r="AZ14" s="599"/>
      <c r="BA14" s="599"/>
      <c r="BB14" s="599"/>
      <c r="BC14" s="599"/>
      <c r="BD14" s="599"/>
      <c r="BE14" s="599"/>
      <c r="BF14" s="599"/>
      <c r="BG14" s="599"/>
      <c r="BH14" s="599"/>
      <c r="BI14" s="599"/>
      <c r="BJ14" s="599"/>
      <c r="BK14" s="599"/>
      <c r="BL14" s="599"/>
      <c r="BM14" s="599"/>
    </row>
    <row r="15" spans="1:65" s="639" customFormat="1" ht="24" customHeight="1">
      <c r="A15" s="978" t="s">
        <v>363</v>
      </c>
      <c r="B15" s="979" t="s">
        <v>47</v>
      </c>
      <c r="C15" s="980" t="s">
        <v>364</v>
      </c>
      <c r="D15" s="1207">
        <v>0</v>
      </c>
      <c r="E15" s="1208">
        <v>0</v>
      </c>
      <c r="F15" s="1208">
        <v>0</v>
      </c>
      <c r="G15" s="1211">
        <v>0</v>
      </c>
      <c r="H15" s="1210">
        <v>0</v>
      </c>
      <c r="I15" s="599"/>
      <c r="J15" s="599"/>
      <c r="K15" s="599"/>
      <c r="L15" s="599"/>
      <c r="M15" s="599"/>
      <c r="N15" s="599"/>
      <c r="O15" s="599"/>
      <c r="P15" s="599"/>
      <c r="Q15" s="599"/>
      <c r="R15" s="599"/>
      <c r="S15" s="599"/>
      <c r="T15" s="599"/>
      <c r="U15" s="599"/>
      <c r="V15" s="599"/>
      <c r="W15" s="599"/>
      <c r="X15" s="599"/>
      <c r="Y15" s="599"/>
      <c r="Z15" s="599"/>
      <c r="AA15" s="599"/>
      <c r="AB15" s="599"/>
      <c r="AC15" s="599"/>
      <c r="AD15" s="599"/>
      <c r="AE15" s="599"/>
      <c r="AF15" s="599"/>
      <c r="AG15" s="599"/>
      <c r="AH15" s="599"/>
      <c r="AI15" s="599"/>
      <c r="AJ15" s="599"/>
      <c r="AK15" s="599"/>
      <c r="AL15" s="599"/>
      <c r="AM15" s="599"/>
      <c r="AN15" s="599"/>
      <c r="AO15" s="599"/>
      <c r="AP15" s="599"/>
      <c r="AQ15" s="599"/>
      <c r="AR15" s="599"/>
      <c r="AS15" s="599"/>
      <c r="AT15" s="599"/>
      <c r="AU15" s="599"/>
      <c r="AV15" s="599"/>
      <c r="AW15" s="599"/>
      <c r="AX15" s="599"/>
      <c r="AY15" s="599"/>
      <c r="AZ15" s="599"/>
      <c r="BA15" s="599"/>
      <c r="BB15" s="599"/>
      <c r="BC15" s="599"/>
      <c r="BD15" s="599"/>
      <c r="BE15" s="599"/>
      <c r="BF15" s="599"/>
      <c r="BG15" s="599"/>
      <c r="BH15" s="599"/>
      <c r="BI15" s="599"/>
      <c r="BJ15" s="599"/>
      <c r="BK15" s="599"/>
      <c r="BL15" s="599"/>
      <c r="BM15" s="599"/>
    </row>
    <row r="16" spans="1:65" s="639" customFormat="1" ht="24" customHeight="1">
      <c r="A16" s="978" t="s">
        <v>365</v>
      </c>
      <c r="B16" s="979" t="s">
        <v>47</v>
      </c>
      <c r="C16" s="980" t="s">
        <v>366</v>
      </c>
      <c r="D16" s="1207">
        <v>346422.44000000018</v>
      </c>
      <c r="E16" s="1208">
        <v>0</v>
      </c>
      <c r="F16" s="1208">
        <v>0</v>
      </c>
      <c r="G16" s="1211">
        <v>0</v>
      </c>
      <c r="H16" s="1210">
        <v>0</v>
      </c>
      <c r="I16" s="599"/>
      <c r="J16" s="599"/>
      <c r="K16" s="599"/>
      <c r="L16" s="599"/>
      <c r="M16" s="599"/>
      <c r="N16" s="599"/>
      <c r="O16" s="599"/>
      <c r="P16" s="599"/>
      <c r="Q16" s="599"/>
      <c r="R16" s="599"/>
      <c r="S16" s="599"/>
      <c r="T16" s="599"/>
      <c r="U16" s="599"/>
      <c r="V16" s="599"/>
      <c r="W16" s="599"/>
      <c r="X16" s="599"/>
      <c r="Y16" s="599"/>
      <c r="Z16" s="599"/>
      <c r="AA16" s="599"/>
      <c r="AB16" s="599"/>
      <c r="AC16" s="599"/>
      <c r="AD16" s="599"/>
      <c r="AE16" s="599"/>
      <c r="AF16" s="599"/>
      <c r="AG16" s="599"/>
      <c r="AH16" s="599"/>
      <c r="AI16" s="599"/>
      <c r="AJ16" s="599"/>
      <c r="AK16" s="599"/>
      <c r="AL16" s="599"/>
      <c r="AM16" s="599"/>
      <c r="AN16" s="599"/>
      <c r="AO16" s="599"/>
      <c r="AP16" s="599"/>
      <c r="AQ16" s="599"/>
      <c r="AR16" s="599"/>
      <c r="AS16" s="599"/>
      <c r="AT16" s="599"/>
      <c r="AU16" s="599"/>
      <c r="AV16" s="599"/>
      <c r="AW16" s="599"/>
      <c r="AX16" s="599"/>
      <c r="AY16" s="599"/>
      <c r="AZ16" s="599"/>
      <c r="BA16" s="599"/>
      <c r="BB16" s="599"/>
      <c r="BC16" s="599"/>
      <c r="BD16" s="599"/>
      <c r="BE16" s="599"/>
      <c r="BF16" s="599"/>
      <c r="BG16" s="599"/>
      <c r="BH16" s="599"/>
      <c r="BI16" s="599"/>
      <c r="BJ16" s="599"/>
      <c r="BK16" s="599"/>
      <c r="BL16" s="599"/>
      <c r="BM16" s="599"/>
    </row>
    <row r="17" spans="1:65" s="639" customFormat="1" ht="24" customHeight="1">
      <c r="A17" s="978" t="s">
        <v>374</v>
      </c>
      <c r="B17" s="979" t="s">
        <v>47</v>
      </c>
      <c r="C17" s="980" t="s">
        <v>375</v>
      </c>
      <c r="D17" s="1207">
        <v>803873.45999999985</v>
      </c>
      <c r="E17" s="1208">
        <v>0</v>
      </c>
      <c r="F17" s="1208">
        <v>0</v>
      </c>
      <c r="G17" s="1211">
        <v>0</v>
      </c>
      <c r="H17" s="1210">
        <v>0</v>
      </c>
      <c r="I17" s="599"/>
      <c r="J17" s="599"/>
      <c r="K17" s="599"/>
      <c r="L17" s="599"/>
      <c r="M17" s="599"/>
      <c r="N17" s="599"/>
      <c r="O17" s="599"/>
      <c r="P17" s="599"/>
      <c r="Q17" s="599"/>
      <c r="R17" s="599"/>
      <c r="S17" s="599"/>
      <c r="T17" s="599"/>
      <c r="U17" s="599"/>
      <c r="V17" s="599"/>
      <c r="W17" s="599"/>
      <c r="X17" s="599"/>
      <c r="Y17" s="599"/>
      <c r="Z17" s="599"/>
      <c r="AA17" s="599"/>
      <c r="AB17" s="599"/>
      <c r="AC17" s="599"/>
      <c r="AD17" s="599"/>
      <c r="AE17" s="599"/>
      <c r="AF17" s="599"/>
      <c r="AG17" s="599"/>
      <c r="AH17" s="599"/>
      <c r="AI17" s="599"/>
      <c r="AJ17" s="599"/>
      <c r="AK17" s="599"/>
      <c r="AL17" s="599"/>
      <c r="AM17" s="599"/>
      <c r="AN17" s="599"/>
      <c r="AO17" s="599"/>
      <c r="AP17" s="599"/>
      <c r="AQ17" s="599"/>
      <c r="AR17" s="599"/>
      <c r="AS17" s="599"/>
      <c r="AT17" s="599"/>
      <c r="AU17" s="599"/>
      <c r="AV17" s="599"/>
      <c r="AW17" s="599"/>
      <c r="AX17" s="599"/>
      <c r="AY17" s="599"/>
      <c r="AZ17" s="599"/>
      <c r="BA17" s="599"/>
      <c r="BB17" s="599"/>
      <c r="BC17" s="599"/>
      <c r="BD17" s="599"/>
      <c r="BE17" s="599"/>
      <c r="BF17" s="599"/>
      <c r="BG17" s="599"/>
      <c r="BH17" s="599"/>
      <c r="BI17" s="599"/>
      <c r="BJ17" s="599"/>
      <c r="BK17" s="599"/>
      <c r="BL17" s="599"/>
      <c r="BM17" s="599"/>
    </row>
    <row r="18" spans="1:65" s="639" customFormat="1" ht="24" customHeight="1">
      <c r="A18" s="978" t="s">
        <v>378</v>
      </c>
      <c r="B18" s="979" t="s">
        <v>47</v>
      </c>
      <c r="C18" s="980" t="s">
        <v>379</v>
      </c>
      <c r="D18" s="1207">
        <v>4049762.3600000017</v>
      </c>
      <c r="E18" s="1208">
        <v>0</v>
      </c>
      <c r="F18" s="1208">
        <v>0</v>
      </c>
      <c r="G18" s="1211">
        <v>0</v>
      </c>
      <c r="H18" s="1210">
        <v>0</v>
      </c>
      <c r="I18" s="599"/>
      <c r="J18" s="599"/>
      <c r="K18" s="599"/>
      <c r="L18" s="599"/>
      <c r="M18" s="599"/>
      <c r="N18" s="599"/>
      <c r="O18" s="599"/>
      <c r="P18" s="599"/>
      <c r="Q18" s="599"/>
      <c r="R18" s="599"/>
      <c r="S18" s="599"/>
      <c r="T18" s="599"/>
      <c r="U18" s="599"/>
      <c r="V18" s="599"/>
      <c r="W18" s="599"/>
      <c r="X18" s="599"/>
      <c r="Y18" s="599"/>
      <c r="Z18" s="599"/>
      <c r="AA18" s="599"/>
      <c r="AB18" s="599"/>
      <c r="AC18" s="599"/>
      <c r="AD18" s="599"/>
      <c r="AE18" s="599"/>
      <c r="AF18" s="599"/>
      <c r="AG18" s="599"/>
      <c r="AH18" s="599"/>
      <c r="AI18" s="599"/>
      <c r="AJ18" s="599"/>
      <c r="AK18" s="599"/>
      <c r="AL18" s="599"/>
      <c r="AM18" s="599"/>
      <c r="AN18" s="599"/>
      <c r="AO18" s="599"/>
      <c r="AP18" s="599"/>
      <c r="AQ18" s="599"/>
      <c r="AR18" s="599"/>
      <c r="AS18" s="599"/>
      <c r="AT18" s="599"/>
      <c r="AU18" s="599"/>
      <c r="AV18" s="599"/>
      <c r="AW18" s="599"/>
      <c r="AX18" s="599"/>
      <c r="AY18" s="599"/>
      <c r="AZ18" s="599"/>
      <c r="BA18" s="599"/>
      <c r="BB18" s="599"/>
      <c r="BC18" s="599"/>
      <c r="BD18" s="599"/>
      <c r="BE18" s="599"/>
      <c r="BF18" s="599"/>
      <c r="BG18" s="599"/>
      <c r="BH18" s="599"/>
      <c r="BI18" s="599"/>
      <c r="BJ18" s="599"/>
      <c r="BK18" s="599"/>
      <c r="BL18" s="599"/>
      <c r="BM18" s="599"/>
    </row>
    <row r="19" spans="1:65" s="641" customFormat="1" ht="24" customHeight="1">
      <c r="A19" s="981" t="s">
        <v>380</v>
      </c>
      <c r="B19" s="982" t="s">
        <v>47</v>
      </c>
      <c r="C19" s="983" t="s">
        <v>134</v>
      </c>
      <c r="D19" s="1207">
        <v>0</v>
      </c>
      <c r="E19" s="1208">
        <v>0</v>
      </c>
      <c r="F19" s="1208">
        <v>0</v>
      </c>
      <c r="G19" s="1212">
        <v>0</v>
      </c>
      <c r="H19" s="1210">
        <v>0</v>
      </c>
      <c r="I19" s="640"/>
      <c r="J19" s="640"/>
      <c r="K19" s="640"/>
      <c r="L19" s="640"/>
      <c r="M19" s="640"/>
      <c r="N19" s="640"/>
      <c r="O19" s="640"/>
      <c r="P19" s="640"/>
      <c r="Q19" s="640"/>
      <c r="R19" s="640"/>
      <c r="S19" s="640"/>
      <c r="T19" s="640"/>
      <c r="U19" s="640"/>
      <c r="V19" s="640"/>
      <c r="W19" s="640"/>
      <c r="X19" s="640"/>
      <c r="Y19" s="640"/>
      <c r="Z19" s="640"/>
      <c r="AA19" s="640"/>
      <c r="AB19" s="640"/>
      <c r="AC19" s="640"/>
      <c r="AD19" s="640"/>
      <c r="AE19" s="640"/>
      <c r="AF19" s="640"/>
      <c r="AG19" s="640"/>
      <c r="AH19" s="640"/>
      <c r="AI19" s="640"/>
      <c r="AJ19" s="640"/>
      <c r="AK19" s="640"/>
      <c r="AL19" s="640"/>
      <c r="AM19" s="640"/>
      <c r="AN19" s="640"/>
      <c r="AO19" s="640"/>
      <c r="AP19" s="640"/>
      <c r="AQ19" s="640"/>
      <c r="AR19" s="640"/>
      <c r="AS19" s="640"/>
      <c r="AT19" s="640"/>
      <c r="AU19" s="640"/>
      <c r="AV19" s="640"/>
      <c r="AW19" s="640"/>
      <c r="AX19" s="640"/>
      <c r="AY19" s="640"/>
      <c r="AZ19" s="640"/>
      <c r="BA19" s="640"/>
      <c r="BB19" s="640"/>
      <c r="BC19" s="640"/>
      <c r="BD19" s="640"/>
      <c r="BE19" s="640"/>
      <c r="BF19" s="640"/>
      <c r="BG19" s="640"/>
      <c r="BH19" s="640"/>
      <c r="BI19" s="640"/>
      <c r="BJ19" s="640"/>
      <c r="BK19" s="640"/>
      <c r="BL19" s="640"/>
      <c r="BM19" s="640"/>
    </row>
    <row r="20" spans="1:65" s="641" customFormat="1" ht="24" customHeight="1">
      <c r="A20" s="981" t="s">
        <v>381</v>
      </c>
      <c r="B20" s="984" t="s">
        <v>47</v>
      </c>
      <c r="C20" s="983" t="s">
        <v>382</v>
      </c>
      <c r="D20" s="1207">
        <v>1362312.1600000001</v>
      </c>
      <c r="E20" s="1208">
        <v>0</v>
      </c>
      <c r="F20" s="1208">
        <v>0</v>
      </c>
      <c r="G20" s="1212">
        <v>0</v>
      </c>
      <c r="H20" s="1210">
        <v>0</v>
      </c>
      <c r="I20" s="640"/>
      <c r="J20" s="640"/>
      <c r="K20" s="640"/>
      <c r="L20" s="640"/>
      <c r="M20" s="640"/>
      <c r="N20" s="640"/>
      <c r="O20" s="640"/>
      <c r="P20" s="640"/>
      <c r="Q20" s="640"/>
      <c r="R20" s="640"/>
      <c r="S20" s="640"/>
      <c r="T20" s="640"/>
      <c r="U20" s="640"/>
      <c r="V20" s="640"/>
      <c r="W20" s="640"/>
      <c r="X20" s="640"/>
      <c r="Y20" s="640"/>
      <c r="Z20" s="640"/>
      <c r="AA20" s="640"/>
      <c r="AB20" s="640"/>
      <c r="AC20" s="640"/>
      <c r="AD20" s="640"/>
      <c r="AE20" s="640"/>
      <c r="AF20" s="640"/>
      <c r="AG20" s="640"/>
      <c r="AH20" s="640"/>
      <c r="AI20" s="640"/>
      <c r="AJ20" s="640"/>
      <c r="AK20" s="640"/>
      <c r="AL20" s="640"/>
      <c r="AM20" s="640"/>
      <c r="AN20" s="640"/>
      <c r="AO20" s="640"/>
      <c r="AP20" s="640"/>
      <c r="AQ20" s="640"/>
      <c r="AR20" s="640"/>
      <c r="AS20" s="640"/>
      <c r="AT20" s="640"/>
      <c r="AU20" s="640"/>
      <c r="AV20" s="640"/>
      <c r="AW20" s="640"/>
      <c r="AX20" s="640"/>
      <c r="AY20" s="640"/>
      <c r="AZ20" s="640"/>
      <c r="BA20" s="640"/>
      <c r="BB20" s="640"/>
      <c r="BC20" s="640"/>
      <c r="BD20" s="640"/>
      <c r="BE20" s="640"/>
      <c r="BF20" s="640"/>
      <c r="BG20" s="640"/>
      <c r="BH20" s="640"/>
      <c r="BI20" s="640"/>
      <c r="BJ20" s="640"/>
      <c r="BK20" s="640"/>
      <c r="BL20" s="640"/>
      <c r="BM20" s="640"/>
    </row>
    <row r="21" spans="1:65" s="641" customFormat="1" ht="24" customHeight="1">
      <c r="A21" s="981" t="s">
        <v>383</v>
      </c>
      <c r="B21" s="984" t="s">
        <v>47</v>
      </c>
      <c r="C21" s="983" t="s">
        <v>384</v>
      </c>
      <c r="D21" s="1207">
        <v>599424.34</v>
      </c>
      <c r="E21" s="1208">
        <v>3960</v>
      </c>
      <c r="F21" s="1208">
        <v>0</v>
      </c>
      <c r="G21" s="1212">
        <v>3960</v>
      </c>
      <c r="H21" s="1210">
        <v>0</v>
      </c>
      <c r="I21" s="640"/>
      <c r="J21" s="640"/>
      <c r="K21" s="640"/>
      <c r="L21" s="640"/>
      <c r="M21" s="640"/>
      <c r="N21" s="640"/>
      <c r="O21" s="640"/>
      <c r="P21" s="640"/>
      <c r="Q21" s="640"/>
      <c r="R21" s="640"/>
      <c r="S21" s="640"/>
      <c r="T21" s="640"/>
      <c r="U21" s="640"/>
      <c r="V21" s="640"/>
      <c r="W21" s="640"/>
      <c r="X21" s="640"/>
      <c r="Y21" s="640"/>
      <c r="Z21" s="640"/>
      <c r="AA21" s="640"/>
      <c r="AB21" s="640"/>
      <c r="AC21" s="640"/>
      <c r="AD21" s="640"/>
      <c r="AE21" s="640"/>
      <c r="AF21" s="640"/>
      <c r="AG21" s="640"/>
      <c r="AH21" s="640"/>
      <c r="AI21" s="640"/>
      <c r="AJ21" s="640"/>
      <c r="AK21" s="640"/>
      <c r="AL21" s="640"/>
      <c r="AM21" s="640"/>
      <c r="AN21" s="640"/>
      <c r="AO21" s="640"/>
      <c r="AP21" s="640"/>
      <c r="AQ21" s="640"/>
      <c r="AR21" s="640"/>
      <c r="AS21" s="640"/>
      <c r="AT21" s="640"/>
      <c r="AU21" s="640"/>
      <c r="AV21" s="640"/>
      <c r="AW21" s="640"/>
      <c r="AX21" s="640"/>
      <c r="AY21" s="640"/>
      <c r="AZ21" s="640"/>
      <c r="BA21" s="640"/>
      <c r="BB21" s="640"/>
      <c r="BC21" s="640"/>
      <c r="BD21" s="640"/>
      <c r="BE21" s="640"/>
      <c r="BF21" s="640"/>
      <c r="BG21" s="640"/>
      <c r="BH21" s="640"/>
      <c r="BI21" s="640"/>
      <c r="BJ21" s="640"/>
      <c r="BK21" s="640"/>
      <c r="BL21" s="640"/>
      <c r="BM21" s="640"/>
    </row>
    <row r="22" spans="1:65" s="640" customFormat="1" ht="24" customHeight="1">
      <c r="A22" s="981" t="s">
        <v>385</v>
      </c>
      <c r="B22" s="984" t="s">
        <v>47</v>
      </c>
      <c r="C22" s="983" t="s">
        <v>386</v>
      </c>
      <c r="D22" s="1207">
        <v>0</v>
      </c>
      <c r="E22" s="1208">
        <v>0</v>
      </c>
      <c r="F22" s="1208">
        <v>0</v>
      </c>
      <c r="G22" s="1212">
        <v>0</v>
      </c>
      <c r="H22" s="1210">
        <v>0</v>
      </c>
    </row>
    <row r="23" spans="1:65" s="641" customFormat="1" ht="24" customHeight="1">
      <c r="A23" s="981" t="s">
        <v>388</v>
      </c>
      <c r="B23" s="984" t="s">
        <v>47</v>
      </c>
      <c r="C23" s="983" t="s">
        <v>83</v>
      </c>
      <c r="D23" s="1207">
        <v>13940701.740000017</v>
      </c>
      <c r="E23" s="1208">
        <v>86473.06</v>
      </c>
      <c r="F23" s="1208">
        <v>86173.58</v>
      </c>
      <c r="G23" s="1212">
        <v>24479.479999999996</v>
      </c>
      <c r="H23" s="1210">
        <v>61993.58</v>
      </c>
      <c r="I23" s="640"/>
      <c r="J23" s="640"/>
      <c r="K23" s="640"/>
      <c r="L23" s="640"/>
      <c r="M23" s="640"/>
      <c r="N23" s="640"/>
      <c r="O23" s="640"/>
      <c r="P23" s="640"/>
      <c r="Q23" s="640"/>
      <c r="R23" s="640"/>
      <c r="S23" s="640"/>
      <c r="T23" s="640"/>
      <c r="U23" s="640"/>
      <c r="V23" s="640"/>
      <c r="W23" s="640"/>
      <c r="X23" s="640"/>
      <c r="Y23" s="640"/>
      <c r="Z23" s="640"/>
      <c r="AA23" s="640"/>
      <c r="AB23" s="640"/>
      <c r="AC23" s="640"/>
      <c r="AD23" s="640"/>
      <c r="AE23" s="640"/>
      <c r="AF23" s="640"/>
      <c r="AG23" s="640"/>
      <c r="AH23" s="640"/>
      <c r="AI23" s="640"/>
      <c r="AJ23" s="640"/>
      <c r="AK23" s="640"/>
      <c r="AL23" s="640"/>
      <c r="AM23" s="640"/>
      <c r="AN23" s="640"/>
      <c r="AO23" s="640"/>
      <c r="AP23" s="640"/>
      <c r="AQ23" s="640"/>
      <c r="AR23" s="640"/>
      <c r="AS23" s="640"/>
      <c r="AT23" s="640"/>
      <c r="AU23" s="640"/>
      <c r="AV23" s="640"/>
      <c r="AW23" s="640"/>
      <c r="AX23" s="640"/>
      <c r="AY23" s="640"/>
      <c r="AZ23" s="640"/>
      <c r="BA23" s="640"/>
      <c r="BB23" s="640"/>
      <c r="BC23" s="640"/>
      <c r="BD23" s="640"/>
      <c r="BE23" s="640"/>
      <c r="BF23" s="640"/>
      <c r="BG23" s="640"/>
      <c r="BH23" s="640"/>
      <c r="BI23" s="640"/>
      <c r="BJ23" s="640"/>
      <c r="BK23" s="640"/>
      <c r="BL23" s="640"/>
      <c r="BM23" s="640"/>
    </row>
    <row r="24" spans="1:65" s="642" customFormat="1" ht="24" customHeight="1">
      <c r="A24" s="981" t="s">
        <v>394</v>
      </c>
      <c r="B24" s="984" t="s">
        <v>47</v>
      </c>
      <c r="C24" s="983" t="s">
        <v>113</v>
      </c>
      <c r="D24" s="1207">
        <v>32436.84</v>
      </c>
      <c r="E24" s="1208">
        <v>0</v>
      </c>
      <c r="F24" s="1208">
        <v>0</v>
      </c>
      <c r="G24" s="1212">
        <v>0</v>
      </c>
      <c r="H24" s="1210">
        <v>0</v>
      </c>
      <c r="I24" s="640"/>
      <c r="J24" s="640"/>
      <c r="K24" s="640"/>
      <c r="L24" s="640"/>
      <c r="M24" s="640"/>
      <c r="N24" s="640"/>
      <c r="O24" s="640"/>
      <c r="P24" s="640"/>
      <c r="Q24" s="640"/>
      <c r="R24" s="640"/>
      <c r="S24" s="640"/>
      <c r="T24" s="640"/>
      <c r="U24" s="640"/>
      <c r="V24" s="640"/>
      <c r="W24" s="640"/>
      <c r="X24" s="640"/>
      <c r="Y24" s="640"/>
      <c r="Z24" s="640"/>
      <c r="AA24" s="640"/>
      <c r="AB24" s="640"/>
      <c r="AC24" s="640"/>
      <c r="AD24" s="640"/>
      <c r="AE24" s="640"/>
      <c r="AF24" s="640"/>
      <c r="AG24" s="640"/>
      <c r="AH24" s="640"/>
      <c r="AI24" s="640"/>
      <c r="AJ24" s="640"/>
      <c r="AK24" s="640"/>
      <c r="AL24" s="640"/>
      <c r="AM24" s="640"/>
      <c r="AN24" s="640"/>
      <c r="AO24" s="640"/>
      <c r="AP24" s="640"/>
      <c r="AQ24" s="640"/>
      <c r="AR24" s="640"/>
      <c r="AS24" s="640"/>
      <c r="AT24" s="640"/>
      <c r="AU24" s="640"/>
      <c r="AV24" s="640"/>
      <c r="AW24" s="640"/>
      <c r="AX24" s="640"/>
      <c r="AY24" s="640"/>
      <c r="AZ24" s="640"/>
      <c r="BA24" s="640"/>
      <c r="BB24" s="640"/>
      <c r="BC24" s="640"/>
      <c r="BD24" s="640"/>
      <c r="BE24" s="640"/>
      <c r="BF24" s="640"/>
      <c r="BG24" s="640"/>
      <c r="BH24" s="640"/>
      <c r="BI24" s="640"/>
      <c r="BJ24" s="640"/>
      <c r="BK24" s="640"/>
      <c r="BL24" s="640"/>
      <c r="BM24" s="640"/>
    </row>
    <row r="25" spans="1:65" s="643" customFormat="1" ht="24" customHeight="1">
      <c r="A25" s="981" t="s">
        <v>398</v>
      </c>
      <c r="B25" s="984" t="s">
        <v>47</v>
      </c>
      <c r="C25" s="983" t="s">
        <v>603</v>
      </c>
      <c r="D25" s="1207">
        <v>4237512.4600000009</v>
      </c>
      <c r="E25" s="1208">
        <v>0</v>
      </c>
      <c r="F25" s="1208">
        <v>0</v>
      </c>
      <c r="G25" s="1212">
        <v>0</v>
      </c>
      <c r="H25" s="1210">
        <v>0</v>
      </c>
      <c r="I25" s="640"/>
      <c r="J25" s="640"/>
      <c r="K25" s="640"/>
      <c r="L25" s="640"/>
      <c r="M25" s="640"/>
      <c r="N25" s="640"/>
      <c r="O25" s="640"/>
      <c r="P25" s="640"/>
      <c r="Q25" s="640"/>
      <c r="R25" s="640"/>
      <c r="S25" s="640"/>
      <c r="T25" s="640"/>
      <c r="U25" s="640"/>
      <c r="V25" s="640"/>
      <c r="W25" s="640"/>
      <c r="X25" s="640"/>
      <c r="Y25" s="640"/>
      <c r="Z25" s="640"/>
      <c r="AA25" s="640"/>
      <c r="AB25" s="640"/>
      <c r="AC25" s="640"/>
      <c r="AD25" s="640"/>
      <c r="AE25" s="640"/>
      <c r="AF25" s="640"/>
      <c r="AG25" s="640"/>
      <c r="AH25" s="640"/>
      <c r="AI25" s="640"/>
      <c r="AJ25" s="640"/>
      <c r="AK25" s="640"/>
      <c r="AL25" s="640"/>
      <c r="AM25" s="640"/>
      <c r="AN25" s="640"/>
      <c r="AO25" s="640"/>
      <c r="AP25" s="640"/>
      <c r="AQ25" s="640"/>
      <c r="AR25" s="640"/>
      <c r="AS25" s="640"/>
      <c r="AT25" s="640"/>
      <c r="AU25" s="640"/>
      <c r="AV25" s="640"/>
      <c r="AW25" s="640"/>
      <c r="AX25" s="640"/>
      <c r="AY25" s="640"/>
      <c r="AZ25" s="640"/>
      <c r="BA25" s="640"/>
      <c r="BB25" s="640"/>
      <c r="BC25" s="640"/>
      <c r="BD25" s="640"/>
      <c r="BE25" s="640"/>
      <c r="BF25" s="640"/>
      <c r="BG25" s="640"/>
      <c r="BH25" s="640"/>
      <c r="BI25" s="640"/>
      <c r="BJ25" s="640"/>
      <c r="BK25" s="640"/>
      <c r="BL25" s="640"/>
      <c r="BM25" s="640"/>
    </row>
    <row r="26" spans="1:65" s="644" customFormat="1" ht="24" customHeight="1">
      <c r="A26" s="978" t="s">
        <v>411</v>
      </c>
      <c r="B26" s="979" t="s">
        <v>47</v>
      </c>
      <c r="C26" s="980" t="s">
        <v>412</v>
      </c>
      <c r="D26" s="1207">
        <v>0</v>
      </c>
      <c r="E26" s="1208">
        <v>0</v>
      </c>
      <c r="F26" s="1208">
        <v>0</v>
      </c>
      <c r="G26" s="1211">
        <v>0</v>
      </c>
      <c r="H26" s="1210">
        <v>0</v>
      </c>
      <c r="I26" s="599"/>
      <c r="J26" s="599"/>
      <c r="K26" s="599"/>
      <c r="L26" s="599"/>
      <c r="M26" s="599"/>
      <c r="N26" s="599"/>
      <c r="O26" s="599"/>
      <c r="P26" s="599"/>
      <c r="Q26" s="599"/>
      <c r="R26" s="599"/>
      <c r="S26" s="599"/>
      <c r="T26" s="599"/>
      <c r="U26" s="599"/>
      <c r="V26" s="599"/>
      <c r="W26" s="599"/>
      <c r="X26" s="599"/>
      <c r="Y26" s="599"/>
      <c r="Z26" s="599"/>
      <c r="AA26" s="599"/>
      <c r="AB26" s="599"/>
      <c r="AC26" s="599"/>
      <c r="AD26" s="599"/>
      <c r="AE26" s="599"/>
      <c r="AF26" s="599"/>
      <c r="AG26" s="599"/>
      <c r="AH26" s="599"/>
      <c r="AI26" s="599"/>
      <c r="AJ26" s="599"/>
      <c r="AK26" s="599"/>
      <c r="AL26" s="599"/>
      <c r="AM26" s="599"/>
      <c r="AN26" s="599"/>
      <c r="AO26" s="599"/>
      <c r="AP26" s="599"/>
      <c r="AQ26" s="599"/>
      <c r="AR26" s="599"/>
      <c r="AS26" s="599"/>
      <c r="AT26" s="599"/>
      <c r="AU26" s="599"/>
      <c r="AV26" s="599"/>
      <c r="AW26" s="599"/>
      <c r="AX26" s="599"/>
      <c r="AY26" s="599"/>
      <c r="AZ26" s="599"/>
      <c r="BA26" s="599"/>
      <c r="BB26" s="599"/>
      <c r="BC26" s="599"/>
      <c r="BD26" s="599"/>
      <c r="BE26" s="599"/>
      <c r="BF26" s="599"/>
      <c r="BG26" s="599"/>
      <c r="BH26" s="599"/>
      <c r="BI26" s="599"/>
      <c r="BJ26" s="599"/>
      <c r="BK26" s="599"/>
      <c r="BL26" s="599"/>
      <c r="BM26" s="599"/>
    </row>
    <row r="27" spans="1:65" s="644" customFormat="1" ht="24" customHeight="1">
      <c r="A27" s="978" t="s">
        <v>413</v>
      </c>
      <c r="B27" s="979" t="s">
        <v>47</v>
      </c>
      <c r="C27" s="980" t="s">
        <v>115</v>
      </c>
      <c r="D27" s="1207">
        <v>2394574.2799999998</v>
      </c>
      <c r="E27" s="1208">
        <v>0</v>
      </c>
      <c r="F27" s="1208">
        <v>0</v>
      </c>
      <c r="G27" s="1211">
        <v>0</v>
      </c>
      <c r="H27" s="1210">
        <v>0</v>
      </c>
      <c r="I27" s="599"/>
      <c r="J27" s="599"/>
      <c r="K27" s="599"/>
      <c r="L27" s="599"/>
      <c r="M27" s="599"/>
      <c r="N27" s="599"/>
      <c r="O27" s="599"/>
      <c r="P27" s="599"/>
      <c r="Q27" s="599"/>
      <c r="R27" s="599"/>
      <c r="S27" s="599"/>
      <c r="T27" s="599"/>
      <c r="U27" s="599"/>
      <c r="V27" s="599"/>
      <c r="W27" s="599"/>
      <c r="X27" s="599"/>
      <c r="Y27" s="599"/>
      <c r="Z27" s="599"/>
      <c r="AA27" s="599"/>
      <c r="AB27" s="599"/>
      <c r="AC27" s="599"/>
      <c r="AD27" s="599"/>
      <c r="AE27" s="599"/>
      <c r="AF27" s="599"/>
      <c r="AG27" s="599"/>
      <c r="AH27" s="599"/>
      <c r="AI27" s="599"/>
      <c r="AJ27" s="599"/>
      <c r="AK27" s="599"/>
      <c r="AL27" s="599"/>
      <c r="AM27" s="599"/>
      <c r="AN27" s="599"/>
      <c r="AO27" s="599"/>
      <c r="AP27" s="599"/>
      <c r="AQ27" s="599"/>
      <c r="AR27" s="599"/>
      <c r="AS27" s="599"/>
      <c r="AT27" s="599"/>
      <c r="AU27" s="599"/>
      <c r="AV27" s="599"/>
      <c r="AW27" s="599"/>
      <c r="AX27" s="599"/>
      <c r="AY27" s="599"/>
      <c r="AZ27" s="599"/>
      <c r="BA27" s="599"/>
      <c r="BB27" s="599"/>
      <c r="BC27" s="599"/>
      <c r="BD27" s="599"/>
      <c r="BE27" s="599"/>
      <c r="BF27" s="599"/>
      <c r="BG27" s="599"/>
      <c r="BH27" s="599"/>
      <c r="BI27" s="599"/>
      <c r="BJ27" s="599"/>
      <c r="BK27" s="599"/>
      <c r="BL27" s="599"/>
      <c r="BM27" s="599"/>
    </row>
    <row r="28" spans="1:65" s="645" customFormat="1" ht="24" customHeight="1">
      <c r="A28" s="978" t="s">
        <v>415</v>
      </c>
      <c r="B28" s="979" t="s">
        <v>47</v>
      </c>
      <c r="C28" s="980" t="s">
        <v>416</v>
      </c>
      <c r="D28" s="1207">
        <v>13843218.029999992</v>
      </c>
      <c r="E28" s="1208">
        <v>47405.19</v>
      </c>
      <c r="F28" s="1208">
        <v>0</v>
      </c>
      <c r="G28" s="1211">
        <v>42918.78</v>
      </c>
      <c r="H28" s="1210">
        <v>4486.41</v>
      </c>
      <c r="I28" s="599"/>
      <c r="J28" s="599"/>
      <c r="K28" s="599"/>
      <c r="L28" s="599"/>
      <c r="M28" s="599"/>
      <c r="N28" s="599"/>
      <c r="O28" s="599"/>
      <c r="P28" s="599"/>
      <c r="Q28" s="599"/>
      <c r="R28" s="599"/>
      <c r="S28" s="599"/>
      <c r="T28" s="599"/>
      <c r="U28" s="599"/>
      <c r="V28" s="599"/>
      <c r="W28" s="599"/>
      <c r="X28" s="599"/>
      <c r="Y28" s="599"/>
      <c r="Z28" s="599"/>
      <c r="AA28" s="599"/>
      <c r="AB28" s="599"/>
      <c r="AC28" s="599"/>
      <c r="AD28" s="599"/>
      <c r="AE28" s="599"/>
      <c r="AF28" s="599"/>
      <c r="AG28" s="599"/>
      <c r="AH28" s="599"/>
      <c r="AI28" s="599"/>
      <c r="AJ28" s="599"/>
      <c r="AK28" s="599"/>
      <c r="AL28" s="599"/>
      <c r="AM28" s="599"/>
      <c r="AN28" s="599"/>
      <c r="AO28" s="599"/>
      <c r="AP28" s="599"/>
      <c r="AQ28" s="599"/>
      <c r="AR28" s="599"/>
      <c r="AS28" s="599"/>
      <c r="AT28" s="599"/>
      <c r="AU28" s="599"/>
      <c r="AV28" s="599"/>
      <c r="AW28" s="599"/>
      <c r="AX28" s="599"/>
      <c r="AY28" s="599"/>
      <c r="AZ28" s="599"/>
      <c r="BA28" s="599"/>
      <c r="BB28" s="599"/>
      <c r="BC28" s="599"/>
      <c r="BD28" s="599"/>
      <c r="BE28" s="599"/>
      <c r="BF28" s="599"/>
      <c r="BG28" s="599"/>
      <c r="BH28" s="599"/>
      <c r="BI28" s="599"/>
      <c r="BJ28" s="599"/>
      <c r="BK28" s="599"/>
      <c r="BL28" s="599"/>
      <c r="BM28" s="599"/>
    </row>
    <row r="29" spans="1:65" s="644" customFormat="1" ht="24" customHeight="1">
      <c r="A29" s="978" t="s">
        <v>417</v>
      </c>
      <c r="B29" s="979" t="s">
        <v>47</v>
      </c>
      <c r="C29" s="980" t="s">
        <v>418</v>
      </c>
      <c r="D29" s="1207">
        <v>3094.2200000000007</v>
      </c>
      <c r="E29" s="1208">
        <v>0</v>
      </c>
      <c r="F29" s="1208">
        <v>0</v>
      </c>
      <c r="G29" s="1211">
        <v>0</v>
      </c>
      <c r="H29" s="1210">
        <v>0</v>
      </c>
      <c r="I29" s="599"/>
      <c r="J29" s="599"/>
      <c r="K29" s="599"/>
      <c r="L29" s="599"/>
      <c r="M29" s="599"/>
      <c r="N29" s="599"/>
      <c r="O29" s="599"/>
      <c r="P29" s="599"/>
      <c r="Q29" s="599"/>
      <c r="R29" s="599"/>
      <c r="S29" s="599"/>
      <c r="T29" s="599"/>
      <c r="U29" s="599"/>
      <c r="V29" s="599"/>
      <c r="W29" s="599"/>
      <c r="X29" s="599"/>
      <c r="Y29" s="599"/>
      <c r="Z29" s="599"/>
      <c r="AA29" s="599"/>
      <c r="AB29" s="599"/>
      <c r="AC29" s="599"/>
      <c r="AD29" s="599"/>
      <c r="AE29" s="599"/>
      <c r="AF29" s="599"/>
      <c r="AG29" s="599"/>
      <c r="AH29" s="599"/>
      <c r="AI29" s="599"/>
      <c r="AJ29" s="599"/>
      <c r="AK29" s="599"/>
      <c r="AL29" s="599"/>
      <c r="AM29" s="599"/>
      <c r="AN29" s="599"/>
      <c r="AO29" s="599"/>
      <c r="AP29" s="599"/>
      <c r="AQ29" s="599"/>
      <c r="AR29" s="599"/>
      <c r="AS29" s="599"/>
      <c r="AT29" s="599"/>
      <c r="AU29" s="599"/>
      <c r="AV29" s="599"/>
      <c r="AW29" s="599"/>
      <c r="AX29" s="599"/>
      <c r="AY29" s="599"/>
      <c r="AZ29" s="599"/>
      <c r="BA29" s="599"/>
      <c r="BB29" s="599"/>
      <c r="BC29" s="599"/>
      <c r="BD29" s="599"/>
      <c r="BE29" s="599"/>
      <c r="BF29" s="599"/>
      <c r="BG29" s="599"/>
      <c r="BH29" s="599"/>
      <c r="BI29" s="599"/>
      <c r="BJ29" s="599"/>
      <c r="BK29" s="599"/>
      <c r="BL29" s="599"/>
      <c r="BM29" s="599"/>
    </row>
    <row r="30" spans="1:65" s="644" customFormat="1" ht="24" customHeight="1">
      <c r="A30" s="978" t="s">
        <v>419</v>
      </c>
      <c r="B30" s="979" t="s">
        <v>47</v>
      </c>
      <c r="C30" s="980" t="s">
        <v>606</v>
      </c>
      <c r="D30" s="1207">
        <v>182381.11999999997</v>
      </c>
      <c r="E30" s="1208">
        <v>0</v>
      </c>
      <c r="F30" s="1208">
        <v>0</v>
      </c>
      <c r="G30" s="1211">
        <v>0</v>
      </c>
      <c r="H30" s="1210">
        <v>0</v>
      </c>
    </row>
    <row r="31" spans="1:65" s="639" customFormat="1" ht="24" customHeight="1">
      <c r="A31" s="978" t="s">
        <v>422</v>
      </c>
      <c r="B31" s="979" t="s">
        <v>47</v>
      </c>
      <c r="C31" s="980" t="s">
        <v>607</v>
      </c>
      <c r="D31" s="1207">
        <v>20</v>
      </c>
      <c r="E31" s="1208">
        <v>20</v>
      </c>
      <c r="F31" s="1208">
        <v>0</v>
      </c>
      <c r="G31" s="1211">
        <v>20</v>
      </c>
      <c r="H31" s="1210">
        <v>0</v>
      </c>
    </row>
    <row r="32" spans="1:65" s="639" customFormat="1" ht="24" customHeight="1">
      <c r="A32" s="978" t="s">
        <v>441</v>
      </c>
      <c r="B32" s="979" t="s">
        <v>47</v>
      </c>
      <c r="C32" s="980" t="s">
        <v>180</v>
      </c>
      <c r="D32" s="1207">
        <v>718962.01</v>
      </c>
      <c r="E32" s="1208">
        <v>0</v>
      </c>
      <c r="F32" s="1208">
        <v>0</v>
      </c>
      <c r="G32" s="1211">
        <v>0</v>
      </c>
      <c r="H32" s="1210">
        <v>0</v>
      </c>
    </row>
    <row r="33" spans="1:8" s="639" customFormat="1" ht="24" customHeight="1">
      <c r="A33" s="978" t="s">
        <v>425</v>
      </c>
      <c r="B33" s="979" t="s">
        <v>47</v>
      </c>
      <c r="C33" s="980" t="s">
        <v>608</v>
      </c>
      <c r="D33" s="1207">
        <v>1713021.2900000003</v>
      </c>
      <c r="E33" s="1208">
        <v>0</v>
      </c>
      <c r="F33" s="1208">
        <v>0</v>
      </c>
      <c r="G33" s="1211">
        <v>0</v>
      </c>
      <c r="H33" s="1210">
        <v>0</v>
      </c>
    </row>
    <row r="34" spans="1:8" s="639" customFormat="1" ht="24" customHeight="1">
      <c r="A34" s="978" t="s">
        <v>428</v>
      </c>
      <c r="B34" s="646" t="s">
        <v>47</v>
      </c>
      <c r="C34" s="980" t="s">
        <v>609</v>
      </c>
      <c r="D34" s="1207">
        <v>552374.30000000005</v>
      </c>
      <c r="E34" s="1208">
        <v>0</v>
      </c>
      <c r="F34" s="1208">
        <v>0</v>
      </c>
      <c r="G34" s="1211">
        <v>0</v>
      </c>
      <c r="H34" s="1210">
        <v>0</v>
      </c>
    </row>
    <row r="35" spans="1:8" s="639" customFormat="1" ht="36.75" customHeight="1">
      <c r="A35" s="647" t="s">
        <v>431</v>
      </c>
      <c r="B35" s="648" t="s">
        <v>47</v>
      </c>
      <c r="C35" s="985" t="s">
        <v>610</v>
      </c>
      <c r="D35" s="1207">
        <v>0</v>
      </c>
      <c r="E35" s="1208">
        <v>0</v>
      </c>
      <c r="F35" s="1208">
        <v>0</v>
      </c>
      <c r="G35" s="1213">
        <v>0</v>
      </c>
      <c r="H35" s="1210">
        <v>0</v>
      </c>
    </row>
    <row r="36" spans="1:8" s="639" customFormat="1" ht="19.5" customHeight="1">
      <c r="A36" s="649" t="s">
        <v>4</v>
      </c>
      <c r="B36" s="650"/>
      <c r="C36" s="649"/>
      <c r="D36" s="651" t="s">
        <v>4</v>
      </c>
      <c r="E36" s="651" t="s">
        <v>4</v>
      </c>
      <c r="F36" s="651" t="s">
        <v>4</v>
      </c>
      <c r="G36" s="652" t="s">
        <v>4</v>
      </c>
      <c r="H36" s="651" t="s">
        <v>4</v>
      </c>
    </row>
    <row r="37" spans="1:8" s="639" customFormat="1" ht="16.5" customHeight="1">
      <c r="A37" s="653"/>
      <c r="B37" s="646"/>
      <c r="C37" s="654"/>
      <c r="D37" s="655"/>
      <c r="E37" s="656"/>
      <c r="F37" s="656"/>
      <c r="G37" s="657"/>
      <c r="H37" s="658"/>
    </row>
    <row r="38" spans="1:8" s="639" customFormat="1" ht="18.75" customHeight="1"/>
    <row r="39" spans="1:8" ht="16.5" customHeight="1">
      <c r="A39" s="659" t="s">
        <v>4</v>
      </c>
      <c r="B39" s="660"/>
      <c r="C39" s="659"/>
      <c r="D39" s="599" t="s">
        <v>4</v>
      </c>
    </row>
    <row r="40" spans="1:8" ht="22.5" hidden="1" customHeight="1">
      <c r="B40" s="1624" t="s">
        <v>624</v>
      </c>
      <c r="C40" s="1624"/>
      <c r="D40" s="599">
        <v>0</v>
      </c>
    </row>
    <row r="41" spans="1:8">
      <c r="D41" s="599" t="s">
        <v>4</v>
      </c>
    </row>
    <row r="42" spans="1:8">
      <c r="D42" s="599" t="s">
        <v>4</v>
      </c>
    </row>
    <row r="43" spans="1:8">
      <c r="D43" s="599" t="s">
        <v>4</v>
      </c>
    </row>
    <row r="44" spans="1:8">
      <c r="D44" s="599" t="s">
        <v>4</v>
      </c>
    </row>
    <row r="45" spans="1:8">
      <c r="D45" s="599" t="s">
        <v>4</v>
      </c>
    </row>
    <row r="46" spans="1:8">
      <c r="D46" s="661" t="s">
        <v>4</v>
      </c>
    </row>
    <row r="47" spans="1:8">
      <c r="D47" s="599" t="s">
        <v>4</v>
      </c>
    </row>
    <row r="48" spans="1:8">
      <c r="D48" s="599" t="s">
        <v>4</v>
      </c>
    </row>
    <row r="49" spans="4:4">
      <c r="D49" s="599" t="s">
        <v>4</v>
      </c>
    </row>
    <row r="50" spans="4:4">
      <c r="D50" s="599" t="s">
        <v>4</v>
      </c>
    </row>
    <row r="51" spans="4:4">
      <c r="D51" s="599" t="s">
        <v>4</v>
      </c>
    </row>
    <row r="52" spans="4:4">
      <c r="D52" s="599" t="s">
        <v>4</v>
      </c>
    </row>
    <row r="53" spans="4:4">
      <c r="D53" s="599" t="s">
        <v>4</v>
      </c>
    </row>
    <row r="54" spans="4:4">
      <c r="D54" s="662" t="s">
        <v>4</v>
      </c>
    </row>
    <row r="55" spans="4:4">
      <c r="D55" s="662" t="s">
        <v>4</v>
      </c>
    </row>
    <row r="56" spans="4:4">
      <c r="D56" s="662" t="s">
        <v>4</v>
      </c>
    </row>
    <row r="57" spans="4:4">
      <c r="D57" s="662" t="s">
        <v>4</v>
      </c>
    </row>
    <row r="58" spans="4:4">
      <c r="D58" s="662" t="s">
        <v>4</v>
      </c>
    </row>
    <row r="59" spans="4:4">
      <c r="D59" s="662" t="s">
        <v>4</v>
      </c>
    </row>
    <row r="60" spans="4:4">
      <c r="D60" s="662" t="s">
        <v>4</v>
      </c>
    </row>
    <row r="61" spans="4:4">
      <c r="D61" s="662" t="s">
        <v>4</v>
      </c>
    </row>
    <row r="62" spans="4:4">
      <c r="D62" s="662" t="s">
        <v>4</v>
      </c>
    </row>
    <row r="63" spans="4:4">
      <c r="D63" s="662" t="s">
        <v>4</v>
      </c>
    </row>
    <row r="64" spans="4:4">
      <c r="D64" s="662" t="s">
        <v>4</v>
      </c>
    </row>
    <row r="65" spans="4:4">
      <c r="D65" s="662" t="s">
        <v>4</v>
      </c>
    </row>
    <row r="66" spans="4:4">
      <c r="D66" s="662" t="s">
        <v>4</v>
      </c>
    </row>
    <row r="67" spans="4:4">
      <c r="D67" s="662" t="s">
        <v>4</v>
      </c>
    </row>
    <row r="68" spans="4:4">
      <c r="D68" s="662" t="s">
        <v>4</v>
      </c>
    </row>
    <row r="69" spans="4:4">
      <c r="D69" s="662" t="s">
        <v>4</v>
      </c>
    </row>
    <row r="70" spans="4:4">
      <c r="D70" s="662" t="s">
        <v>4</v>
      </c>
    </row>
    <row r="71" spans="4:4">
      <c r="D71" s="662" t="s">
        <v>4</v>
      </c>
    </row>
    <row r="72" spans="4:4">
      <c r="D72" s="662" t="s">
        <v>4</v>
      </c>
    </row>
    <row r="73" spans="4:4">
      <c r="D73" s="662" t="s">
        <v>4</v>
      </c>
    </row>
    <row r="74" spans="4:4">
      <c r="D74" s="662" t="s">
        <v>4</v>
      </c>
    </row>
    <row r="75" spans="4:4">
      <c r="D75" s="662" t="s">
        <v>4</v>
      </c>
    </row>
    <row r="76" spans="4:4">
      <c r="D76" s="662" t="s">
        <v>4</v>
      </c>
    </row>
    <row r="77" spans="4:4">
      <c r="D77" s="662" t="s">
        <v>4</v>
      </c>
    </row>
    <row r="78" spans="4:4">
      <c r="D78" s="662" t="s">
        <v>4</v>
      </c>
    </row>
    <row r="79" spans="4:4">
      <c r="D79" s="662" t="s">
        <v>4</v>
      </c>
    </row>
    <row r="80" spans="4:4">
      <c r="D80" s="662" t="s">
        <v>4</v>
      </c>
    </row>
    <row r="81" spans="4:4">
      <c r="D81" s="662" t="s">
        <v>4</v>
      </c>
    </row>
    <row r="82" spans="4:4">
      <c r="D82" s="662" t="s">
        <v>4</v>
      </c>
    </row>
    <row r="83" spans="4:4">
      <c r="D83" s="662" t="s">
        <v>4</v>
      </c>
    </row>
    <row r="84" spans="4:4">
      <c r="D84" s="662" t="s">
        <v>4</v>
      </c>
    </row>
    <row r="85" spans="4:4">
      <c r="D85" s="662" t="s">
        <v>4</v>
      </c>
    </row>
    <row r="86" spans="4:4">
      <c r="D86" s="662" t="s">
        <v>4</v>
      </c>
    </row>
    <row r="87" spans="4:4">
      <c r="D87" s="662" t="s">
        <v>4</v>
      </c>
    </row>
    <row r="88" spans="4:4">
      <c r="D88" s="662" t="s">
        <v>4</v>
      </c>
    </row>
    <row r="89" spans="4:4">
      <c r="D89" s="662" t="s">
        <v>4</v>
      </c>
    </row>
    <row r="90" spans="4:4">
      <c r="D90" s="662" t="s">
        <v>4</v>
      </c>
    </row>
    <row r="91" spans="4:4">
      <c r="D91" s="662" t="s">
        <v>4</v>
      </c>
    </row>
    <row r="92" spans="4:4">
      <c r="D92" s="662" t="s">
        <v>4</v>
      </c>
    </row>
    <row r="93" spans="4:4">
      <c r="D93" s="662" t="s">
        <v>4</v>
      </c>
    </row>
    <row r="94" spans="4:4">
      <c r="D94" s="662" t="s">
        <v>4</v>
      </c>
    </row>
    <row r="95" spans="4:4">
      <c r="D95" s="662" t="s">
        <v>4</v>
      </c>
    </row>
    <row r="96" spans="4:4">
      <c r="D96" s="662" t="s">
        <v>4</v>
      </c>
    </row>
    <row r="97" spans="4:4">
      <c r="D97" s="662" t="s">
        <v>4</v>
      </c>
    </row>
    <row r="98" spans="4:4">
      <c r="D98" s="662" t="s">
        <v>4</v>
      </c>
    </row>
    <row r="99" spans="4:4">
      <c r="D99" s="662" t="s">
        <v>4</v>
      </c>
    </row>
    <row r="100" spans="4:4">
      <c r="D100" s="662" t="s">
        <v>4</v>
      </c>
    </row>
    <row r="101" spans="4:4">
      <c r="D101" s="662" t="s">
        <v>4</v>
      </c>
    </row>
    <row r="102" spans="4:4">
      <c r="D102" s="662" t="s">
        <v>4</v>
      </c>
    </row>
    <row r="103" spans="4:4">
      <c r="D103" s="662" t="s">
        <v>4</v>
      </c>
    </row>
    <row r="104" spans="4:4">
      <c r="D104" s="662" t="s">
        <v>4</v>
      </c>
    </row>
    <row r="105" spans="4:4">
      <c r="D105" s="662" t="s">
        <v>4</v>
      </c>
    </row>
    <row r="106" spans="4:4">
      <c r="D106" s="662" t="s">
        <v>4</v>
      </c>
    </row>
    <row r="107" spans="4:4">
      <c r="D107" s="662" t="s">
        <v>4</v>
      </c>
    </row>
    <row r="108" spans="4:4">
      <c r="D108" s="662" t="s">
        <v>4</v>
      </c>
    </row>
    <row r="109" spans="4:4">
      <c r="D109" s="662" t="s">
        <v>4</v>
      </c>
    </row>
    <row r="110" spans="4:4">
      <c r="D110" s="662" t="s">
        <v>4</v>
      </c>
    </row>
    <row r="111" spans="4:4">
      <c r="D111" s="662" t="s">
        <v>4</v>
      </c>
    </row>
    <row r="112" spans="4:4">
      <c r="D112" s="662" t="s">
        <v>4</v>
      </c>
    </row>
    <row r="113" spans="4:4">
      <c r="D113" s="662" t="s">
        <v>4</v>
      </c>
    </row>
    <row r="114" spans="4:4">
      <c r="D114" s="662" t="s">
        <v>4</v>
      </c>
    </row>
    <row r="115" spans="4:4">
      <c r="D115" s="662" t="s">
        <v>4</v>
      </c>
    </row>
    <row r="116" spans="4:4">
      <c r="D116" s="662" t="s">
        <v>4</v>
      </c>
    </row>
    <row r="117" spans="4:4">
      <c r="D117" s="662" t="s">
        <v>4</v>
      </c>
    </row>
    <row r="118" spans="4:4">
      <c r="D118" s="662" t="s">
        <v>4</v>
      </c>
    </row>
    <row r="119" spans="4:4">
      <c r="D119" s="662" t="s">
        <v>4</v>
      </c>
    </row>
    <row r="120" spans="4:4">
      <c r="D120" s="662" t="s">
        <v>4</v>
      </c>
    </row>
    <row r="121" spans="4:4">
      <c r="D121" s="662" t="s">
        <v>4</v>
      </c>
    </row>
    <row r="122" spans="4:4">
      <c r="D122" s="662" t="s">
        <v>4</v>
      </c>
    </row>
    <row r="123" spans="4:4">
      <c r="D123" s="662" t="s">
        <v>4</v>
      </c>
    </row>
    <row r="124" spans="4:4">
      <c r="D124" s="662" t="s">
        <v>4</v>
      </c>
    </row>
    <row r="125" spans="4:4">
      <c r="D125" s="662" t="s">
        <v>4</v>
      </c>
    </row>
    <row r="126" spans="4:4">
      <c r="D126" s="662" t="s">
        <v>4</v>
      </c>
    </row>
    <row r="127" spans="4:4">
      <c r="D127" s="662" t="s">
        <v>4</v>
      </c>
    </row>
    <row r="128" spans="4:4">
      <c r="D128" s="662" t="s">
        <v>4</v>
      </c>
    </row>
    <row r="129" spans="4:4">
      <c r="D129" s="662" t="s">
        <v>4</v>
      </c>
    </row>
    <row r="130" spans="4:4">
      <c r="D130" s="662" t="s">
        <v>4</v>
      </c>
    </row>
    <row r="131" spans="4:4">
      <c r="D131" s="662" t="s">
        <v>4</v>
      </c>
    </row>
    <row r="132" spans="4:4">
      <c r="D132" s="662" t="s">
        <v>4</v>
      </c>
    </row>
    <row r="133" spans="4:4">
      <c r="D133" s="662" t="s">
        <v>4</v>
      </c>
    </row>
    <row r="134" spans="4:4">
      <c r="D134" s="662" t="s">
        <v>4</v>
      </c>
    </row>
    <row r="135" spans="4:4">
      <c r="D135" s="662" t="s">
        <v>4</v>
      </c>
    </row>
    <row r="136" spans="4:4">
      <c r="D136" s="662" t="s">
        <v>4</v>
      </c>
    </row>
    <row r="137" spans="4:4">
      <c r="D137" s="662" t="s">
        <v>4</v>
      </c>
    </row>
    <row r="138" spans="4:4">
      <c r="D138" s="662" t="s">
        <v>4</v>
      </c>
    </row>
    <row r="139" spans="4:4">
      <c r="D139" s="662" t="s">
        <v>4</v>
      </c>
    </row>
    <row r="140" spans="4:4">
      <c r="D140" s="662" t="s">
        <v>4</v>
      </c>
    </row>
    <row r="141" spans="4:4">
      <c r="D141" s="662" t="s">
        <v>4</v>
      </c>
    </row>
    <row r="142" spans="4:4">
      <c r="D142" s="662" t="s">
        <v>4</v>
      </c>
    </row>
    <row r="143" spans="4:4">
      <c r="D143" s="662" t="s">
        <v>4</v>
      </c>
    </row>
    <row r="144" spans="4:4">
      <c r="D144" s="662" t="s">
        <v>4</v>
      </c>
    </row>
    <row r="145" spans="4:4">
      <c r="D145" s="662" t="s">
        <v>4</v>
      </c>
    </row>
    <row r="146" spans="4:4">
      <c r="D146" s="662" t="s">
        <v>4</v>
      </c>
    </row>
    <row r="147" spans="4:4">
      <c r="D147" s="662" t="s">
        <v>4</v>
      </c>
    </row>
    <row r="148" spans="4:4">
      <c r="D148" s="662" t="s">
        <v>4</v>
      </c>
    </row>
    <row r="149" spans="4:4">
      <c r="D149" s="662" t="s">
        <v>4</v>
      </c>
    </row>
    <row r="150" spans="4:4">
      <c r="D150" s="662" t="s">
        <v>4</v>
      </c>
    </row>
    <row r="151" spans="4:4">
      <c r="D151" s="662" t="s">
        <v>4</v>
      </c>
    </row>
    <row r="152" spans="4:4">
      <c r="D152" s="662" t="s">
        <v>4</v>
      </c>
    </row>
    <row r="153" spans="4:4">
      <c r="D153" s="662" t="s">
        <v>4</v>
      </c>
    </row>
    <row r="154" spans="4:4">
      <c r="D154" s="662" t="s">
        <v>4</v>
      </c>
    </row>
    <row r="155" spans="4:4">
      <c r="D155" s="662" t="s">
        <v>4</v>
      </c>
    </row>
    <row r="156" spans="4:4">
      <c r="D156" s="662" t="s">
        <v>4</v>
      </c>
    </row>
    <row r="157" spans="4:4">
      <c r="D157" s="662" t="s">
        <v>4</v>
      </c>
    </row>
    <row r="158" spans="4:4">
      <c r="D158" s="662" t="s">
        <v>4</v>
      </c>
    </row>
    <row r="159" spans="4:4">
      <c r="D159" s="662" t="s">
        <v>4</v>
      </c>
    </row>
    <row r="160" spans="4:4">
      <c r="D160" s="662" t="s">
        <v>4</v>
      </c>
    </row>
    <row r="161" spans="4:4">
      <c r="D161" s="662" t="s">
        <v>4</v>
      </c>
    </row>
    <row r="162" spans="4:4">
      <c r="D162" s="662" t="s">
        <v>4</v>
      </c>
    </row>
    <row r="163" spans="4:4">
      <c r="D163" s="662" t="s">
        <v>4</v>
      </c>
    </row>
    <row r="164" spans="4:4">
      <c r="D164" s="662" t="s">
        <v>4</v>
      </c>
    </row>
    <row r="165" spans="4:4">
      <c r="D165" s="662" t="s">
        <v>4</v>
      </c>
    </row>
    <row r="166" spans="4:4">
      <c r="D166" s="662" t="s">
        <v>4</v>
      </c>
    </row>
    <row r="167" spans="4:4">
      <c r="D167" s="662" t="s">
        <v>4</v>
      </c>
    </row>
    <row r="168" spans="4:4">
      <c r="D168" s="662" t="s">
        <v>4</v>
      </c>
    </row>
    <row r="169" spans="4:4">
      <c r="D169" s="662" t="s">
        <v>4</v>
      </c>
    </row>
    <row r="170" spans="4:4">
      <c r="D170" s="662" t="s">
        <v>4</v>
      </c>
    </row>
    <row r="171" spans="4:4">
      <c r="D171" s="662" t="s">
        <v>4</v>
      </c>
    </row>
    <row r="172" spans="4:4">
      <c r="D172" s="662" t="s">
        <v>4</v>
      </c>
    </row>
    <row r="173" spans="4:4">
      <c r="D173" s="662" t="s">
        <v>4</v>
      </c>
    </row>
    <row r="174" spans="4:4">
      <c r="D174" s="662" t="s">
        <v>4</v>
      </c>
    </row>
    <row r="175" spans="4:4">
      <c r="D175" s="662" t="s">
        <v>4</v>
      </c>
    </row>
    <row r="176" spans="4:4">
      <c r="D176" s="662" t="s">
        <v>4</v>
      </c>
    </row>
    <row r="177" spans="4:4">
      <c r="D177" s="662" t="s">
        <v>4</v>
      </c>
    </row>
    <row r="178" spans="4:4">
      <c r="D178" s="662" t="s">
        <v>4</v>
      </c>
    </row>
    <row r="179" spans="4:4">
      <c r="D179" s="662" t="s">
        <v>4</v>
      </c>
    </row>
    <row r="180" spans="4:4">
      <c r="D180" s="662" t="s">
        <v>4</v>
      </c>
    </row>
    <row r="181" spans="4:4">
      <c r="D181" s="662" t="s">
        <v>4</v>
      </c>
    </row>
    <row r="182" spans="4:4">
      <c r="D182" s="662" t="s">
        <v>4</v>
      </c>
    </row>
    <row r="183" spans="4:4">
      <c r="D183" s="662" t="s">
        <v>4</v>
      </c>
    </row>
    <row r="184" spans="4:4">
      <c r="D184" s="662" t="s">
        <v>4</v>
      </c>
    </row>
    <row r="185" spans="4:4">
      <c r="D185" s="662" t="s">
        <v>4</v>
      </c>
    </row>
    <row r="186" spans="4:4">
      <c r="D186" s="662" t="s">
        <v>4</v>
      </c>
    </row>
    <row r="187" spans="4:4">
      <c r="D187" s="662" t="s">
        <v>4</v>
      </c>
    </row>
    <row r="188" spans="4:4">
      <c r="D188" s="662" t="s">
        <v>4</v>
      </c>
    </row>
    <row r="189" spans="4:4">
      <c r="D189" s="662" t="s">
        <v>4</v>
      </c>
    </row>
    <row r="190" spans="4:4">
      <c r="D190" s="662" t="s">
        <v>4</v>
      </c>
    </row>
    <row r="191" spans="4:4">
      <c r="D191" s="662" t="s">
        <v>4</v>
      </c>
    </row>
    <row r="192" spans="4:4">
      <c r="D192" s="662" t="s">
        <v>4</v>
      </c>
    </row>
    <row r="193" spans="4:4">
      <c r="D193" s="662" t="s">
        <v>4</v>
      </c>
    </row>
    <row r="194" spans="4:4">
      <c r="D194" s="662" t="s">
        <v>4</v>
      </c>
    </row>
    <row r="195" spans="4:4">
      <c r="D195" s="662" t="s">
        <v>4</v>
      </c>
    </row>
    <row r="196" spans="4:4">
      <c r="D196" s="662" t="s">
        <v>4</v>
      </c>
    </row>
    <row r="197" spans="4:4">
      <c r="D197" s="662" t="s">
        <v>4</v>
      </c>
    </row>
    <row r="198" spans="4:4">
      <c r="D198" s="662" t="s">
        <v>4</v>
      </c>
    </row>
    <row r="199" spans="4:4">
      <c r="D199" s="662" t="s">
        <v>4</v>
      </c>
    </row>
    <row r="200" spans="4:4">
      <c r="D200" s="662" t="s">
        <v>4</v>
      </c>
    </row>
    <row r="201" spans="4:4">
      <c r="D201" s="662" t="s">
        <v>4</v>
      </c>
    </row>
    <row r="202" spans="4:4">
      <c r="D202" s="662" t="s">
        <v>4</v>
      </c>
    </row>
    <row r="203" spans="4:4">
      <c r="D203" s="662" t="s">
        <v>4</v>
      </c>
    </row>
    <row r="204" spans="4:4">
      <c r="D204" s="662" t="s">
        <v>4</v>
      </c>
    </row>
    <row r="205" spans="4:4">
      <c r="D205" s="662" t="s">
        <v>4</v>
      </c>
    </row>
    <row r="206" spans="4:4">
      <c r="D206" s="662" t="s">
        <v>4</v>
      </c>
    </row>
    <row r="207" spans="4:4">
      <c r="D207" s="662" t="s">
        <v>4</v>
      </c>
    </row>
    <row r="208" spans="4:4">
      <c r="D208" s="662" t="s">
        <v>4</v>
      </c>
    </row>
    <row r="209" spans="4:4">
      <c r="D209" s="662" t="s">
        <v>4</v>
      </c>
    </row>
    <row r="210" spans="4:4">
      <c r="D210" s="662" t="s">
        <v>4</v>
      </c>
    </row>
    <row r="211" spans="4:4">
      <c r="D211" s="662" t="s">
        <v>4</v>
      </c>
    </row>
    <row r="212" spans="4:4">
      <c r="D212" s="662" t="s">
        <v>4</v>
      </c>
    </row>
    <row r="213" spans="4:4">
      <c r="D213" s="662" t="s">
        <v>4</v>
      </c>
    </row>
    <row r="214" spans="4:4">
      <c r="D214" s="662" t="s">
        <v>4</v>
      </c>
    </row>
    <row r="215" spans="4:4">
      <c r="D215" s="662" t="s">
        <v>4</v>
      </c>
    </row>
    <row r="216" spans="4:4">
      <c r="D216" s="662" t="s">
        <v>4</v>
      </c>
    </row>
    <row r="217" spans="4:4">
      <c r="D217" s="662" t="s">
        <v>4</v>
      </c>
    </row>
    <row r="218" spans="4:4">
      <c r="D218" s="662" t="s">
        <v>4</v>
      </c>
    </row>
    <row r="219" spans="4:4">
      <c r="D219" s="662" t="s">
        <v>4</v>
      </c>
    </row>
    <row r="220" spans="4:4">
      <c r="D220" s="662" t="s">
        <v>4</v>
      </c>
    </row>
    <row r="221" spans="4:4">
      <c r="D221" s="662" t="s">
        <v>4</v>
      </c>
    </row>
    <row r="222" spans="4:4">
      <c r="D222" s="662" t="s">
        <v>4</v>
      </c>
    </row>
    <row r="223" spans="4:4">
      <c r="D223" s="662" t="s">
        <v>4</v>
      </c>
    </row>
    <row r="224" spans="4:4">
      <c r="D224" s="662" t="s">
        <v>4</v>
      </c>
    </row>
    <row r="225" spans="4:4">
      <c r="D225" s="662" t="s">
        <v>4</v>
      </c>
    </row>
    <row r="226" spans="4:4">
      <c r="D226" s="662" t="s">
        <v>4</v>
      </c>
    </row>
    <row r="227" spans="4:4">
      <c r="D227" s="662" t="s">
        <v>4</v>
      </c>
    </row>
    <row r="228" spans="4:4">
      <c r="D228" s="662" t="s">
        <v>4</v>
      </c>
    </row>
    <row r="229" spans="4:4">
      <c r="D229" s="662" t="s">
        <v>4</v>
      </c>
    </row>
    <row r="230" spans="4:4">
      <c r="D230" s="662" t="s">
        <v>4</v>
      </c>
    </row>
    <row r="231" spans="4:4">
      <c r="D231" s="662" t="s">
        <v>4</v>
      </c>
    </row>
    <row r="232" spans="4:4">
      <c r="D232" s="662" t="s">
        <v>4</v>
      </c>
    </row>
    <row r="233" spans="4:4">
      <c r="D233" s="662" t="s">
        <v>4</v>
      </c>
    </row>
    <row r="234" spans="4:4">
      <c r="D234" s="662" t="s">
        <v>4</v>
      </c>
    </row>
    <row r="235" spans="4:4">
      <c r="D235" s="662" t="s">
        <v>4</v>
      </c>
    </row>
    <row r="236" spans="4:4">
      <c r="D236" s="662" t="s">
        <v>4</v>
      </c>
    </row>
    <row r="237" spans="4:4">
      <c r="D237" s="662" t="s">
        <v>4</v>
      </c>
    </row>
    <row r="238" spans="4:4">
      <c r="D238" s="662" t="s">
        <v>4</v>
      </c>
    </row>
    <row r="239" spans="4:4">
      <c r="D239" s="662" t="s">
        <v>4</v>
      </c>
    </row>
    <row r="240" spans="4:4">
      <c r="D240" s="662" t="s">
        <v>4</v>
      </c>
    </row>
    <row r="241" spans="4:4">
      <c r="D241" s="662" t="s">
        <v>4</v>
      </c>
    </row>
    <row r="242" spans="4:4">
      <c r="D242" s="662" t="s">
        <v>4</v>
      </c>
    </row>
    <row r="243" spans="4:4">
      <c r="D243" s="662" t="s">
        <v>4</v>
      </c>
    </row>
    <row r="244" spans="4:4">
      <c r="D244" s="662" t="s">
        <v>4</v>
      </c>
    </row>
    <row r="245" spans="4:4">
      <c r="D245" s="662" t="s">
        <v>4</v>
      </c>
    </row>
    <row r="246" spans="4:4">
      <c r="D246" s="662" t="s">
        <v>4</v>
      </c>
    </row>
    <row r="247" spans="4:4">
      <c r="D247" s="662" t="s">
        <v>4</v>
      </c>
    </row>
    <row r="248" spans="4:4">
      <c r="D248" s="662" t="s">
        <v>4</v>
      </c>
    </row>
    <row r="249" spans="4:4">
      <c r="D249" s="662" t="s">
        <v>4</v>
      </c>
    </row>
    <row r="250" spans="4:4">
      <c r="D250" s="662" t="s">
        <v>4</v>
      </c>
    </row>
    <row r="251" spans="4:4">
      <c r="D251" s="662" t="s">
        <v>4</v>
      </c>
    </row>
    <row r="252" spans="4:4">
      <c r="D252" s="662" t="s">
        <v>4</v>
      </c>
    </row>
    <row r="253" spans="4:4">
      <c r="D253" s="662" t="s">
        <v>4</v>
      </c>
    </row>
    <row r="254" spans="4:4">
      <c r="D254" s="662" t="s">
        <v>4</v>
      </c>
    </row>
    <row r="255" spans="4:4">
      <c r="D255" s="662" t="s">
        <v>4</v>
      </c>
    </row>
    <row r="256" spans="4:4">
      <c r="D256" s="662" t="s">
        <v>4</v>
      </c>
    </row>
    <row r="257" spans="4:4">
      <c r="D257" s="662" t="s">
        <v>4</v>
      </c>
    </row>
    <row r="258" spans="4:4">
      <c r="D258" s="662" t="s">
        <v>4</v>
      </c>
    </row>
    <row r="259" spans="4:4">
      <c r="D259" s="662" t="s">
        <v>4</v>
      </c>
    </row>
    <row r="260" spans="4:4">
      <c r="D260" s="662" t="s">
        <v>4</v>
      </c>
    </row>
    <row r="261" spans="4:4">
      <c r="D261" s="662" t="s">
        <v>4</v>
      </c>
    </row>
    <row r="262" spans="4:4">
      <c r="D262" s="662" t="s">
        <v>4</v>
      </c>
    </row>
    <row r="263" spans="4:4">
      <c r="D263" s="662" t="s">
        <v>4</v>
      </c>
    </row>
    <row r="264" spans="4:4">
      <c r="D264" s="662" t="s">
        <v>4</v>
      </c>
    </row>
    <row r="265" spans="4:4">
      <c r="D265" s="662" t="s">
        <v>4</v>
      </c>
    </row>
    <row r="266" spans="4:4">
      <c r="D266" s="662" t="s">
        <v>4</v>
      </c>
    </row>
    <row r="267" spans="4:4">
      <c r="D267" s="662" t="s">
        <v>4</v>
      </c>
    </row>
    <row r="268" spans="4:4">
      <c r="D268" s="662" t="s">
        <v>4</v>
      </c>
    </row>
    <row r="269" spans="4:4">
      <c r="D269" s="662" t="s">
        <v>4</v>
      </c>
    </row>
    <row r="270" spans="4:4">
      <c r="D270" s="662" t="s">
        <v>4</v>
      </c>
    </row>
    <row r="271" spans="4:4">
      <c r="D271" s="662" t="s">
        <v>4</v>
      </c>
    </row>
    <row r="272" spans="4:4">
      <c r="D272" s="662" t="s">
        <v>4</v>
      </c>
    </row>
    <row r="273" spans="4:4">
      <c r="D273" s="662" t="s">
        <v>4</v>
      </c>
    </row>
    <row r="274" spans="4:4">
      <c r="D274" s="662" t="s">
        <v>4</v>
      </c>
    </row>
    <row r="275" spans="4:4">
      <c r="D275" s="662" t="s">
        <v>4</v>
      </c>
    </row>
    <row r="276" spans="4:4">
      <c r="D276" s="662" t="s">
        <v>4</v>
      </c>
    </row>
    <row r="277" spans="4:4">
      <c r="D277" s="662" t="s">
        <v>4</v>
      </c>
    </row>
    <row r="278" spans="4:4">
      <c r="D278" s="662" t="s">
        <v>4</v>
      </c>
    </row>
    <row r="279" spans="4:4">
      <c r="D279" s="662" t="s">
        <v>4</v>
      </c>
    </row>
    <row r="280" spans="4:4">
      <c r="D280" s="662" t="s">
        <v>4</v>
      </c>
    </row>
    <row r="281" spans="4:4">
      <c r="D281" s="662" t="s">
        <v>4</v>
      </c>
    </row>
    <row r="282" spans="4:4">
      <c r="D282" s="662" t="s">
        <v>4</v>
      </c>
    </row>
    <row r="283" spans="4:4">
      <c r="D283" s="662" t="s">
        <v>4</v>
      </c>
    </row>
    <row r="284" spans="4:4">
      <c r="D284" s="662" t="s">
        <v>4</v>
      </c>
    </row>
    <row r="285" spans="4:4">
      <c r="D285" s="662" t="s">
        <v>4</v>
      </c>
    </row>
    <row r="286" spans="4:4">
      <c r="D286" s="662" t="s">
        <v>4</v>
      </c>
    </row>
    <row r="287" spans="4:4">
      <c r="D287" s="662" t="s">
        <v>4</v>
      </c>
    </row>
    <row r="288" spans="4:4">
      <c r="D288" s="662" t="s">
        <v>4</v>
      </c>
    </row>
    <row r="289" spans="4:4">
      <c r="D289" s="662" t="s">
        <v>4</v>
      </c>
    </row>
    <row r="290" spans="4:4">
      <c r="D290" s="662" t="s">
        <v>4</v>
      </c>
    </row>
    <row r="291" spans="4:4">
      <c r="D291" s="662" t="s">
        <v>4</v>
      </c>
    </row>
    <row r="292" spans="4:4">
      <c r="D292" s="662" t="s">
        <v>4</v>
      </c>
    </row>
    <row r="293" spans="4:4">
      <c r="D293" s="662" t="s">
        <v>4</v>
      </c>
    </row>
    <row r="294" spans="4:4">
      <c r="D294" s="662" t="s">
        <v>4</v>
      </c>
    </row>
    <row r="295" spans="4:4">
      <c r="D295" s="662" t="s">
        <v>4</v>
      </c>
    </row>
    <row r="296" spans="4:4">
      <c r="D296" s="662" t="s">
        <v>4</v>
      </c>
    </row>
    <row r="297" spans="4:4">
      <c r="D297" s="662" t="s">
        <v>4</v>
      </c>
    </row>
    <row r="298" spans="4:4">
      <c r="D298" s="662" t="s">
        <v>4</v>
      </c>
    </row>
    <row r="299" spans="4:4">
      <c r="D299" s="662" t="s">
        <v>4</v>
      </c>
    </row>
    <row r="300" spans="4:4">
      <c r="D300" s="662" t="s">
        <v>4</v>
      </c>
    </row>
    <row r="301" spans="4:4">
      <c r="D301" s="662" t="s">
        <v>4</v>
      </c>
    </row>
    <row r="302" spans="4:4">
      <c r="D302" s="662" t="s">
        <v>4</v>
      </c>
    </row>
    <row r="303" spans="4:4">
      <c r="D303" s="662" t="s">
        <v>4</v>
      </c>
    </row>
    <row r="304" spans="4:4">
      <c r="D304" s="662" t="s">
        <v>4</v>
      </c>
    </row>
    <row r="305" spans="4:4">
      <c r="D305" s="662" t="s">
        <v>4</v>
      </c>
    </row>
    <row r="306" spans="4:4">
      <c r="D306" s="662" t="s">
        <v>4</v>
      </c>
    </row>
    <row r="307" spans="4:4">
      <c r="D307" s="662" t="s">
        <v>4</v>
      </c>
    </row>
    <row r="308" spans="4:4">
      <c r="D308" s="662" t="s">
        <v>4</v>
      </c>
    </row>
    <row r="309" spans="4:4">
      <c r="D309" s="662" t="s">
        <v>4</v>
      </c>
    </row>
    <row r="310" spans="4:4">
      <c r="D310" s="662" t="s">
        <v>4</v>
      </c>
    </row>
    <row r="311" spans="4:4">
      <c r="D311" s="662" t="s">
        <v>4</v>
      </c>
    </row>
    <row r="312" spans="4:4">
      <c r="D312" s="662" t="s">
        <v>4</v>
      </c>
    </row>
    <row r="313" spans="4:4">
      <c r="D313" s="662" t="s">
        <v>4</v>
      </c>
    </row>
    <row r="314" spans="4:4">
      <c r="D314" s="662" t="s">
        <v>4</v>
      </c>
    </row>
    <row r="315" spans="4:4">
      <c r="D315" s="662" t="s">
        <v>4</v>
      </c>
    </row>
    <row r="316" spans="4:4">
      <c r="D316" s="662" t="s">
        <v>4</v>
      </c>
    </row>
    <row r="317" spans="4:4">
      <c r="D317" s="662" t="s">
        <v>4</v>
      </c>
    </row>
    <row r="318" spans="4:4">
      <c r="D318" s="662" t="s">
        <v>4</v>
      </c>
    </row>
    <row r="319" spans="4:4">
      <c r="D319" s="662" t="s">
        <v>4</v>
      </c>
    </row>
    <row r="320" spans="4:4">
      <c r="D320" s="662" t="s">
        <v>4</v>
      </c>
    </row>
    <row r="321" spans="4:4">
      <c r="D321" s="662" t="s">
        <v>4</v>
      </c>
    </row>
    <row r="322" spans="4:4">
      <c r="D322" s="662" t="s">
        <v>4</v>
      </c>
    </row>
    <row r="323" spans="4:4">
      <c r="D323" s="662" t="s">
        <v>4</v>
      </c>
    </row>
    <row r="324" spans="4:4">
      <c r="D324" s="662" t="s">
        <v>4</v>
      </c>
    </row>
    <row r="325" spans="4:4">
      <c r="D325" s="662" t="s">
        <v>4</v>
      </c>
    </row>
    <row r="326" spans="4:4">
      <c r="D326" s="662" t="s">
        <v>4</v>
      </c>
    </row>
    <row r="327" spans="4:4">
      <c r="D327" s="662" t="s">
        <v>4</v>
      </c>
    </row>
    <row r="328" spans="4:4">
      <c r="D328" s="662" t="s">
        <v>4</v>
      </c>
    </row>
    <row r="329" spans="4:4">
      <c r="D329" s="662" t="s">
        <v>4</v>
      </c>
    </row>
    <row r="330" spans="4:4">
      <c r="D330" s="662" t="s">
        <v>4</v>
      </c>
    </row>
    <row r="331" spans="4:4">
      <c r="D331" s="662" t="s">
        <v>4</v>
      </c>
    </row>
    <row r="332" spans="4:4">
      <c r="D332" s="662" t="s">
        <v>4</v>
      </c>
    </row>
    <row r="333" spans="4:4">
      <c r="D333" s="662" t="s">
        <v>4</v>
      </c>
    </row>
    <row r="334" spans="4:4">
      <c r="D334" s="662" t="s">
        <v>4</v>
      </c>
    </row>
    <row r="335" spans="4:4">
      <c r="D335" s="662" t="s">
        <v>4</v>
      </c>
    </row>
    <row r="336" spans="4:4">
      <c r="D336" s="662" t="s">
        <v>4</v>
      </c>
    </row>
    <row r="337" spans="4:4">
      <c r="D337" s="662" t="s">
        <v>4</v>
      </c>
    </row>
    <row r="338" spans="4:4">
      <c r="D338" s="662" t="s">
        <v>4</v>
      </c>
    </row>
    <row r="339" spans="4:4">
      <c r="D339" s="662" t="s">
        <v>4</v>
      </c>
    </row>
    <row r="340" spans="4:4">
      <c r="D340" s="662" t="s">
        <v>4</v>
      </c>
    </row>
    <row r="341" spans="4:4">
      <c r="D341" s="662" t="s">
        <v>4</v>
      </c>
    </row>
    <row r="342" spans="4:4">
      <c r="D342" s="662" t="s">
        <v>4</v>
      </c>
    </row>
    <row r="343" spans="4:4">
      <c r="D343" s="662" t="s">
        <v>4</v>
      </c>
    </row>
    <row r="344" spans="4:4">
      <c r="D344" s="662" t="s">
        <v>4</v>
      </c>
    </row>
    <row r="345" spans="4:4">
      <c r="D345" s="662" t="s">
        <v>4</v>
      </c>
    </row>
    <row r="346" spans="4:4">
      <c r="D346" s="662" t="s">
        <v>4</v>
      </c>
    </row>
    <row r="347" spans="4:4">
      <c r="D347" s="662" t="s">
        <v>4</v>
      </c>
    </row>
    <row r="348" spans="4:4">
      <c r="D348" s="662" t="s">
        <v>4</v>
      </c>
    </row>
    <row r="349" spans="4:4">
      <c r="D349" s="662" t="s">
        <v>4</v>
      </c>
    </row>
    <row r="350" spans="4:4">
      <c r="D350" s="662" t="s">
        <v>4</v>
      </c>
    </row>
    <row r="351" spans="4:4">
      <c r="D351" s="662" t="s">
        <v>4</v>
      </c>
    </row>
    <row r="352" spans="4:4">
      <c r="D352" s="662" t="s">
        <v>4</v>
      </c>
    </row>
    <row r="353" spans="4:4">
      <c r="D353" s="662" t="s">
        <v>4</v>
      </c>
    </row>
    <row r="354" spans="4:4">
      <c r="D354" s="662" t="s">
        <v>4</v>
      </c>
    </row>
    <row r="355" spans="4:4">
      <c r="D355" s="662" t="s">
        <v>4</v>
      </c>
    </row>
    <row r="356" spans="4:4">
      <c r="D356" s="662" t="s">
        <v>4</v>
      </c>
    </row>
    <row r="357" spans="4:4">
      <c r="D357" s="662" t="s">
        <v>4</v>
      </c>
    </row>
    <row r="358" spans="4:4">
      <c r="D358" s="662" t="s">
        <v>4</v>
      </c>
    </row>
    <row r="359" spans="4:4">
      <c r="D359" s="662" t="s">
        <v>4</v>
      </c>
    </row>
    <row r="360" spans="4:4">
      <c r="D360" s="662" t="s">
        <v>4</v>
      </c>
    </row>
    <row r="361" spans="4:4">
      <c r="D361" s="662" t="s">
        <v>4</v>
      </c>
    </row>
    <row r="362" spans="4:4">
      <c r="D362" s="662" t="s">
        <v>4</v>
      </c>
    </row>
    <row r="363" spans="4:4">
      <c r="D363" s="662" t="s">
        <v>4</v>
      </c>
    </row>
    <row r="364" spans="4:4">
      <c r="D364" s="662" t="s">
        <v>4</v>
      </c>
    </row>
    <row r="365" spans="4:4">
      <c r="D365" s="662" t="s">
        <v>4</v>
      </c>
    </row>
    <row r="366" spans="4:4">
      <c r="D366" s="662" t="s">
        <v>4</v>
      </c>
    </row>
    <row r="367" spans="4:4">
      <c r="D367" s="662" t="s">
        <v>4</v>
      </c>
    </row>
    <row r="368" spans="4:4">
      <c r="D368" s="662" t="s">
        <v>4</v>
      </c>
    </row>
    <row r="369" spans="4:4">
      <c r="D369" s="662" t="s">
        <v>4</v>
      </c>
    </row>
    <row r="370" spans="4:4">
      <c r="D370" s="662" t="s">
        <v>4</v>
      </c>
    </row>
    <row r="371" spans="4:4">
      <c r="D371" s="662" t="s">
        <v>4</v>
      </c>
    </row>
    <row r="372" spans="4:4">
      <c r="D372" s="662" t="s">
        <v>4</v>
      </c>
    </row>
    <row r="373" spans="4:4">
      <c r="D373" s="662" t="s">
        <v>4</v>
      </c>
    </row>
    <row r="374" spans="4:4">
      <c r="D374" s="662" t="s">
        <v>4</v>
      </c>
    </row>
    <row r="375" spans="4:4">
      <c r="D375" s="662" t="s">
        <v>4</v>
      </c>
    </row>
    <row r="376" spans="4:4">
      <c r="D376" s="662" t="s">
        <v>4</v>
      </c>
    </row>
    <row r="377" spans="4:4">
      <c r="D377" s="662" t="s">
        <v>4</v>
      </c>
    </row>
    <row r="378" spans="4:4">
      <c r="D378" s="662" t="s">
        <v>4</v>
      </c>
    </row>
    <row r="379" spans="4:4">
      <c r="D379" s="662" t="s">
        <v>4</v>
      </c>
    </row>
    <row r="380" spans="4:4">
      <c r="D380" s="662" t="s">
        <v>4</v>
      </c>
    </row>
    <row r="381" spans="4:4">
      <c r="D381" s="662" t="s">
        <v>4</v>
      </c>
    </row>
    <row r="382" spans="4:4">
      <c r="D382" s="662" t="s">
        <v>4</v>
      </c>
    </row>
    <row r="383" spans="4:4">
      <c r="D383" s="662" t="s">
        <v>4</v>
      </c>
    </row>
    <row r="384" spans="4:4">
      <c r="D384" s="662" t="s">
        <v>4</v>
      </c>
    </row>
    <row r="385" spans="4:4">
      <c r="D385" s="662" t="s">
        <v>4</v>
      </c>
    </row>
    <row r="386" spans="4:4">
      <c r="D386" s="662" t="s">
        <v>4</v>
      </c>
    </row>
    <row r="387" spans="4:4">
      <c r="D387" s="662" t="s">
        <v>4</v>
      </c>
    </row>
    <row r="388" spans="4:4">
      <c r="D388" s="662" t="s">
        <v>4</v>
      </c>
    </row>
    <row r="389" spans="4:4">
      <c r="D389" s="662" t="s">
        <v>4</v>
      </c>
    </row>
    <row r="390" spans="4:4">
      <c r="D390" s="662" t="s">
        <v>4</v>
      </c>
    </row>
    <row r="391" spans="4:4">
      <c r="D391" s="662" t="s">
        <v>4</v>
      </c>
    </row>
    <row r="392" spans="4:4">
      <c r="D392" s="662" t="s">
        <v>4</v>
      </c>
    </row>
    <row r="393" spans="4:4">
      <c r="D393" s="662" t="s">
        <v>4</v>
      </c>
    </row>
    <row r="394" spans="4:4">
      <c r="D394" s="662" t="s">
        <v>4</v>
      </c>
    </row>
    <row r="395" spans="4:4">
      <c r="D395" s="662" t="s">
        <v>4</v>
      </c>
    </row>
    <row r="396" spans="4:4">
      <c r="D396" s="662" t="s">
        <v>4</v>
      </c>
    </row>
    <row r="397" spans="4:4">
      <c r="D397" s="662" t="s">
        <v>4</v>
      </c>
    </row>
    <row r="398" spans="4:4">
      <c r="D398" s="662" t="s">
        <v>4</v>
      </c>
    </row>
    <row r="399" spans="4:4">
      <c r="D399" s="662" t="s">
        <v>4</v>
      </c>
    </row>
    <row r="400" spans="4:4">
      <c r="D400" s="662" t="s">
        <v>4</v>
      </c>
    </row>
    <row r="401" spans="4:4">
      <c r="D401" s="662" t="s">
        <v>4</v>
      </c>
    </row>
    <row r="402" spans="4:4">
      <c r="D402" s="662" t="s">
        <v>4</v>
      </c>
    </row>
    <row r="403" spans="4:4">
      <c r="D403" s="662" t="s">
        <v>4</v>
      </c>
    </row>
    <row r="404" spans="4:4">
      <c r="D404" s="662" t="s">
        <v>4</v>
      </c>
    </row>
    <row r="405" spans="4:4">
      <c r="D405" s="662" t="s">
        <v>4</v>
      </c>
    </row>
    <row r="406" spans="4:4">
      <c r="D406" s="662" t="s">
        <v>4</v>
      </c>
    </row>
    <row r="407" spans="4:4">
      <c r="D407" s="662" t="s">
        <v>4</v>
      </c>
    </row>
    <row r="408" spans="4:4">
      <c r="D408" s="662" t="s">
        <v>4</v>
      </c>
    </row>
    <row r="409" spans="4:4">
      <c r="D409" s="662" t="s">
        <v>4</v>
      </c>
    </row>
    <row r="410" spans="4:4">
      <c r="D410" s="662" t="s">
        <v>4</v>
      </c>
    </row>
    <row r="411" spans="4:4">
      <c r="D411" s="662" t="s">
        <v>4</v>
      </c>
    </row>
    <row r="412" spans="4:4">
      <c r="D412" s="662" t="s">
        <v>4</v>
      </c>
    </row>
    <row r="413" spans="4:4">
      <c r="D413" s="662" t="s">
        <v>4</v>
      </c>
    </row>
    <row r="414" spans="4:4">
      <c r="D414" s="662" t="s">
        <v>4</v>
      </c>
    </row>
    <row r="415" spans="4:4">
      <c r="D415" s="662" t="s">
        <v>4</v>
      </c>
    </row>
    <row r="416" spans="4:4">
      <c r="D416" s="662" t="s">
        <v>4</v>
      </c>
    </row>
    <row r="417" spans="4:4">
      <c r="D417" s="662" t="s">
        <v>4</v>
      </c>
    </row>
    <row r="418" spans="4:4">
      <c r="D418" s="662" t="s">
        <v>4</v>
      </c>
    </row>
    <row r="419" spans="4:4">
      <c r="D419" s="662" t="s">
        <v>4</v>
      </c>
    </row>
    <row r="420" spans="4:4">
      <c r="D420" s="662" t="s">
        <v>4</v>
      </c>
    </row>
    <row r="421" spans="4:4">
      <c r="D421" s="662" t="s">
        <v>4</v>
      </c>
    </row>
    <row r="422" spans="4:4">
      <c r="D422" s="662" t="s">
        <v>4</v>
      </c>
    </row>
    <row r="423" spans="4:4">
      <c r="D423" s="662" t="s">
        <v>4</v>
      </c>
    </row>
    <row r="424" spans="4:4">
      <c r="D424" s="662" t="s">
        <v>4</v>
      </c>
    </row>
    <row r="425" spans="4:4">
      <c r="D425" s="662" t="s">
        <v>4</v>
      </c>
    </row>
    <row r="426" spans="4:4">
      <c r="D426" s="662" t="s">
        <v>4</v>
      </c>
    </row>
    <row r="427" spans="4:4">
      <c r="D427" s="662" t="s">
        <v>4</v>
      </c>
    </row>
    <row r="428" spans="4:4">
      <c r="D428" s="662" t="s">
        <v>4</v>
      </c>
    </row>
    <row r="429" spans="4:4">
      <c r="D429" s="662" t="s">
        <v>4</v>
      </c>
    </row>
    <row r="430" spans="4:4">
      <c r="D430" s="662" t="s">
        <v>4</v>
      </c>
    </row>
    <row r="431" spans="4:4">
      <c r="D431" s="662" t="s">
        <v>4</v>
      </c>
    </row>
    <row r="432" spans="4:4">
      <c r="D432" s="662" t="s">
        <v>4</v>
      </c>
    </row>
    <row r="433" spans="4:4">
      <c r="D433" s="662" t="s">
        <v>4</v>
      </c>
    </row>
    <row r="434" spans="4:4">
      <c r="D434" s="662" t="s">
        <v>4</v>
      </c>
    </row>
    <row r="435" spans="4:4">
      <c r="D435" s="662" t="s">
        <v>4</v>
      </c>
    </row>
    <row r="436" spans="4:4">
      <c r="D436" s="662" t="s">
        <v>4</v>
      </c>
    </row>
    <row r="437" spans="4:4">
      <c r="D437" s="662" t="s">
        <v>4</v>
      </c>
    </row>
    <row r="438" spans="4:4">
      <c r="D438" s="662" t="s">
        <v>4</v>
      </c>
    </row>
    <row r="439" spans="4:4">
      <c r="D439" s="662" t="s">
        <v>4</v>
      </c>
    </row>
    <row r="440" spans="4:4">
      <c r="D440" s="662" t="s">
        <v>4</v>
      </c>
    </row>
    <row r="441" spans="4:4">
      <c r="D441" s="662" t="s">
        <v>4</v>
      </c>
    </row>
    <row r="442" spans="4:4">
      <c r="D442" s="662" t="s">
        <v>4</v>
      </c>
    </row>
    <row r="443" spans="4:4">
      <c r="D443" s="662" t="s">
        <v>4</v>
      </c>
    </row>
    <row r="444" spans="4:4">
      <c r="D444" s="662" t="s">
        <v>4</v>
      </c>
    </row>
    <row r="445" spans="4:4">
      <c r="D445" s="662" t="s">
        <v>4</v>
      </c>
    </row>
    <row r="446" spans="4:4">
      <c r="D446" s="662" t="s">
        <v>4</v>
      </c>
    </row>
    <row r="447" spans="4:4">
      <c r="D447" s="662" t="s">
        <v>4</v>
      </c>
    </row>
    <row r="448" spans="4:4">
      <c r="D448" s="662" t="s">
        <v>4</v>
      </c>
    </row>
    <row r="449" spans="4:4">
      <c r="D449" s="662" t="s">
        <v>4</v>
      </c>
    </row>
    <row r="450" spans="4:4">
      <c r="D450" s="662" t="s">
        <v>4</v>
      </c>
    </row>
    <row r="451" spans="4:4">
      <c r="D451" s="662" t="s">
        <v>4</v>
      </c>
    </row>
    <row r="452" spans="4:4">
      <c r="D452" s="662" t="s">
        <v>4</v>
      </c>
    </row>
    <row r="453" spans="4:4">
      <c r="D453" s="662" t="s">
        <v>4</v>
      </c>
    </row>
    <row r="454" spans="4:4">
      <c r="D454" s="662" t="s">
        <v>4</v>
      </c>
    </row>
    <row r="455" spans="4:4">
      <c r="D455" s="662" t="s">
        <v>4</v>
      </c>
    </row>
    <row r="456" spans="4:4">
      <c r="D456" s="662" t="s">
        <v>4</v>
      </c>
    </row>
    <row r="457" spans="4:4">
      <c r="D457" s="662" t="s">
        <v>4</v>
      </c>
    </row>
    <row r="458" spans="4:4">
      <c r="D458" s="662" t="s">
        <v>4</v>
      </c>
    </row>
    <row r="459" spans="4:4">
      <c r="D459" s="662" t="s">
        <v>4</v>
      </c>
    </row>
    <row r="460" spans="4:4">
      <c r="D460" s="662" t="s">
        <v>4</v>
      </c>
    </row>
    <row r="461" spans="4:4">
      <c r="D461" s="662" t="s">
        <v>4</v>
      </c>
    </row>
    <row r="462" spans="4:4">
      <c r="D462" s="662" t="s">
        <v>4</v>
      </c>
    </row>
    <row r="463" spans="4:4">
      <c r="D463" s="662" t="s">
        <v>4</v>
      </c>
    </row>
    <row r="464" spans="4:4">
      <c r="D464" s="662" t="s">
        <v>4</v>
      </c>
    </row>
    <row r="465" spans="4:4">
      <c r="D465" s="662" t="s">
        <v>4</v>
      </c>
    </row>
    <row r="466" spans="4:4">
      <c r="D466" s="662" t="s">
        <v>4</v>
      </c>
    </row>
    <row r="467" spans="4:4">
      <c r="D467" s="662" t="s">
        <v>4</v>
      </c>
    </row>
    <row r="468" spans="4:4">
      <c r="D468" s="662" t="s">
        <v>4</v>
      </c>
    </row>
    <row r="469" spans="4:4">
      <c r="D469" s="662" t="s">
        <v>4</v>
      </c>
    </row>
    <row r="470" spans="4:4">
      <c r="D470" s="662" t="s">
        <v>4</v>
      </c>
    </row>
    <row r="471" spans="4:4">
      <c r="D471" s="662" t="s">
        <v>4</v>
      </c>
    </row>
    <row r="472" spans="4:4">
      <c r="D472" s="662" t="s">
        <v>4</v>
      </c>
    </row>
    <row r="473" spans="4:4">
      <c r="D473" s="662" t="s">
        <v>4</v>
      </c>
    </row>
    <row r="474" spans="4:4">
      <c r="D474" s="662" t="s">
        <v>4</v>
      </c>
    </row>
    <row r="475" spans="4:4">
      <c r="D475" s="662" t="s">
        <v>4</v>
      </c>
    </row>
    <row r="476" spans="4:4">
      <c r="D476" s="662" t="s">
        <v>4</v>
      </c>
    </row>
    <row r="477" spans="4:4">
      <c r="D477" s="662" t="s">
        <v>4</v>
      </c>
    </row>
    <row r="478" spans="4:4">
      <c r="D478" s="662" t="s">
        <v>4</v>
      </c>
    </row>
    <row r="479" spans="4:4">
      <c r="D479" s="662" t="s">
        <v>4</v>
      </c>
    </row>
    <row r="480" spans="4:4">
      <c r="D480" s="662" t="s">
        <v>4</v>
      </c>
    </row>
    <row r="481" spans="4:4">
      <c r="D481" s="662" t="s">
        <v>4</v>
      </c>
    </row>
    <row r="482" spans="4:4">
      <c r="D482" s="662" t="s">
        <v>4</v>
      </c>
    </row>
    <row r="483" spans="4:4">
      <c r="D483" s="662" t="s">
        <v>4</v>
      </c>
    </row>
    <row r="484" spans="4:4">
      <c r="D484" s="662" t="s">
        <v>4</v>
      </c>
    </row>
    <row r="485" spans="4:4">
      <c r="D485" s="662" t="s">
        <v>4</v>
      </c>
    </row>
    <row r="486" spans="4:4">
      <c r="D486" s="662" t="s">
        <v>4</v>
      </c>
    </row>
    <row r="487" spans="4:4">
      <c r="D487" s="662" t="s">
        <v>4</v>
      </c>
    </row>
    <row r="488" spans="4:4">
      <c r="D488" s="662" t="s">
        <v>4</v>
      </c>
    </row>
    <row r="489" spans="4:4">
      <c r="D489" s="662" t="s">
        <v>4</v>
      </c>
    </row>
    <row r="490" spans="4:4">
      <c r="D490" s="662" t="s">
        <v>4</v>
      </c>
    </row>
    <row r="491" spans="4:4">
      <c r="D491" s="662" t="s">
        <v>4</v>
      </c>
    </row>
    <row r="492" spans="4:4">
      <c r="D492" s="662" t="s">
        <v>4</v>
      </c>
    </row>
    <row r="493" spans="4:4">
      <c r="D493" s="662" t="s">
        <v>4</v>
      </c>
    </row>
    <row r="494" spans="4:4">
      <c r="D494" s="662" t="s">
        <v>4</v>
      </c>
    </row>
    <row r="495" spans="4:4">
      <c r="D495" s="662" t="s">
        <v>4</v>
      </c>
    </row>
    <row r="496" spans="4:4">
      <c r="D496" s="662" t="s">
        <v>4</v>
      </c>
    </row>
    <row r="497" spans="4:4">
      <c r="D497" s="662" t="s">
        <v>4</v>
      </c>
    </row>
    <row r="498" spans="4:4">
      <c r="D498" s="662" t="s">
        <v>4</v>
      </c>
    </row>
    <row r="499" spans="4:4">
      <c r="D499" s="662" t="s">
        <v>4</v>
      </c>
    </row>
    <row r="500" spans="4:4">
      <c r="D500" s="662" t="s">
        <v>4</v>
      </c>
    </row>
    <row r="501" spans="4:4">
      <c r="D501" s="662" t="s">
        <v>4</v>
      </c>
    </row>
    <row r="502" spans="4:4">
      <c r="D502" s="662" t="s">
        <v>4</v>
      </c>
    </row>
    <row r="503" spans="4:4">
      <c r="D503" s="662" t="s">
        <v>4</v>
      </c>
    </row>
    <row r="504" spans="4:4">
      <c r="D504" s="662" t="s">
        <v>4</v>
      </c>
    </row>
    <row r="505" spans="4:4">
      <c r="D505" s="662" t="s">
        <v>4</v>
      </c>
    </row>
    <row r="506" spans="4:4">
      <c r="D506" s="662" t="s">
        <v>4</v>
      </c>
    </row>
    <row r="507" spans="4:4">
      <c r="D507" s="662" t="s">
        <v>4</v>
      </c>
    </row>
    <row r="508" spans="4:4">
      <c r="D508" s="662" t="s">
        <v>4</v>
      </c>
    </row>
    <row r="509" spans="4:4">
      <c r="D509" s="662" t="s">
        <v>4</v>
      </c>
    </row>
    <row r="510" spans="4:4">
      <c r="D510" s="662" t="s">
        <v>4</v>
      </c>
    </row>
    <row r="511" spans="4:4">
      <c r="D511" s="662" t="s">
        <v>4</v>
      </c>
    </row>
    <row r="512" spans="4:4">
      <c r="D512" s="662" t="s">
        <v>4</v>
      </c>
    </row>
    <row r="513" spans="4:4">
      <c r="D513" s="662" t="s">
        <v>4</v>
      </c>
    </row>
    <row r="514" spans="4:4">
      <c r="D514" s="662" t="s">
        <v>4</v>
      </c>
    </row>
    <row r="515" spans="4:4">
      <c r="D515" s="662" t="s">
        <v>4</v>
      </c>
    </row>
    <row r="516" spans="4:4">
      <c r="D516" s="662" t="s">
        <v>4</v>
      </c>
    </row>
    <row r="517" spans="4:4">
      <c r="D517" s="662" t="s">
        <v>4</v>
      </c>
    </row>
    <row r="518" spans="4:4">
      <c r="D518" s="662" t="s">
        <v>4</v>
      </c>
    </row>
    <row r="519" spans="4:4">
      <c r="D519" s="662" t="s">
        <v>4</v>
      </c>
    </row>
    <row r="520" spans="4:4">
      <c r="D520" s="662" t="s">
        <v>4</v>
      </c>
    </row>
    <row r="521" spans="4:4">
      <c r="D521" s="662" t="s">
        <v>4</v>
      </c>
    </row>
    <row r="522" spans="4:4">
      <c r="D522" s="662" t="s">
        <v>4</v>
      </c>
    </row>
    <row r="523" spans="4:4">
      <c r="D523" s="662" t="s">
        <v>4</v>
      </c>
    </row>
    <row r="524" spans="4:4">
      <c r="D524" s="662" t="s">
        <v>4</v>
      </c>
    </row>
    <row r="525" spans="4:4">
      <c r="D525" s="662" t="s">
        <v>4</v>
      </c>
    </row>
    <row r="526" spans="4:4">
      <c r="D526" s="662" t="s">
        <v>4</v>
      </c>
    </row>
    <row r="527" spans="4:4">
      <c r="D527" s="662" t="s">
        <v>4</v>
      </c>
    </row>
    <row r="528" spans="4:4">
      <c r="D528" s="662" t="s">
        <v>4</v>
      </c>
    </row>
    <row r="529" spans="4:4">
      <c r="D529" s="662" t="s">
        <v>4</v>
      </c>
    </row>
    <row r="530" spans="4:4">
      <c r="D530" s="662" t="s">
        <v>4</v>
      </c>
    </row>
    <row r="531" spans="4:4">
      <c r="D531" s="662" t="s">
        <v>4</v>
      </c>
    </row>
    <row r="532" spans="4:4">
      <c r="D532" s="662" t="s">
        <v>4</v>
      </c>
    </row>
    <row r="533" spans="4:4">
      <c r="D533" s="662" t="s">
        <v>4</v>
      </c>
    </row>
    <row r="534" spans="4:4">
      <c r="D534" s="662" t="s">
        <v>4</v>
      </c>
    </row>
    <row r="535" spans="4:4">
      <c r="D535" s="662" t="s">
        <v>4</v>
      </c>
    </row>
    <row r="536" spans="4:4">
      <c r="D536" s="662" t="s">
        <v>4</v>
      </c>
    </row>
    <row r="537" spans="4:4">
      <c r="D537" s="662" t="s">
        <v>4</v>
      </c>
    </row>
    <row r="538" spans="4:4">
      <c r="D538" s="662" t="s">
        <v>4</v>
      </c>
    </row>
    <row r="539" spans="4:4">
      <c r="D539" s="662" t="s">
        <v>4</v>
      </c>
    </row>
    <row r="540" spans="4:4">
      <c r="D540" s="662" t="s">
        <v>4</v>
      </c>
    </row>
    <row r="541" spans="4:4">
      <c r="D541" s="662" t="s">
        <v>4</v>
      </c>
    </row>
    <row r="542" spans="4:4">
      <c r="D542" s="662" t="s">
        <v>4</v>
      </c>
    </row>
    <row r="543" spans="4:4">
      <c r="D543" s="662" t="s">
        <v>4</v>
      </c>
    </row>
    <row r="544" spans="4:4">
      <c r="D544" s="662" t="s">
        <v>4</v>
      </c>
    </row>
    <row r="545" spans="4:4">
      <c r="D545" s="662" t="s">
        <v>4</v>
      </c>
    </row>
    <row r="546" spans="4:4">
      <c r="D546" s="662" t="s">
        <v>4</v>
      </c>
    </row>
    <row r="547" spans="4:4">
      <c r="D547" s="662" t="s">
        <v>4</v>
      </c>
    </row>
    <row r="548" spans="4:4">
      <c r="D548" s="662" t="s">
        <v>4</v>
      </c>
    </row>
    <row r="549" spans="4:4">
      <c r="D549" s="662" t="s">
        <v>4</v>
      </c>
    </row>
    <row r="550" spans="4:4">
      <c r="D550" s="662" t="s">
        <v>4</v>
      </c>
    </row>
    <row r="551" spans="4:4">
      <c r="D551" s="662" t="s">
        <v>4</v>
      </c>
    </row>
    <row r="552" spans="4:4">
      <c r="D552" s="662" t="s">
        <v>4</v>
      </c>
    </row>
    <row r="553" spans="4:4">
      <c r="D553" s="662" t="s">
        <v>4</v>
      </c>
    </row>
    <row r="554" spans="4:4">
      <c r="D554" s="662" t="s">
        <v>4</v>
      </c>
    </row>
    <row r="555" spans="4:4">
      <c r="D555" s="662" t="s">
        <v>4</v>
      </c>
    </row>
    <row r="556" spans="4:4">
      <c r="D556" s="662" t="s">
        <v>4</v>
      </c>
    </row>
    <row r="557" spans="4:4">
      <c r="D557" s="662" t="s">
        <v>4</v>
      </c>
    </row>
    <row r="558" spans="4:4">
      <c r="D558" s="662" t="s">
        <v>4</v>
      </c>
    </row>
    <row r="559" spans="4:4">
      <c r="D559" s="662" t="s">
        <v>4</v>
      </c>
    </row>
    <row r="560" spans="4:4">
      <c r="D560" s="662" t="s">
        <v>4</v>
      </c>
    </row>
    <row r="561" spans="4:4">
      <c r="D561" s="662" t="s">
        <v>4</v>
      </c>
    </row>
    <row r="562" spans="4:4">
      <c r="D562" s="662" t="s">
        <v>4</v>
      </c>
    </row>
    <row r="563" spans="4:4">
      <c r="D563" s="662" t="s">
        <v>4</v>
      </c>
    </row>
    <row r="564" spans="4:4">
      <c r="D564" s="662" t="s">
        <v>4</v>
      </c>
    </row>
    <row r="565" spans="4:4">
      <c r="D565" s="662" t="s">
        <v>4</v>
      </c>
    </row>
    <row r="566" spans="4:4">
      <c r="D566" s="662" t="s">
        <v>4</v>
      </c>
    </row>
    <row r="567" spans="4:4">
      <c r="D567" s="662" t="s">
        <v>4</v>
      </c>
    </row>
    <row r="568" spans="4:4">
      <c r="D568" s="662" t="s">
        <v>4</v>
      </c>
    </row>
    <row r="569" spans="4:4">
      <c r="D569" s="662" t="s">
        <v>4</v>
      </c>
    </row>
    <row r="570" spans="4:4">
      <c r="D570" s="662" t="s">
        <v>4</v>
      </c>
    </row>
    <row r="571" spans="4:4">
      <c r="D571" s="662" t="s">
        <v>4</v>
      </c>
    </row>
    <row r="572" spans="4:4">
      <c r="D572" s="662" t="s">
        <v>4</v>
      </c>
    </row>
    <row r="573" spans="4:4">
      <c r="D573" s="662" t="s">
        <v>4</v>
      </c>
    </row>
  </sheetData>
  <mergeCells count="8">
    <mergeCell ref="A13:C13"/>
    <mergeCell ref="B40:C40"/>
    <mergeCell ref="A1:C1"/>
    <mergeCell ref="A2:H2"/>
    <mergeCell ref="D5:F5"/>
    <mergeCell ref="G5:H5"/>
    <mergeCell ref="D6:F6"/>
    <mergeCell ref="G6:H6"/>
  </mergeCells>
  <printOptions horizontalCentered="1"/>
  <pageMargins left="0.31496062992125984" right="0.31496062992125984" top="0.70866141732283472" bottom="0.19685039370078741" header="0.47244094488188981" footer="0.31496062992125984"/>
  <pageSetup paperSize="9" scale="70" firstPageNumber="54" orientation="landscape" useFirstPageNumber="1" r:id="rId1"/>
  <headerFooter alignWithMargins="0">
    <oddHeader>&amp;C&amp;"Arial,Normalny"&amp;13- &amp;P -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 transitionEvaluation="1">
    <pageSetUpPr autoPageBreaks="0"/>
  </sheetPr>
  <dimension ref="A1:AD45"/>
  <sheetViews>
    <sheetView showGridLines="0" zoomScale="75" zoomScaleNormal="75" workbookViewId="0">
      <selection activeCell="O19" sqref="O19"/>
    </sheetView>
  </sheetViews>
  <sheetFormatPr defaultColWidth="12.5703125" defaultRowHeight="15"/>
  <cols>
    <col min="1" max="1" width="4.85546875" style="665" customWidth="1"/>
    <col min="2" max="2" width="1.7109375" style="665" customWidth="1"/>
    <col min="3" max="3" width="55" style="665" customWidth="1"/>
    <col min="4" max="4" width="20.140625" style="665" customWidth="1"/>
    <col min="5" max="8" width="21.42578125" style="665" customWidth="1"/>
    <col min="9" max="256" width="12.5703125" style="665"/>
    <col min="257" max="257" width="4.85546875" style="665" customWidth="1"/>
    <col min="258" max="258" width="1.7109375" style="665" customWidth="1"/>
    <col min="259" max="259" width="55" style="665" customWidth="1"/>
    <col min="260" max="260" width="20.140625" style="665" customWidth="1"/>
    <col min="261" max="264" width="21.42578125" style="665" customWidth="1"/>
    <col min="265" max="512" width="12.5703125" style="665"/>
    <col min="513" max="513" width="4.85546875" style="665" customWidth="1"/>
    <col min="514" max="514" width="1.7109375" style="665" customWidth="1"/>
    <col min="515" max="515" width="55" style="665" customWidth="1"/>
    <col min="516" max="516" width="20.140625" style="665" customWidth="1"/>
    <col min="517" max="520" width="21.42578125" style="665" customWidth="1"/>
    <col min="521" max="768" width="12.5703125" style="665"/>
    <col min="769" max="769" width="4.85546875" style="665" customWidth="1"/>
    <col min="770" max="770" width="1.7109375" style="665" customWidth="1"/>
    <col min="771" max="771" width="55" style="665" customWidth="1"/>
    <col min="772" max="772" width="20.140625" style="665" customWidth="1"/>
    <col min="773" max="776" width="21.42578125" style="665" customWidth="1"/>
    <col min="777" max="1024" width="12.5703125" style="665"/>
    <col min="1025" max="1025" width="4.85546875" style="665" customWidth="1"/>
    <col min="1026" max="1026" width="1.7109375" style="665" customWidth="1"/>
    <col min="1027" max="1027" width="55" style="665" customWidth="1"/>
    <col min="1028" max="1028" width="20.140625" style="665" customWidth="1"/>
    <col min="1029" max="1032" width="21.42578125" style="665" customWidth="1"/>
    <col min="1033" max="1280" width="12.5703125" style="665"/>
    <col min="1281" max="1281" width="4.85546875" style="665" customWidth="1"/>
    <col min="1282" max="1282" width="1.7109375" style="665" customWidth="1"/>
    <col min="1283" max="1283" width="55" style="665" customWidth="1"/>
    <col min="1284" max="1284" width="20.140625" style="665" customWidth="1"/>
    <col min="1285" max="1288" width="21.42578125" style="665" customWidth="1"/>
    <col min="1289" max="1536" width="12.5703125" style="665"/>
    <col min="1537" max="1537" width="4.85546875" style="665" customWidth="1"/>
    <col min="1538" max="1538" width="1.7109375" style="665" customWidth="1"/>
    <col min="1539" max="1539" width="55" style="665" customWidth="1"/>
    <col min="1540" max="1540" width="20.140625" style="665" customWidth="1"/>
    <col min="1541" max="1544" width="21.42578125" style="665" customWidth="1"/>
    <col min="1545" max="1792" width="12.5703125" style="665"/>
    <col min="1793" max="1793" width="4.85546875" style="665" customWidth="1"/>
    <col min="1794" max="1794" width="1.7109375" style="665" customWidth="1"/>
    <col min="1795" max="1795" width="55" style="665" customWidth="1"/>
    <col min="1796" max="1796" width="20.140625" style="665" customWidth="1"/>
    <col min="1797" max="1800" width="21.42578125" style="665" customWidth="1"/>
    <col min="1801" max="2048" width="12.5703125" style="665"/>
    <col min="2049" max="2049" width="4.85546875" style="665" customWidth="1"/>
    <col min="2050" max="2050" width="1.7109375" style="665" customWidth="1"/>
    <col min="2051" max="2051" width="55" style="665" customWidth="1"/>
    <col min="2052" max="2052" width="20.140625" style="665" customWidth="1"/>
    <col min="2053" max="2056" width="21.42578125" style="665" customWidth="1"/>
    <col min="2057" max="2304" width="12.5703125" style="665"/>
    <col min="2305" max="2305" width="4.85546875" style="665" customWidth="1"/>
    <col min="2306" max="2306" width="1.7109375" style="665" customWidth="1"/>
    <col min="2307" max="2307" width="55" style="665" customWidth="1"/>
    <col min="2308" max="2308" width="20.140625" style="665" customWidth="1"/>
    <col min="2309" max="2312" width="21.42578125" style="665" customWidth="1"/>
    <col min="2313" max="2560" width="12.5703125" style="665"/>
    <col min="2561" max="2561" width="4.85546875" style="665" customWidth="1"/>
    <col min="2562" max="2562" width="1.7109375" style="665" customWidth="1"/>
    <col min="2563" max="2563" width="55" style="665" customWidth="1"/>
    <col min="2564" max="2564" width="20.140625" style="665" customWidth="1"/>
    <col min="2565" max="2568" width="21.42578125" style="665" customWidth="1"/>
    <col min="2569" max="2816" width="12.5703125" style="665"/>
    <col min="2817" max="2817" width="4.85546875" style="665" customWidth="1"/>
    <col min="2818" max="2818" width="1.7109375" style="665" customWidth="1"/>
    <col min="2819" max="2819" width="55" style="665" customWidth="1"/>
    <col min="2820" max="2820" width="20.140625" style="665" customWidth="1"/>
    <col min="2821" max="2824" width="21.42578125" style="665" customWidth="1"/>
    <col min="2825" max="3072" width="12.5703125" style="665"/>
    <col min="3073" max="3073" width="4.85546875" style="665" customWidth="1"/>
    <col min="3074" max="3074" width="1.7109375" style="665" customWidth="1"/>
    <col min="3075" max="3075" width="55" style="665" customWidth="1"/>
    <col min="3076" max="3076" width="20.140625" style="665" customWidth="1"/>
    <col min="3077" max="3080" width="21.42578125" style="665" customWidth="1"/>
    <col min="3081" max="3328" width="12.5703125" style="665"/>
    <col min="3329" max="3329" width="4.85546875" style="665" customWidth="1"/>
    <col min="3330" max="3330" width="1.7109375" style="665" customWidth="1"/>
    <col min="3331" max="3331" width="55" style="665" customWidth="1"/>
    <col min="3332" max="3332" width="20.140625" style="665" customWidth="1"/>
    <col min="3333" max="3336" width="21.42578125" style="665" customWidth="1"/>
    <col min="3337" max="3584" width="12.5703125" style="665"/>
    <col min="3585" max="3585" width="4.85546875" style="665" customWidth="1"/>
    <col min="3586" max="3586" width="1.7109375" style="665" customWidth="1"/>
    <col min="3587" max="3587" width="55" style="665" customWidth="1"/>
    <col min="3588" max="3588" width="20.140625" style="665" customWidth="1"/>
    <col min="3589" max="3592" width="21.42578125" style="665" customWidth="1"/>
    <col min="3593" max="3840" width="12.5703125" style="665"/>
    <col min="3841" max="3841" width="4.85546875" style="665" customWidth="1"/>
    <col min="3842" max="3842" width="1.7109375" style="665" customWidth="1"/>
    <col min="3843" max="3843" width="55" style="665" customWidth="1"/>
    <col min="3844" max="3844" width="20.140625" style="665" customWidth="1"/>
    <col min="3845" max="3848" width="21.42578125" style="665" customWidth="1"/>
    <col min="3849" max="4096" width="12.5703125" style="665"/>
    <col min="4097" max="4097" width="4.85546875" style="665" customWidth="1"/>
    <col min="4098" max="4098" width="1.7109375" style="665" customWidth="1"/>
    <col min="4099" max="4099" width="55" style="665" customWidth="1"/>
    <col min="4100" max="4100" width="20.140625" style="665" customWidth="1"/>
    <col min="4101" max="4104" width="21.42578125" style="665" customWidth="1"/>
    <col min="4105" max="4352" width="12.5703125" style="665"/>
    <col min="4353" max="4353" width="4.85546875" style="665" customWidth="1"/>
    <col min="4354" max="4354" width="1.7109375" style="665" customWidth="1"/>
    <col min="4355" max="4355" width="55" style="665" customWidth="1"/>
    <col min="4356" max="4356" width="20.140625" style="665" customWidth="1"/>
    <col min="4357" max="4360" width="21.42578125" style="665" customWidth="1"/>
    <col min="4361" max="4608" width="12.5703125" style="665"/>
    <col min="4609" max="4609" width="4.85546875" style="665" customWidth="1"/>
    <col min="4610" max="4610" width="1.7109375" style="665" customWidth="1"/>
    <col min="4611" max="4611" width="55" style="665" customWidth="1"/>
    <col min="4612" max="4612" width="20.140625" style="665" customWidth="1"/>
    <col min="4613" max="4616" width="21.42578125" style="665" customWidth="1"/>
    <col min="4617" max="4864" width="12.5703125" style="665"/>
    <col min="4865" max="4865" width="4.85546875" style="665" customWidth="1"/>
    <col min="4866" max="4866" width="1.7109375" style="665" customWidth="1"/>
    <col min="4867" max="4867" width="55" style="665" customWidth="1"/>
    <col min="4868" max="4868" width="20.140625" style="665" customWidth="1"/>
    <col min="4869" max="4872" width="21.42578125" style="665" customWidth="1"/>
    <col min="4873" max="5120" width="12.5703125" style="665"/>
    <col min="5121" max="5121" width="4.85546875" style="665" customWidth="1"/>
    <col min="5122" max="5122" width="1.7109375" style="665" customWidth="1"/>
    <col min="5123" max="5123" width="55" style="665" customWidth="1"/>
    <col min="5124" max="5124" width="20.140625" style="665" customWidth="1"/>
    <col min="5125" max="5128" width="21.42578125" style="665" customWidth="1"/>
    <col min="5129" max="5376" width="12.5703125" style="665"/>
    <col min="5377" max="5377" width="4.85546875" style="665" customWidth="1"/>
    <col min="5378" max="5378" width="1.7109375" style="665" customWidth="1"/>
    <col min="5379" max="5379" width="55" style="665" customWidth="1"/>
    <col min="5380" max="5380" width="20.140625" style="665" customWidth="1"/>
    <col min="5381" max="5384" width="21.42578125" style="665" customWidth="1"/>
    <col min="5385" max="5632" width="12.5703125" style="665"/>
    <col min="5633" max="5633" width="4.85546875" style="665" customWidth="1"/>
    <col min="5634" max="5634" width="1.7109375" style="665" customWidth="1"/>
    <col min="5635" max="5635" width="55" style="665" customWidth="1"/>
    <col min="5636" max="5636" width="20.140625" style="665" customWidth="1"/>
    <col min="5637" max="5640" width="21.42578125" style="665" customWidth="1"/>
    <col min="5641" max="5888" width="12.5703125" style="665"/>
    <col min="5889" max="5889" width="4.85546875" style="665" customWidth="1"/>
    <col min="5890" max="5890" width="1.7109375" style="665" customWidth="1"/>
    <col min="5891" max="5891" width="55" style="665" customWidth="1"/>
    <col min="5892" max="5892" width="20.140625" style="665" customWidth="1"/>
    <col min="5893" max="5896" width="21.42578125" style="665" customWidth="1"/>
    <col min="5897" max="6144" width="12.5703125" style="665"/>
    <col min="6145" max="6145" width="4.85546875" style="665" customWidth="1"/>
    <col min="6146" max="6146" width="1.7109375" style="665" customWidth="1"/>
    <col min="6147" max="6147" width="55" style="665" customWidth="1"/>
    <col min="6148" max="6148" width="20.140625" style="665" customWidth="1"/>
    <col min="6149" max="6152" width="21.42578125" style="665" customWidth="1"/>
    <col min="6153" max="6400" width="12.5703125" style="665"/>
    <col min="6401" max="6401" width="4.85546875" style="665" customWidth="1"/>
    <col min="6402" max="6402" width="1.7109375" style="665" customWidth="1"/>
    <col min="6403" max="6403" width="55" style="665" customWidth="1"/>
    <col min="6404" max="6404" width="20.140625" style="665" customWidth="1"/>
    <col min="6405" max="6408" width="21.42578125" style="665" customWidth="1"/>
    <col min="6409" max="6656" width="12.5703125" style="665"/>
    <col min="6657" max="6657" width="4.85546875" style="665" customWidth="1"/>
    <col min="6658" max="6658" width="1.7109375" style="665" customWidth="1"/>
    <col min="6659" max="6659" width="55" style="665" customWidth="1"/>
    <col min="6660" max="6660" width="20.140625" style="665" customWidth="1"/>
    <col min="6661" max="6664" width="21.42578125" style="665" customWidth="1"/>
    <col min="6665" max="6912" width="12.5703125" style="665"/>
    <col min="6913" max="6913" width="4.85546875" style="665" customWidth="1"/>
    <col min="6914" max="6914" width="1.7109375" style="665" customWidth="1"/>
    <col min="6915" max="6915" width="55" style="665" customWidth="1"/>
    <col min="6916" max="6916" width="20.140625" style="665" customWidth="1"/>
    <col min="6917" max="6920" width="21.42578125" style="665" customWidth="1"/>
    <col min="6921" max="7168" width="12.5703125" style="665"/>
    <col min="7169" max="7169" width="4.85546875" style="665" customWidth="1"/>
    <col min="7170" max="7170" width="1.7109375" style="665" customWidth="1"/>
    <col min="7171" max="7171" width="55" style="665" customWidth="1"/>
    <col min="7172" max="7172" width="20.140625" style="665" customWidth="1"/>
    <col min="7173" max="7176" width="21.42578125" style="665" customWidth="1"/>
    <col min="7177" max="7424" width="12.5703125" style="665"/>
    <col min="7425" max="7425" width="4.85546875" style="665" customWidth="1"/>
    <col min="7426" max="7426" width="1.7109375" style="665" customWidth="1"/>
    <col min="7427" max="7427" width="55" style="665" customWidth="1"/>
    <col min="7428" max="7428" width="20.140625" style="665" customWidth="1"/>
    <col min="7429" max="7432" width="21.42578125" style="665" customWidth="1"/>
    <col min="7433" max="7680" width="12.5703125" style="665"/>
    <col min="7681" max="7681" width="4.85546875" style="665" customWidth="1"/>
    <col min="7682" max="7682" width="1.7109375" style="665" customWidth="1"/>
    <col min="7683" max="7683" width="55" style="665" customWidth="1"/>
    <col min="7684" max="7684" width="20.140625" style="665" customWidth="1"/>
    <col min="7685" max="7688" width="21.42578125" style="665" customWidth="1"/>
    <col min="7689" max="7936" width="12.5703125" style="665"/>
    <col min="7937" max="7937" width="4.85546875" style="665" customWidth="1"/>
    <col min="7938" max="7938" width="1.7109375" style="665" customWidth="1"/>
    <col min="7939" max="7939" width="55" style="665" customWidth="1"/>
    <col min="7940" max="7940" width="20.140625" style="665" customWidth="1"/>
    <col min="7941" max="7944" width="21.42578125" style="665" customWidth="1"/>
    <col min="7945" max="8192" width="12.5703125" style="665"/>
    <col min="8193" max="8193" width="4.85546875" style="665" customWidth="1"/>
    <col min="8194" max="8194" width="1.7109375" style="665" customWidth="1"/>
    <col min="8195" max="8195" width="55" style="665" customWidth="1"/>
    <col min="8196" max="8196" width="20.140625" style="665" customWidth="1"/>
    <col min="8197" max="8200" width="21.42578125" style="665" customWidth="1"/>
    <col min="8201" max="8448" width="12.5703125" style="665"/>
    <col min="8449" max="8449" width="4.85546875" style="665" customWidth="1"/>
    <col min="8450" max="8450" width="1.7109375" style="665" customWidth="1"/>
    <col min="8451" max="8451" width="55" style="665" customWidth="1"/>
    <col min="8452" max="8452" width="20.140625" style="665" customWidth="1"/>
    <col min="8453" max="8456" width="21.42578125" style="665" customWidth="1"/>
    <col min="8457" max="8704" width="12.5703125" style="665"/>
    <col min="8705" max="8705" width="4.85546875" style="665" customWidth="1"/>
    <col min="8706" max="8706" width="1.7109375" style="665" customWidth="1"/>
    <col min="8707" max="8707" width="55" style="665" customWidth="1"/>
    <col min="8708" max="8708" width="20.140625" style="665" customWidth="1"/>
    <col min="8709" max="8712" width="21.42578125" style="665" customWidth="1"/>
    <col min="8713" max="8960" width="12.5703125" style="665"/>
    <col min="8961" max="8961" width="4.85546875" style="665" customWidth="1"/>
    <col min="8962" max="8962" width="1.7109375" style="665" customWidth="1"/>
    <col min="8963" max="8963" width="55" style="665" customWidth="1"/>
    <col min="8964" max="8964" width="20.140625" style="665" customWidth="1"/>
    <col min="8965" max="8968" width="21.42578125" style="665" customWidth="1"/>
    <col min="8969" max="9216" width="12.5703125" style="665"/>
    <col min="9217" max="9217" width="4.85546875" style="665" customWidth="1"/>
    <col min="9218" max="9218" width="1.7109375" style="665" customWidth="1"/>
    <col min="9219" max="9219" width="55" style="665" customWidth="1"/>
    <col min="9220" max="9220" width="20.140625" style="665" customWidth="1"/>
    <col min="9221" max="9224" width="21.42578125" style="665" customWidth="1"/>
    <col min="9225" max="9472" width="12.5703125" style="665"/>
    <col min="9473" max="9473" width="4.85546875" style="665" customWidth="1"/>
    <col min="9474" max="9474" width="1.7109375" style="665" customWidth="1"/>
    <col min="9475" max="9475" width="55" style="665" customWidth="1"/>
    <col min="9476" max="9476" width="20.140625" style="665" customWidth="1"/>
    <col min="9477" max="9480" width="21.42578125" style="665" customWidth="1"/>
    <col min="9481" max="9728" width="12.5703125" style="665"/>
    <col min="9729" max="9729" width="4.85546875" style="665" customWidth="1"/>
    <col min="9730" max="9730" width="1.7109375" style="665" customWidth="1"/>
    <col min="9731" max="9731" width="55" style="665" customWidth="1"/>
    <col min="9732" max="9732" width="20.140625" style="665" customWidth="1"/>
    <col min="9733" max="9736" width="21.42578125" style="665" customWidth="1"/>
    <col min="9737" max="9984" width="12.5703125" style="665"/>
    <col min="9985" max="9985" width="4.85546875" style="665" customWidth="1"/>
    <col min="9986" max="9986" width="1.7109375" style="665" customWidth="1"/>
    <col min="9987" max="9987" width="55" style="665" customWidth="1"/>
    <col min="9988" max="9988" width="20.140625" style="665" customWidth="1"/>
    <col min="9989" max="9992" width="21.42578125" style="665" customWidth="1"/>
    <col min="9993" max="10240" width="12.5703125" style="665"/>
    <col min="10241" max="10241" width="4.85546875" style="665" customWidth="1"/>
    <col min="10242" max="10242" width="1.7109375" style="665" customWidth="1"/>
    <col min="10243" max="10243" width="55" style="665" customWidth="1"/>
    <col min="10244" max="10244" width="20.140625" style="665" customWidth="1"/>
    <col min="10245" max="10248" width="21.42578125" style="665" customWidth="1"/>
    <col min="10249" max="10496" width="12.5703125" style="665"/>
    <col min="10497" max="10497" width="4.85546875" style="665" customWidth="1"/>
    <col min="10498" max="10498" width="1.7109375" style="665" customWidth="1"/>
    <col min="10499" max="10499" width="55" style="665" customWidth="1"/>
    <col min="10500" max="10500" width="20.140625" style="665" customWidth="1"/>
    <col min="10501" max="10504" width="21.42578125" style="665" customWidth="1"/>
    <col min="10505" max="10752" width="12.5703125" style="665"/>
    <col min="10753" max="10753" width="4.85546875" style="665" customWidth="1"/>
    <col min="10754" max="10754" width="1.7109375" style="665" customWidth="1"/>
    <col min="10755" max="10755" width="55" style="665" customWidth="1"/>
    <col min="10756" max="10756" width="20.140625" style="665" customWidth="1"/>
    <col min="10757" max="10760" width="21.42578125" style="665" customWidth="1"/>
    <col min="10761" max="11008" width="12.5703125" style="665"/>
    <col min="11009" max="11009" width="4.85546875" style="665" customWidth="1"/>
    <col min="11010" max="11010" width="1.7109375" style="665" customWidth="1"/>
    <col min="11011" max="11011" width="55" style="665" customWidth="1"/>
    <col min="11012" max="11012" width="20.140625" style="665" customWidth="1"/>
    <col min="11013" max="11016" width="21.42578125" style="665" customWidth="1"/>
    <col min="11017" max="11264" width="12.5703125" style="665"/>
    <col min="11265" max="11265" width="4.85546875" style="665" customWidth="1"/>
    <col min="11266" max="11266" width="1.7109375" style="665" customWidth="1"/>
    <col min="11267" max="11267" width="55" style="665" customWidth="1"/>
    <col min="11268" max="11268" width="20.140625" style="665" customWidth="1"/>
    <col min="11269" max="11272" width="21.42578125" style="665" customWidth="1"/>
    <col min="11273" max="11520" width="12.5703125" style="665"/>
    <col min="11521" max="11521" width="4.85546875" style="665" customWidth="1"/>
    <col min="11522" max="11522" width="1.7109375" style="665" customWidth="1"/>
    <col min="11523" max="11523" width="55" style="665" customWidth="1"/>
    <col min="11524" max="11524" width="20.140625" style="665" customWidth="1"/>
    <col min="11525" max="11528" width="21.42578125" style="665" customWidth="1"/>
    <col min="11529" max="11776" width="12.5703125" style="665"/>
    <col min="11777" max="11777" width="4.85546875" style="665" customWidth="1"/>
    <col min="11778" max="11778" width="1.7109375" style="665" customWidth="1"/>
    <col min="11779" max="11779" width="55" style="665" customWidth="1"/>
    <col min="11780" max="11780" width="20.140625" style="665" customWidth="1"/>
    <col min="11781" max="11784" width="21.42578125" style="665" customWidth="1"/>
    <col min="11785" max="12032" width="12.5703125" style="665"/>
    <col min="12033" max="12033" width="4.85546875" style="665" customWidth="1"/>
    <col min="12034" max="12034" width="1.7109375" style="665" customWidth="1"/>
    <col min="12035" max="12035" width="55" style="665" customWidth="1"/>
    <col min="12036" max="12036" width="20.140625" style="665" customWidth="1"/>
    <col min="12037" max="12040" width="21.42578125" style="665" customWidth="1"/>
    <col min="12041" max="12288" width="12.5703125" style="665"/>
    <col min="12289" max="12289" width="4.85546875" style="665" customWidth="1"/>
    <col min="12290" max="12290" width="1.7109375" style="665" customWidth="1"/>
    <col min="12291" max="12291" width="55" style="665" customWidth="1"/>
    <col min="12292" max="12292" width="20.140625" style="665" customWidth="1"/>
    <col min="12293" max="12296" width="21.42578125" style="665" customWidth="1"/>
    <col min="12297" max="12544" width="12.5703125" style="665"/>
    <col min="12545" max="12545" width="4.85546875" style="665" customWidth="1"/>
    <col min="12546" max="12546" width="1.7109375" style="665" customWidth="1"/>
    <col min="12547" max="12547" width="55" style="665" customWidth="1"/>
    <col min="12548" max="12548" width="20.140625" style="665" customWidth="1"/>
    <col min="12549" max="12552" width="21.42578125" style="665" customWidth="1"/>
    <col min="12553" max="12800" width="12.5703125" style="665"/>
    <col min="12801" max="12801" width="4.85546875" style="665" customWidth="1"/>
    <col min="12802" max="12802" width="1.7109375" style="665" customWidth="1"/>
    <col min="12803" max="12803" width="55" style="665" customWidth="1"/>
    <col min="12804" max="12804" width="20.140625" style="665" customWidth="1"/>
    <col min="12805" max="12808" width="21.42578125" style="665" customWidth="1"/>
    <col min="12809" max="13056" width="12.5703125" style="665"/>
    <col min="13057" max="13057" width="4.85546875" style="665" customWidth="1"/>
    <col min="13058" max="13058" width="1.7109375" style="665" customWidth="1"/>
    <col min="13059" max="13059" width="55" style="665" customWidth="1"/>
    <col min="13060" max="13060" width="20.140625" style="665" customWidth="1"/>
    <col min="13061" max="13064" width="21.42578125" style="665" customWidth="1"/>
    <col min="13065" max="13312" width="12.5703125" style="665"/>
    <col min="13313" max="13313" width="4.85546875" style="665" customWidth="1"/>
    <col min="13314" max="13314" width="1.7109375" style="665" customWidth="1"/>
    <col min="13315" max="13315" width="55" style="665" customWidth="1"/>
    <col min="13316" max="13316" width="20.140625" style="665" customWidth="1"/>
    <col min="13317" max="13320" width="21.42578125" style="665" customWidth="1"/>
    <col min="13321" max="13568" width="12.5703125" style="665"/>
    <col min="13569" max="13569" width="4.85546875" style="665" customWidth="1"/>
    <col min="13570" max="13570" width="1.7109375" style="665" customWidth="1"/>
    <col min="13571" max="13571" width="55" style="665" customWidth="1"/>
    <col min="13572" max="13572" width="20.140625" style="665" customWidth="1"/>
    <col min="13573" max="13576" width="21.42578125" style="665" customWidth="1"/>
    <col min="13577" max="13824" width="12.5703125" style="665"/>
    <col min="13825" max="13825" width="4.85546875" style="665" customWidth="1"/>
    <col min="13826" max="13826" width="1.7109375" style="665" customWidth="1"/>
    <col min="13827" max="13827" width="55" style="665" customWidth="1"/>
    <col min="13828" max="13828" width="20.140625" style="665" customWidth="1"/>
    <col min="13829" max="13832" width="21.42578125" style="665" customWidth="1"/>
    <col min="13833" max="14080" width="12.5703125" style="665"/>
    <col min="14081" max="14081" width="4.85546875" style="665" customWidth="1"/>
    <col min="14082" max="14082" width="1.7109375" style="665" customWidth="1"/>
    <col min="14083" max="14083" width="55" style="665" customWidth="1"/>
    <col min="14084" max="14084" width="20.140625" style="665" customWidth="1"/>
    <col min="14085" max="14088" width="21.42578125" style="665" customWidth="1"/>
    <col min="14089" max="14336" width="12.5703125" style="665"/>
    <col min="14337" max="14337" width="4.85546875" style="665" customWidth="1"/>
    <col min="14338" max="14338" width="1.7109375" style="665" customWidth="1"/>
    <col min="14339" max="14339" width="55" style="665" customWidth="1"/>
    <col min="14340" max="14340" width="20.140625" style="665" customWidth="1"/>
    <col min="14341" max="14344" width="21.42578125" style="665" customWidth="1"/>
    <col min="14345" max="14592" width="12.5703125" style="665"/>
    <col min="14593" max="14593" width="4.85546875" style="665" customWidth="1"/>
    <col min="14594" max="14594" width="1.7109375" style="665" customWidth="1"/>
    <col min="14595" max="14595" width="55" style="665" customWidth="1"/>
    <col min="14596" max="14596" width="20.140625" style="665" customWidth="1"/>
    <col min="14597" max="14600" width="21.42578125" style="665" customWidth="1"/>
    <col min="14601" max="14848" width="12.5703125" style="665"/>
    <col min="14849" max="14849" width="4.85546875" style="665" customWidth="1"/>
    <col min="14850" max="14850" width="1.7109375" style="665" customWidth="1"/>
    <col min="14851" max="14851" width="55" style="665" customWidth="1"/>
    <col min="14852" max="14852" width="20.140625" style="665" customWidth="1"/>
    <col min="14853" max="14856" width="21.42578125" style="665" customWidth="1"/>
    <col min="14857" max="15104" width="12.5703125" style="665"/>
    <col min="15105" max="15105" width="4.85546875" style="665" customWidth="1"/>
    <col min="15106" max="15106" width="1.7109375" style="665" customWidth="1"/>
    <col min="15107" max="15107" width="55" style="665" customWidth="1"/>
    <col min="15108" max="15108" width="20.140625" style="665" customWidth="1"/>
    <col min="15109" max="15112" width="21.42578125" style="665" customWidth="1"/>
    <col min="15113" max="15360" width="12.5703125" style="665"/>
    <col min="15361" max="15361" width="4.85546875" style="665" customWidth="1"/>
    <col min="15362" max="15362" width="1.7109375" style="665" customWidth="1"/>
    <col min="15363" max="15363" width="55" style="665" customWidth="1"/>
    <col min="15364" max="15364" width="20.140625" style="665" customWidth="1"/>
    <col min="15365" max="15368" width="21.42578125" style="665" customWidth="1"/>
    <col min="15369" max="15616" width="12.5703125" style="665"/>
    <col min="15617" max="15617" width="4.85546875" style="665" customWidth="1"/>
    <col min="15618" max="15618" width="1.7109375" style="665" customWidth="1"/>
    <col min="15619" max="15619" width="55" style="665" customWidth="1"/>
    <col min="15620" max="15620" width="20.140625" style="665" customWidth="1"/>
    <col min="15621" max="15624" width="21.42578125" style="665" customWidth="1"/>
    <col min="15625" max="15872" width="12.5703125" style="665"/>
    <col min="15873" max="15873" width="4.85546875" style="665" customWidth="1"/>
    <col min="15874" max="15874" width="1.7109375" style="665" customWidth="1"/>
    <col min="15875" max="15875" width="55" style="665" customWidth="1"/>
    <col min="15876" max="15876" width="20.140625" style="665" customWidth="1"/>
    <col min="15877" max="15880" width="21.42578125" style="665" customWidth="1"/>
    <col min="15881" max="16128" width="12.5703125" style="665"/>
    <col min="16129" max="16129" width="4.85546875" style="665" customWidth="1"/>
    <col min="16130" max="16130" width="1.7109375" style="665" customWidth="1"/>
    <col min="16131" max="16131" width="55" style="665" customWidth="1"/>
    <col min="16132" max="16132" width="20.140625" style="665" customWidth="1"/>
    <col min="16133" max="16136" width="21.42578125" style="665" customWidth="1"/>
    <col min="16137" max="16384" width="12.5703125" style="665"/>
  </cols>
  <sheetData>
    <row r="1" spans="1:30" ht="16.5" customHeight="1">
      <c r="A1" s="1639" t="s">
        <v>625</v>
      </c>
      <c r="B1" s="1639"/>
      <c r="C1" s="1639"/>
      <c r="D1" s="663"/>
      <c r="E1" s="663"/>
      <c r="F1" s="663"/>
      <c r="G1" s="664"/>
      <c r="H1" s="664"/>
    </row>
    <row r="2" spans="1:30" ht="15.75" customHeight="1">
      <c r="A2" s="1640" t="s">
        <v>626</v>
      </c>
      <c r="B2" s="1640"/>
      <c r="C2" s="1640"/>
      <c r="D2" s="1640"/>
      <c r="E2" s="1640"/>
      <c r="F2" s="1640"/>
      <c r="G2" s="1640"/>
      <c r="H2" s="1640"/>
    </row>
    <row r="3" spans="1:30" ht="12" customHeight="1">
      <c r="A3" s="663"/>
      <c r="B3" s="663"/>
      <c r="C3" s="666"/>
      <c r="D3" s="667"/>
      <c r="E3" s="667"/>
      <c r="F3" s="667"/>
      <c r="G3" s="668"/>
      <c r="H3" s="668"/>
    </row>
    <row r="4" spans="1:30" ht="15" customHeight="1">
      <c r="A4" s="669"/>
      <c r="B4" s="669"/>
      <c r="C4" s="666"/>
      <c r="D4" s="667"/>
      <c r="E4" s="667"/>
      <c r="F4" s="667"/>
      <c r="G4" s="668"/>
      <c r="H4" s="670" t="s">
        <v>2</v>
      </c>
    </row>
    <row r="5" spans="1:30" ht="16.5" customHeight="1">
      <c r="A5" s="671"/>
      <c r="B5" s="664"/>
      <c r="C5" s="672"/>
      <c r="D5" s="1641" t="s">
        <v>586</v>
      </c>
      <c r="E5" s="1642"/>
      <c r="F5" s="1643"/>
      <c r="G5" s="1644" t="s">
        <v>587</v>
      </c>
      <c r="H5" s="1645"/>
    </row>
    <row r="6" spans="1:30" ht="15" customHeight="1">
      <c r="A6" s="673"/>
      <c r="B6" s="664"/>
      <c r="C6" s="674"/>
      <c r="D6" s="1632" t="s">
        <v>869</v>
      </c>
      <c r="E6" s="1633"/>
      <c r="F6" s="1634"/>
      <c r="G6" s="1613" t="s">
        <v>869</v>
      </c>
      <c r="H6" s="1615"/>
      <c r="K6" s="675" t="s">
        <v>4</v>
      </c>
      <c r="L6" s="675" t="s">
        <v>4</v>
      </c>
      <c r="M6" s="675" t="s">
        <v>4</v>
      </c>
      <c r="N6" s="675" t="s">
        <v>4</v>
      </c>
      <c r="W6" s="675" t="s">
        <v>4</v>
      </c>
      <c r="X6" s="675" t="s">
        <v>4</v>
      </c>
      <c r="Y6" s="675" t="s">
        <v>4</v>
      </c>
      <c r="Z6" s="675" t="s">
        <v>4</v>
      </c>
    </row>
    <row r="7" spans="1:30" ht="15.75">
      <c r="A7" s="673"/>
      <c r="B7" s="664"/>
      <c r="C7" s="676" t="s">
        <v>3</v>
      </c>
      <c r="D7" s="677"/>
      <c r="E7" s="678" t="s">
        <v>588</v>
      </c>
      <c r="F7" s="679"/>
      <c r="G7" s="680" t="s">
        <v>4</v>
      </c>
      <c r="H7" s="681" t="s">
        <v>4</v>
      </c>
    </row>
    <row r="8" spans="1:30" ht="14.25" customHeight="1">
      <c r="A8" s="673"/>
      <c r="B8" s="664"/>
      <c r="C8" s="682"/>
      <c r="D8" s="683"/>
      <c r="E8" s="684"/>
      <c r="F8" s="685" t="s">
        <v>588</v>
      </c>
      <c r="G8" s="686" t="s">
        <v>589</v>
      </c>
      <c r="H8" s="681" t="s">
        <v>590</v>
      </c>
      <c r="K8" s="675" t="s">
        <v>4</v>
      </c>
      <c r="L8" s="675" t="s">
        <v>4</v>
      </c>
      <c r="M8" s="675" t="s">
        <v>4</v>
      </c>
      <c r="N8" s="675" t="s">
        <v>4</v>
      </c>
      <c r="W8" s="675" t="s">
        <v>4</v>
      </c>
      <c r="X8" s="675" t="s">
        <v>4</v>
      </c>
      <c r="Y8" s="675" t="s">
        <v>4</v>
      </c>
      <c r="Z8" s="675" t="s">
        <v>4</v>
      </c>
    </row>
    <row r="9" spans="1:30" ht="14.25" customHeight="1">
      <c r="A9" s="673"/>
      <c r="B9" s="664"/>
      <c r="C9" s="687"/>
      <c r="D9" s="688" t="s">
        <v>591</v>
      </c>
      <c r="E9" s="689" t="s">
        <v>592</v>
      </c>
      <c r="F9" s="690" t="s">
        <v>593</v>
      </c>
      <c r="G9" s="686" t="s">
        <v>594</v>
      </c>
      <c r="H9" s="681" t="s">
        <v>595</v>
      </c>
    </row>
    <row r="10" spans="1:30" ht="14.25" customHeight="1">
      <c r="A10" s="691"/>
      <c r="B10" s="669"/>
      <c r="C10" s="692"/>
      <c r="D10" s="693"/>
      <c r="E10" s="694"/>
      <c r="F10" s="690" t="s">
        <v>596</v>
      </c>
      <c r="G10" s="695" t="s">
        <v>597</v>
      </c>
      <c r="H10" s="696"/>
      <c r="K10" s="675" t="s">
        <v>4</v>
      </c>
      <c r="L10" s="675" t="s">
        <v>4</v>
      </c>
      <c r="M10" s="675" t="s">
        <v>4</v>
      </c>
      <c r="N10" s="675" t="s">
        <v>4</v>
      </c>
      <c r="W10" s="675" t="s">
        <v>4</v>
      </c>
      <c r="X10" s="675" t="s">
        <v>4</v>
      </c>
      <c r="Y10" s="675" t="s">
        <v>4</v>
      </c>
      <c r="Z10" s="675" t="s">
        <v>4</v>
      </c>
    </row>
    <row r="11" spans="1:30" ht="9.9499999999999993" customHeight="1">
      <c r="A11" s="697"/>
      <c r="B11" s="698"/>
      <c r="C11" s="699" t="s">
        <v>455</v>
      </c>
      <c r="D11" s="700">
        <v>2</v>
      </c>
      <c r="E11" s="701">
        <v>3</v>
      </c>
      <c r="F11" s="701">
        <v>4</v>
      </c>
      <c r="G11" s="702">
        <v>5</v>
      </c>
      <c r="H11" s="703">
        <v>6</v>
      </c>
    </row>
    <row r="12" spans="1:30" ht="15.75" customHeight="1">
      <c r="A12" s="671"/>
      <c r="B12" s="704"/>
      <c r="C12" s="705" t="s">
        <v>4</v>
      </c>
      <c r="D12" s="706" t="s">
        <v>4</v>
      </c>
      <c r="E12" s="707" t="s">
        <v>124</v>
      </c>
      <c r="F12" s="708"/>
      <c r="G12" s="709" t="s">
        <v>4</v>
      </c>
      <c r="H12" s="710" t="s">
        <v>124</v>
      </c>
      <c r="K12" s="675" t="s">
        <v>4</v>
      </c>
      <c r="L12" s="675" t="s">
        <v>4</v>
      </c>
      <c r="M12" s="675" t="s">
        <v>4</v>
      </c>
      <c r="N12" s="675" t="s">
        <v>4</v>
      </c>
      <c r="W12" s="675" t="s">
        <v>4</v>
      </c>
      <c r="X12" s="675" t="s">
        <v>4</v>
      </c>
      <c r="Y12" s="675" t="s">
        <v>4</v>
      </c>
      <c r="Z12" s="675" t="s">
        <v>4</v>
      </c>
    </row>
    <row r="13" spans="1:30" ht="15.75">
      <c r="A13" s="1635" t="s">
        <v>40</v>
      </c>
      <c r="B13" s="1636"/>
      <c r="C13" s="1637"/>
      <c r="D13" s="1215">
        <v>81378431.889999971</v>
      </c>
      <c r="E13" s="1216">
        <v>560037.17999999993</v>
      </c>
      <c r="F13" s="1216">
        <v>86173.58</v>
      </c>
      <c r="G13" s="1217">
        <v>493557.18999999994</v>
      </c>
      <c r="H13" s="1218">
        <v>66479.990000000005</v>
      </c>
    </row>
    <row r="14" spans="1:30" s="713" customFormat="1" ht="24" customHeight="1">
      <c r="A14" s="1214">
        <v>2</v>
      </c>
      <c r="B14" s="711" t="s">
        <v>47</v>
      </c>
      <c r="C14" s="712" t="s">
        <v>627</v>
      </c>
      <c r="D14" s="1219">
        <v>5716826.9400000004</v>
      </c>
      <c r="E14" s="1220">
        <v>3960</v>
      </c>
      <c r="F14" s="1220">
        <v>0</v>
      </c>
      <c r="G14" s="1221">
        <v>3960</v>
      </c>
      <c r="H14" s="1222">
        <v>0</v>
      </c>
      <c r="I14" s="665"/>
      <c r="J14" s="665"/>
      <c r="K14" s="675" t="s">
        <v>4</v>
      </c>
      <c r="L14" s="675" t="s">
        <v>4</v>
      </c>
      <c r="M14" s="675" t="s">
        <v>4</v>
      </c>
      <c r="N14" s="675" t="s">
        <v>4</v>
      </c>
      <c r="O14" s="665"/>
      <c r="P14" s="665"/>
      <c r="Q14" s="665"/>
      <c r="R14" s="665"/>
      <c r="S14" s="665"/>
      <c r="T14" s="665"/>
      <c r="U14" s="665"/>
      <c r="V14" s="665"/>
      <c r="W14" s="675" t="s">
        <v>4</v>
      </c>
      <c r="X14" s="675" t="s">
        <v>4</v>
      </c>
      <c r="Y14" s="675" t="s">
        <v>4</v>
      </c>
      <c r="Z14" s="675" t="s">
        <v>4</v>
      </c>
      <c r="AA14" s="665"/>
      <c r="AB14" s="665"/>
      <c r="AC14" s="665"/>
      <c r="AD14" s="665"/>
    </row>
    <row r="15" spans="1:30" s="713" customFormat="1" ht="24" customHeight="1">
      <c r="A15" s="1214">
        <v>4</v>
      </c>
      <c r="B15" s="711" t="s">
        <v>47</v>
      </c>
      <c r="C15" s="712" t="s">
        <v>628</v>
      </c>
      <c r="D15" s="1219">
        <v>6242361.4199999943</v>
      </c>
      <c r="E15" s="1220">
        <v>0</v>
      </c>
      <c r="F15" s="1220">
        <v>0</v>
      </c>
      <c r="G15" s="1221">
        <v>0</v>
      </c>
      <c r="H15" s="1222">
        <v>0</v>
      </c>
      <c r="I15" s="665"/>
      <c r="J15" s="665"/>
      <c r="K15" s="665"/>
      <c r="L15" s="665"/>
      <c r="M15" s="665"/>
      <c r="N15" s="665"/>
      <c r="O15" s="665"/>
      <c r="P15" s="665"/>
      <c r="Q15" s="665"/>
      <c r="R15" s="665"/>
      <c r="S15" s="665"/>
      <c r="T15" s="665"/>
      <c r="U15" s="665"/>
      <c r="V15" s="665"/>
      <c r="W15" s="665"/>
      <c r="X15" s="665"/>
      <c r="Y15" s="665"/>
      <c r="Z15" s="665"/>
      <c r="AA15" s="665"/>
      <c r="AB15" s="665"/>
      <c r="AC15" s="665"/>
      <c r="AD15" s="665"/>
    </row>
    <row r="16" spans="1:30" s="713" customFormat="1" ht="24" customHeight="1">
      <c r="A16" s="1214">
        <v>6</v>
      </c>
      <c r="B16" s="711" t="s">
        <v>47</v>
      </c>
      <c r="C16" s="712" t="s">
        <v>629</v>
      </c>
      <c r="D16" s="1219">
        <v>3176357.2300000009</v>
      </c>
      <c r="E16" s="1220">
        <v>94480.48</v>
      </c>
      <c r="F16" s="1220">
        <v>0</v>
      </c>
      <c r="G16" s="1221">
        <v>94480.48</v>
      </c>
      <c r="H16" s="1222">
        <v>0</v>
      </c>
      <c r="I16" s="665"/>
      <c r="J16" s="665"/>
      <c r="K16" s="675" t="s">
        <v>4</v>
      </c>
      <c r="L16" s="675" t="s">
        <v>4</v>
      </c>
      <c r="M16" s="675" t="s">
        <v>4</v>
      </c>
      <c r="N16" s="675" t="s">
        <v>4</v>
      </c>
      <c r="O16" s="665"/>
      <c r="P16" s="665"/>
      <c r="Q16" s="665"/>
      <c r="R16" s="665"/>
      <c r="S16" s="665"/>
      <c r="T16" s="665"/>
      <c r="U16" s="665"/>
      <c r="V16" s="665"/>
      <c r="W16" s="675" t="s">
        <v>4</v>
      </c>
      <c r="X16" s="675" t="s">
        <v>4</v>
      </c>
      <c r="Y16" s="675" t="s">
        <v>4</v>
      </c>
      <c r="Z16" s="675" t="s">
        <v>4</v>
      </c>
      <c r="AA16" s="665"/>
      <c r="AB16" s="665"/>
      <c r="AC16" s="665"/>
      <c r="AD16" s="665"/>
    </row>
    <row r="17" spans="1:30" s="713" customFormat="1" ht="24" customHeight="1">
      <c r="A17" s="1214">
        <v>8</v>
      </c>
      <c r="B17" s="711" t="s">
        <v>47</v>
      </c>
      <c r="C17" s="712" t="s">
        <v>630</v>
      </c>
      <c r="D17" s="1219">
        <v>664081.90999999992</v>
      </c>
      <c r="E17" s="1220">
        <v>0</v>
      </c>
      <c r="F17" s="1220">
        <v>0</v>
      </c>
      <c r="G17" s="1221">
        <v>0</v>
      </c>
      <c r="H17" s="1222">
        <v>0</v>
      </c>
      <c r="I17" s="665"/>
      <c r="J17" s="665"/>
      <c r="K17" s="665"/>
      <c r="L17" s="665"/>
      <c r="M17" s="665"/>
      <c r="N17" s="665"/>
      <c r="O17" s="665"/>
      <c r="P17" s="665"/>
      <c r="Q17" s="665"/>
      <c r="R17" s="665"/>
      <c r="S17" s="665"/>
      <c r="T17" s="665"/>
      <c r="U17" s="665"/>
      <c r="V17" s="665"/>
      <c r="W17" s="665"/>
      <c r="X17" s="665"/>
      <c r="Y17" s="665"/>
      <c r="Z17" s="665"/>
      <c r="AA17" s="665"/>
      <c r="AB17" s="665"/>
      <c r="AC17" s="665"/>
      <c r="AD17" s="665"/>
    </row>
    <row r="18" spans="1:30" s="713" customFormat="1" ht="24" customHeight="1">
      <c r="A18" s="1214">
        <v>10</v>
      </c>
      <c r="B18" s="711" t="s">
        <v>47</v>
      </c>
      <c r="C18" s="712" t="s">
        <v>631</v>
      </c>
      <c r="D18" s="1219">
        <v>4167962.7399999998</v>
      </c>
      <c r="E18" s="1220">
        <v>0</v>
      </c>
      <c r="F18" s="1220">
        <v>0</v>
      </c>
      <c r="G18" s="1221">
        <v>0</v>
      </c>
      <c r="H18" s="1222">
        <v>0</v>
      </c>
      <c r="I18" s="665"/>
      <c r="J18" s="665"/>
      <c r="K18" s="675" t="s">
        <v>4</v>
      </c>
      <c r="L18" s="675" t="s">
        <v>4</v>
      </c>
      <c r="M18" s="675" t="s">
        <v>4</v>
      </c>
      <c r="N18" s="675" t="s">
        <v>4</v>
      </c>
      <c r="O18" s="665"/>
      <c r="P18" s="665"/>
      <c r="Q18" s="665"/>
      <c r="R18" s="665"/>
      <c r="S18" s="665"/>
      <c r="T18" s="665"/>
      <c r="U18" s="665"/>
      <c r="V18" s="665"/>
      <c r="W18" s="675" t="s">
        <v>4</v>
      </c>
      <c r="X18" s="675" t="s">
        <v>4</v>
      </c>
      <c r="Y18" s="675" t="s">
        <v>4</v>
      </c>
      <c r="Z18" s="675" t="s">
        <v>4</v>
      </c>
      <c r="AA18" s="665"/>
      <c r="AB18" s="665"/>
      <c r="AC18" s="665"/>
      <c r="AD18" s="665"/>
    </row>
    <row r="19" spans="1:30" s="713" customFormat="1" ht="24" customHeight="1">
      <c r="A19" s="1214">
        <v>12</v>
      </c>
      <c r="B19" s="711" t="s">
        <v>47</v>
      </c>
      <c r="C19" s="712" t="s">
        <v>632</v>
      </c>
      <c r="D19" s="1219">
        <v>9822631.6499999985</v>
      </c>
      <c r="E19" s="1220">
        <v>133578.77000000002</v>
      </c>
      <c r="F19" s="1220">
        <v>86173.58</v>
      </c>
      <c r="G19" s="1221">
        <v>67098.780000000013</v>
      </c>
      <c r="H19" s="1222">
        <v>66479.990000000005</v>
      </c>
      <c r="I19" s="665"/>
      <c r="J19" s="665"/>
      <c r="K19" s="665"/>
      <c r="L19" s="665"/>
      <c r="M19" s="665"/>
      <c r="N19" s="665"/>
      <c r="O19" s="665"/>
      <c r="P19" s="665"/>
      <c r="Q19" s="665"/>
      <c r="R19" s="665"/>
      <c r="S19" s="665"/>
      <c r="T19" s="665"/>
      <c r="U19" s="665"/>
      <c r="V19" s="665"/>
      <c r="W19" s="665"/>
      <c r="X19" s="665"/>
      <c r="Y19" s="665"/>
      <c r="Z19" s="665"/>
      <c r="AA19" s="665"/>
      <c r="AB19" s="665"/>
      <c r="AC19" s="665"/>
      <c r="AD19" s="665"/>
    </row>
    <row r="20" spans="1:30" s="713" customFormat="1" ht="24" customHeight="1">
      <c r="A20" s="1214">
        <v>14</v>
      </c>
      <c r="B20" s="711" t="s">
        <v>47</v>
      </c>
      <c r="C20" s="712" t="s">
        <v>633</v>
      </c>
      <c r="D20" s="1219">
        <v>10231886.779999997</v>
      </c>
      <c r="E20" s="1220">
        <v>328017.93</v>
      </c>
      <c r="F20" s="1220">
        <v>0</v>
      </c>
      <c r="G20" s="1221">
        <v>328017.93</v>
      </c>
      <c r="H20" s="1222">
        <v>0</v>
      </c>
      <c r="I20" s="665"/>
      <c r="J20" s="665"/>
      <c r="K20" s="675" t="s">
        <v>4</v>
      </c>
      <c r="L20" s="675" t="s">
        <v>4</v>
      </c>
      <c r="M20" s="675" t="s">
        <v>4</v>
      </c>
      <c r="N20" s="675" t="s">
        <v>4</v>
      </c>
      <c r="O20" s="665"/>
      <c r="P20" s="665"/>
      <c r="Q20" s="665"/>
      <c r="R20" s="665"/>
      <c r="S20" s="665"/>
      <c r="T20" s="665"/>
      <c r="U20" s="665"/>
      <c r="V20" s="665"/>
      <c r="W20" s="675" t="s">
        <v>4</v>
      </c>
      <c r="X20" s="675" t="s">
        <v>4</v>
      </c>
      <c r="Y20" s="675" t="s">
        <v>4</v>
      </c>
      <c r="Z20" s="675" t="s">
        <v>4</v>
      </c>
      <c r="AA20" s="665"/>
      <c r="AB20" s="665"/>
      <c r="AC20" s="665"/>
      <c r="AD20" s="665"/>
    </row>
    <row r="21" spans="1:30" s="713" customFormat="1" ht="24" customHeight="1">
      <c r="A21" s="1214">
        <v>16</v>
      </c>
      <c r="B21" s="711" t="s">
        <v>47</v>
      </c>
      <c r="C21" s="712" t="s">
        <v>634</v>
      </c>
      <c r="D21" s="1219">
        <v>2841975.4099999997</v>
      </c>
      <c r="E21" s="1220">
        <v>0</v>
      </c>
      <c r="F21" s="1220">
        <v>0</v>
      </c>
      <c r="G21" s="1221">
        <v>0</v>
      </c>
      <c r="H21" s="1222">
        <v>0</v>
      </c>
      <c r="I21" s="665"/>
      <c r="J21" s="665"/>
      <c r="K21" s="665"/>
      <c r="L21" s="665"/>
      <c r="M21" s="665"/>
      <c r="N21" s="665"/>
      <c r="O21" s="665"/>
      <c r="P21" s="665"/>
      <c r="Q21" s="665"/>
      <c r="R21" s="665"/>
      <c r="S21" s="665"/>
      <c r="T21" s="665"/>
      <c r="U21" s="665"/>
      <c r="V21" s="665"/>
      <c r="W21" s="665"/>
      <c r="X21" s="665"/>
      <c r="Y21" s="665"/>
      <c r="Z21" s="665"/>
      <c r="AA21" s="665"/>
      <c r="AB21" s="665"/>
      <c r="AC21" s="665"/>
      <c r="AD21" s="665"/>
    </row>
    <row r="22" spans="1:30" s="713" customFormat="1" ht="24" customHeight="1">
      <c r="A22" s="1214">
        <v>18</v>
      </c>
      <c r="B22" s="711" t="s">
        <v>47</v>
      </c>
      <c r="C22" s="712" t="s">
        <v>635</v>
      </c>
      <c r="D22" s="1219">
        <v>8245534.3999999994</v>
      </c>
      <c r="E22" s="1220">
        <v>0</v>
      </c>
      <c r="F22" s="1220">
        <v>0</v>
      </c>
      <c r="G22" s="1221">
        <v>0</v>
      </c>
      <c r="H22" s="1222">
        <v>0</v>
      </c>
      <c r="I22" s="665"/>
      <c r="J22" s="665"/>
      <c r="K22" s="675" t="s">
        <v>4</v>
      </c>
      <c r="L22" s="675" t="s">
        <v>4</v>
      </c>
      <c r="M22" s="675" t="s">
        <v>4</v>
      </c>
      <c r="N22" s="675" t="s">
        <v>4</v>
      </c>
      <c r="O22" s="665"/>
      <c r="P22" s="665"/>
      <c r="Q22" s="665"/>
      <c r="R22" s="665"/>
      <c r="S22" s="665"/>
      <c r="T22" s="665"/>
      <c r="U22" s="665"/>
      <c r="V22" s="665"/>
      <c r="W22" s="675" t="s">
        <v>4</v>
      </c>
      <c r="X22" s="675" t="s">
        <v>4</v>
      </c>
      <c r="Y22" s="675" t="s">
        <v>4</v>
      </c>
      <c r="Z22" s="675" t="s">
        <v>4</v>
      </c>
      <c r="AA22" s="665"/>
      <c r="AB22" s="665"/>
      <c r="AC22" s="665"/>
      <c r="AD22" s="665"/>
    </row>
    <row r="23" spans="1:30" s="713" customFormat="1" ht="24" customHeight="1">
      <c r="A23" s="1214">
        <v>20</v>
      </c>
      <c r="B23" s="711" t="s">
        <v>47</v>
      </c>
      <c r="C23" s="712" t="s">
        <v>636</v>
      </c>
      <c r="D23" s="1219">
        <v>4367985.7500000028</v>
      </c>
      <c r="E23" s="1220">
        <v>0</v>
      </c>
      <c r="F23" s="1220">
        <v>0</v>
      </c>
      <c r="G23" s="1221">
        <v>0</v>
      </c>
      <c r="H23" s="1222">
        <v>0</v>
      </c>
      <c r="I23" s="665"/>
      <c r="J23" s="665"/>
      <c r="K23" s="665"/>
      <c r="L23" s="665"/>
      <c r="M23" s="665"/>
      <c r="N23" s="665"/>
      <c r="O23" s="665"/>
      <c r="P23" s="665"/>
      <c r="Q23" s="665"/>
      <c r="R23" s="665"/>
      <c r="S23" s="665"/>
      <c r="T23" s="665"/>
      <c r="U23" s="665"/>
      <c r="V23" s="665"/>
      <c r="W23" s="665"/>
      <c r="X23" s="665"/>
      <c r="Y23" s="665"/>
      <c r="Z23" s="665"/>
      <c r="AA23" s="665"/>
      <c r="AB23" s="665"/>
      <c r="AC23" s="665"/>
      <c r="AD23" s="665"/>
    </row>
    <row r="24" spans="1:30" ht="24" customHeight="1">
      <c r="A24" s="1214">
        <v>22</v>
      </c>
      <c r="B24" s="711" t="s">
        <v>47</v>
      </c>
      <c r="C24" s="712" t="s">
        <v>637</v>
      </c>
      <c r="D24" s="1219">
        <v>5226145.4200000027</v>
      </c>
      <c r="E24" s="1220">
        <v>0</v>
      </c>
      <c r="F24" s="1220">
        <v>0</v>
      </c>
      <c r="G24" s="1221">
        <v>0</v>
      </c>
      <c r="H24" s="1222">
        <v>0</v>
      </c>
      <c r="K24" s="675" t="s">
        <v>4</v>
      </c>
      <c r="L24" s="675" t="s">
        <v>4</v>
      </c>
      <c r="M24" s="675" t="s">
        <v>4</v>
      </c>
      <c r="N24" s="675" t="s">
        <v>4</v>
      </c>
      <c r="W24" s="675" t="s">
        <v>4</v>
      </c>
      <c r="X24" s="675" t="s">
        <v>4</v>
      </c>
      <c r="Y24" s="675" t="s">
        <v>4</v>
      </c>
      <c r="Z24" s="675" t="s">
        <v>4</v>
      </c>
    </row>
    <row r="25" spans="1:30" s="713" customFormat="1" ht="24" customHeight="1">
      <c r="A25" s="1214">
        <v>24</v>
      </c>
      <c r="B25" s="711" t="s">
        <v>47</v>
      </c>
      <c r="C25" s="712" t="s">
        <v>638</v>
      </c>
      <c r="D25" s="1219">
        <v>3132204.7999999993</v>
      </c>
      <c r="E25" s="1220">
        <v>0</v>
      </c>
      <c r="F25" s="1220">
        <v>0</v>
      </c>
      <c r="G25" s="1221">
        <v>0</v>
      </c>
      <c r="H25" s="1222">
        <v>0</v>
      </c>
      <c r="I25" s="665"/>
      <c r="J25" s="665"/>
      <c r="K25" s="665"/>
      <c r="L25" s="665"/>
      <c r="M25" s="665"/>
      <c r="N25" s="665"/>
      <c r="O25" s="665"/>
      <c r="P25" s="665"/>
      <c r="Q25" s="665"/>
      <c r="R25" s="665"/>
      <c r="S25" s="665"/>
      <c r="T25" s="665"/>
      <c r="U25" s="665"/>
      <c r="V25" s="665"/>
      <c r="W25" s="665"/>
      <c r="X25" s="665"/>
      <c r="Y25" s="665"/>
      <c r="Z25" s="665"/>
      <c r="AA25" s="665"/>
      <c r="AB25" s="665"/>
      <c r="AC25" s="665"/>
      <c r="AD25" s="665"/>
    </row>
    <row r="26" spans="1:30" s="714" customFormat="1" ht="24" customHeight="1">
      <c r="A26" s="1214">
        <v>26</v>
      </c>
      <c r="B26" s="711" t="s">
        <v>47</v>
      </c>
      <c r="C26" s="712" t="s">
        <v>639</v>
      </c>
      <c r="D26" s="1219">
        <v>2138716.0099999993</v>
      </c>
      <c r="E26" s="1220">
        <v>0</v>
      </c>
      <c r="F26" s="1220">
        <v>0</v>
      </c>
      <c r="G26" s="1221">
        <v>0</v>
      </c>
      <c r="H26" s="1222">
        <v>0</v>
      </c>
      <c r="I26" s="665"/>
      <c r="J26" s="665"/>
      <c r="K26" s="675" t="s">
        <v>4</v>
      </c>
      <c r="L26" s="675" t="s">
        <v>4</v>
      </c>
      <c r="M26" s="675" t="s">
        <v>4</v>
      </c>
      <c r="N26" s="675" t="s">
        <v>4</v>
      </c>
      <c r="O26" s="665"/>
      <c r="P26" s="665"/>
      <c r="Q26" s="665"/>
      <c r="R26" s="665"/>
      <c r="S26" s="665"/>
      <c r="T26" s="665"/>
      <c r="U26" s="665"/>
      <c r="V26" s="665"/>
      <c r="W26" s="675" t="s">
        <v>4</v>
      </c>
      <c r="X26" s="675" t="s">
        <v>4</v>
      </c>
      <c r="Y26" s="675" t="s">
        <v>4</v>
      </c>
      <c r="Z26" s="675" t="s">
        <v>4</v>
      </c>
      <c r="AA26" s="665"/>
      <c r="AB26" s="665"/>
      <c r="AC26" s="665"/>
      <c r="AD26" s="665"/>
    </row>
    <row r="27" spans="1:30" s="715" customFormat="1" ht="24" customHeight="1">
      <c r="A27" s="1214">
        <v>28</v>
      </c>
      <c r="B27" s="711" t="s">
        <v>47</v>
      </c>
      <c r="C27" s="712" t="s">
        <v>640</v>
      </c>
      <c r="D27" s="1219">
        <v>4916344.0700000022</v>
      </c>
      <c r="E27" s="1220">
        <v>0</v>
      </c>
      <c r="F27" s="1220">
        <v>0</v>
      </c>
      <c r="G27" s="1221">
        <v>0</v>
      </c>
      <c r="H27" s="1222">
        <v>0</v>
      </c>
      <c r="I27" s="665"/>
      <c r="J27" s="665"/>
      <c r="K27" s="665"/>
      <c r="L27" s="665"/>
      <c r="M27" s="665"/>
      <c r="N27" s="665"/>
      <c r="O27" s="665"/>
      <c r="P27" s="665"/>
      <c r="Q27" s="665"/>
      <c r="R27" s="665"/>
      <c r="S27" s="665"/>
      <c r="T27" s="665"/>
      <c r="U27" s="665"/>
      <c r="V27" s="665"/>
      <c r="W27" s="665"/>
      <c r="X27" s="665"/>
      <c r="Y27" s="665"/>
      <c r="Z27" s="665"/>
      <c r="AA27" s="665"/>
      <c r="AB27" s="665"/>
      <c r="AC27" s="665"/>
      <c r="AD27" s="665"/>
    </row>
    <row r="28" spans="1:30" s="715" customFormat="1" ht="24" customHeight="1">
      <c r="A28" s="1214">
        <v>30</v>
      </c>
      <c r="B28" s="711" t="s">
        <v>47</v>
      </c>
      <c r="C28" s="712" t="s">
        <v>641</v>
      </c>
      <c r="D28" s="1219">
        <v>9942004.3999999966</v>
      </c>
      <c r="E28" s="1220">
        <v>0</v>
      </c>
      <c r="F28" s="1220">
        <v>0</v>
      </c>
      <c r="G28" s="1221">
        <v>0</v>
      </c>
      <c r="H28" s="1222">
        <v>0</v>
      </c>
      <c r="I28" s="665"/>
      <c r="J28" s="665"/>
      <c r="K28" s="675" t="s">
        <v>4</v>
      </c>
      <c r="L28" s="675" t="s">
        <v>4</v>
      </c>
      <c r="M28" s="675" t="s">
        <v>4</v>
      </c>
      <c r="N28" s="675" t="s">
        <v>4</v>
      </c>
      <c r="O28" s="665"/>
      <c r="P28" s="665"/>
      <c r="Q28" s="665"/>
      <c r="R28" s="665"/>
      <c r="S28" s="665"/>
      <c r="T28" s="665"/>
      <c r="U28" s="665"/>
      <c r="V28" s="665"/>
      <c r="W28" s="675" t="s">
        <v>4</v>
      </c>
      <c r="X28" s="675" t="s">
        <v>4</v>
      </c>
      <c r="Y28" s="675" t="s">
        <v>4</v>
      </c>
      <c r="Z28" s="675" t="s">
        <v>4</v>
      </c>
      <c r="AA28" s="665"/>
      <c r="AB28" s="665"/>
      <c r="AC28" s="665"/>
      <c r="AD28" s="665"/>
    </row>
    <row r="29" spans="1:30" s="715" customFormat="1" ht="24" customHeight="1">
      <c r="A29" s="1214">
        <v>32</v>
      </c>
      <c r="B29" s="711" t="s">
        <v>47</v>
      </c>
      <c r="C29" s="712" t="s">
        <v>642</v>
      </c>
      <c r="D29" s="1219">
        <v>545412.95999999985</v>
      </c>
      <c r="E29" s="1220">
        <v>0</v>
      </c>
      <c r="F29" s="1220">
        <v>0</v>
      </c>
      <c r="G29" s="1221">
        <v>0</v>
      </c>
      <c r="H29" s="1222">
        <v>0</v>
      </c>
      <c r="I29" s="665"/>
      <c r="J29" s="665"/>
      <c r="K29" s="665"/>
      <c r="L29" s="665"/>
      <c r="M29" s="665"/>
      <c r="N29" s="665"/>
      <c r="O29" s="665"/>
      <c r="P29" s="665"/>
      <c r="Q29" s="665"/>
      <c r="R29" s="665"/>
      <c r="S29" s="665"/>
      <c r="T29" s="665"/>
      <c r="U29" s="665"/>
      <c r="V29" s="665"/>
      <c r="W29" s="665"/>
      <c r="X29" s="665"/>
      <c r="Y29" s="665"/>
      <c r="Z29" s="665"/>
      <c r="AA29" s="665"/>
      <c r="AB29" s="665"/>
      <c r="AC29" s="665"/>
      <c r="AD29" s="665"/>
    </row>
    <row r="30" spans="1:30" s="713" customFormat="1" ht="19.5" customHeight="1">
      <c r="A30" s="716" t="s">
        <v>4</v>
      </c>
      <c r="B30" s="717"/>
      <c r="C30" s="716"/>
      <c r="D30" s="718" t="s">
        <v>4</v>
      </c>
      <c r="E30" s="718" t="s">
        <v>4</v>
      </c>
      <c r="F30" s="718" t="s">
        <v>4</v>
      </c>
      <c r="G30" s="719" t="s">
        <v>4</v>
      </c>
      <c r="H30" s="718" t="s">
        <v>4</v>
      </c>
      <c r="I30" s="665"/>
      <c r="J30" s="665"/>
      <c r="K30" s="675" t="s">
        <v>4</v>
      </c>
      <c r="L30" s="675" t="s">
        <v>4</v>
      </c>
      <c r="M30" s="675" t="s">
        <v>4</v>
      </c>
      <c r="N30" s="675" t="s">
        <v>4</v>
      </c>
      <c r="O30" s="665"/>
      <c r="P30" s="665"/>
      <c r="Q30" s="665"/>
      <c r="R30" s="665"/>
      <c r="S30" s="665"/>
      <c r="T30" s="665"/>
      <c r="U30" s="665"/>
      <c r="V30" s="665"/>
      <c r="W30" s="675" t="s">
        <v>4</v>
      </c>
      <c r="X30" s="675" t="s">
        <v>4</v>
      </c>
      <c r="Y30" s="675" t="s">
        <v>4</v>
      </c>
      <c r="Z30" s="675" t="s">
        <v>4</v>
      </c>
      <c r="AA30" s="665"/>
      <c r="AB30" s="665"/>
      <c r="AC30" s="665"/>
      <c r="AD30" s="665"/>
    </row>
    <row r="31" spans="1:30" ht="27" customHeight="1">
      <c r="A31" s="663"/>
      <c r="B31" s="1638" t="s">
        <v>4</v>
      </c>
      <c r="C31" s="1638"/>
      <c r="D31" s="663"/>
      <c r="E31" s="663"/>
      <c r="F31" s="663"/>
      <c r="G31" s="663"/>
      <c r="H31" s="663"/>
    </row>
    <row r="32" spans="1:30">
      <c r="A32" s="663"/>
      <c r="B32" s="663"/>
      <c r="C32" s="663"/>
      <c r="D32" s="663"/>
      <c r="E32" s="663"/>
      <c r="F32" s="663"/>
      <c r="G32" s="663"/>
      <c r="H32" s="663"/>
    </row>
    <row r="33" spans="1:8">
      <c r="A33" s="663"/>
      <c r="B33" s="663"/>
      <c r="C33" s="663"/>
      <c r="D33" s="663"/>
      <c r="E33" s="663"/>
      <c r="F33" s="663"/>
      <c r="G33" s="663"/>
      <c r="H33" s="663"/>
    </row>
    <row r="34" spans="1:8">
      <c r="A34" s="663"/>
      <c r="B34" s="663"/>
      <c r="C34" s="663"/>
      <c r="D34" s="663"/>
      <c r="E34" s="663"/>
      <c r="F34" s="663"/>
      <c r="G34" s="663"/>
      <c r="H34" s="663"/>
    </row>
    <row r="37" spans="1:8">
      <c r="D37" s="720" t="s">
        <v>4</v>
      </c>
    </row>
    <row r="45" spans="1:8">
      <c r="D45" s="721" t="s">
        <v>4</v>
      </c>
    </row>
  </sheetData>
  <mergeCells count="8">
    <mergeCell ref="A13:C13"/>
    <mergeCell ref="B31:C31"/>
    <mergeCell ref="A1:C1"/>
    <mergeCell ref="A2:H2"/>
    <mergeCell ref="D5:F5"/>
    <mergeCell ref="G5:H5"/>
    <mergeCell ref="D6:F6"/>
    <mergeCell ref="G6:H6"/>
  </mergeCells>
  <printOptions horizontalCentered="1"/>
  <pageMargins left="0.31496062992125984" right="0.31496062992125984" top="0.70866141732283472" bottom="0.19685039370078741" header="0.43307086614173229" footer="0.31496062992125984"/>
  <pageSetup paperSize="9" scale="75" firstPageNumber="55" orientation="landscape" useFirstPageNumber="1" r:id="rId1"/>
  <headerFooter alignWithMargins="0">
    <oddHeader>&amp;C&amp;"Arial,Normalny"&amp;12- &amp;P -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 transitionEvaluation="1"/>
  <dimension ref="A1:K36"/>
  <sheetViews>
    <sheetView showGridLines="0" showZeros="0" zoomScale="75" zoomScaleNormal="75" zoomScaleSheetLayoutView="75" workbookViewId="0">
      <selection activeCell="F12" sqref="F12"/>
    </sheetView>
  </sheetViews>
  <sheetFormatPr defaultColWidth="27.140625" defaultRowHeight="14.25"/>
  <cols>
    <col min="1" max="1" width="5.85546875" style="391" customWidth="1"/>
    <col min="2" max="2" width="53" style="391" customWidth="1"/>
    <col min="3" max="3" width="22.5703125" style="391" customWidth="1"/>
    <col min="4" max="5" width="22.7109375" style="391" customWidth="1"/>
    <col min="6" max="7" width="23.140625" style="391" customWidth="1"/>
    <col min="8" max="16384" width="27.140625" style="391"/>
  </cols>
  <sheetData>
    <row r="1" spans="1:7" ht="15.75">
      <c r="A1" s="1650" t="s">
        <v>532</v>
      </c>
      <c r="B1" s="1650"/>
      <c r="C1" s="1650"/>
      <c r="D1" s="390"/>
    </row>
    <row r="4" spans="1:7" ht="15.75">
      <c r="A4" s="1651" t="s">
        <v>533</v>
      </c>
      <c r="B4" s="1651"/>
      <c r="C4" s="1651"/>
      <c r="D4" s="1651"/>
      <c r="E4" s="1651"/>
      <c r="F4" s="1651"/>
      <c r="G4" s="1146"/>
    </row>
    <row r="5" spans="1:7" ht="15">
      <c r="B5" s="393"/>
      <c r="C5" s="394"/>
      <c r="D5" s="394"/>
      <c r="E5" s="394"/>
      <c r="F5" s="394"/>
      <c r="G5" s="394"/>
    </row>
    <row r="6" spans="1:7" ht="15">
      <c r="F6" s="432" t="s">
        <v>2</v>
      </c>
      <c r="G6" s="432"/>
    </row>
    <row r="7" spans="1:7" ht="15">
      <c r="A7" s="395"/>
      <c r="B7" s="396"/>
      <c r="C7" s="397" t="s">
        <v>233</v>
      </c>
      <c r="D7" s="431" t="s">
        <v>534</v>
      </c>
      <c r="E7" s="428" t="s">
        <v>535</v>
      </c>
      <c r="F7" s="398" t="s">
        <v>536</v>
      </c>
      <c r="G7" s="1223"/>
    </row>
    <row r="8" spans="1:7" ht="15">
      <c r="A8" s="399"/>
      <c r="B8" s="400" t="s">
        <v>3</v>
      </c>
      <c r="C8" s="401" t="s">
        <v>234</v>
      </c>
      <c r="D8" s="427" t="s">
        <v>537</v>
      </c>
      <c r="E8" s="429" t="s">
        <v>538</v>
      </c>
      <c r="F8" s="401" t="s">
        <v>537</v>
      </c>
      <c r="G8" s="1223"/>
    </row>
    <row r="9" spans="1:7" ht="15">
      <c r="A9" s="402"/>
      <c r="B9" s="403"/>
      <c r="C9" s="401" t="s">
        <v>726</v>
      </c>
      <c r="D9" s="427"/>
      <c r="E9" s="429" t="s">
        <v>864</v>
      </c>
      <c r="F9" s="401" t="s">
        <v>539</v>
      </c>
      <c r="G9" s="427"/>
    </row>
    <row r="10" spans="1:7" s="406" customFormat="1" ht="11.25">
      <c r="A10" s="1652" t="s">
        <v>455</v>
      </c>
      <c r="B10" s="1653"/>
      <c r="C10" s="404">
        <v>2</v>
      </c>
      <c r="D10" s="426">
        <v>3</v>
      </c>
      <c r="E10" s="404">
        <v>4</v>
      </c>
      <c r="F10" s="405">
        <v>5</v>
      </c>
      <c r="G10" s="1224"/>
    </row>
    <row r="11" spans="1:7" ht="24" customHeight="1">
      <c r="A11" s="1654" t="s">
        <v>540</v>
      </c>
      <c r="B11" s="1655"/>
      <c r="C11" s="898">
        <v>237500000</v>
      </c>
      <c r="D11" s="899">
        <v>237500000</v>
      </c>
      <c r="E11" s="900">
        <v>49122434</v>
      </c>
      <c r="F11" s="900">
        <v>188377566</v>
      </c>
      <c r="G11" s="1225"/>
    </row>
    <row r="12" spans="1:7" ht="24" customHeight="1">
      <c r="A12" s="1656" t="s">
        <v>541</v>
      </c>
      <c r="B12" s="1657"/>
      <c r="C12" s="898">
        <v>29961892000</v>
      </c>
      <c r="D12" s="899">
        <v>29961892000</v>
      </c>
      <c r="E12" s="900">
        <v>6270648979</v>
      </c>
      <c r="F12" s="900">
        <v>23691243021</v>
      </c>
      <c r="G12" s="899"/>
    </row>
    <row r="13" spans="1:7" ht="18" customHeight="1">
      <c r="A13" s="1648" t="s">
        <v>542</v>
      </c>
      <c r="B13" s="1649"/>
      <c r="C13" s="901" t="s">
        <v>4</v>
      </c>
      <c r="D13" s="902" t="s">
        <v>4</v>
      </c>
      <c r="E13" s="903" t="s">
        <v>4</v>
      </c>
      <c r="F13" s="900" t="s">
        <v>4</v>
      </c>
      <c r="G13" s="1225"/>
    </row>
    <row r="14" spans="1:7" ht="15.75" customHeight="1">
      <c r="A14" s="1648" t="s">
        <v>543</v>
      </c>
      <c r="B14" s="1649"/>
      <c r="C14" s="901">
        <v>11766410000</v>
      </c>
      <c r="D14" s="902">
        <v>11766410000</v>
      </c>
      <c r="E14" s="903">
        <v>3967807587</v>
      </c>
      <c r="F14" s="903">
        <v>7798602413</v>
      </c>
      <c r="G14" s="902"/>
    </row>
    <row r="15" spans="1:7" ht="15.75" customHeight="1">
      <c r="A15" s="1648" t="s">
        <v>544</v>
      </c>
      <c r="B15" s="1649"/>
      <c r="C15" s="901">
        <v>1192933000</v>
      </c>
      <c r="D15" s="902">
        <v>1192933000</v>
      </c>
      <c r="E15" s="903">
        <v>46157528</v>
      </c>
      <c r="F15" s="903">
        <v>1146775472</v>
      </c>
      <c r="G15" s="1226"/>
    </row>
    <row r="16" spans="1:7" ht="15.75" customHeight="1">
      <c r="A16" s="1648" t="s">
        <v>545</v>
      </c>
      <c r="B16" s="1649"/>
      <c r="C16" s="901">
        <v>4721905000</v>
      </c>
      <c r="D16" s="902">
        <v>4721905000</v>
      </c>
      <c r="E16" s="903">
        <v>1755704877</v>
      </c>
      <c r="F16" s="903">
        <v>2966200123</v>
      </c>
      <c r="G16" s="902"/>
    </row>
    <row r="17" spans="1:11" ht="15.75" customHeight="1">
      <c r="A17" s="1648" t="s">
        <v>546</v>
      </c>
      <c r="B17" s="1649"/>
      <c r="C17" s="901">
        <v>3785470000</v>
      </c>
      <c r="D17" s="902">
        <v>3785470000</v>
      </c>
      <c r="E17" s="903">
        <v>342544570</v>
      </c>
      <c r="F17" s="903">
        <v>3442925430</v>
      </c>
      <c r="G17" s="902"/>
    </row>
    <row r="18" spans="1:11" ht="15.75" customHeight="1">
      <c r="A18" s="1648" t="s">
        <v>735</v>
      </c>
      <c r="B18" s="1649"/>
      <c r="C18" s="901">
        <v>3050000000</v>
      </c>
      <c r="D18" s="902">
        <v>3050000000</v>
      </c>
      <c r="E18" s="903">
        <v>0</v>
      </c>
      <c r="F18" s="903">
        <v>3050000000</v>
      </c>
      <c r="G18" s="1226"/>
    </row>
    <row r="19" spans="1:11" ht="15.75" customHeight="1">
      <c r="A19" s="1648" t="s">
        <v>547</v>
      </c>
      <c r="B19" s="1649"/>
      <c r="C19" s="901"/>
      <c r="D19" s="902">
        <v>0</v>
      </c>
      <c r="E19" s="903"/>
      <c r="F19" s="903"/>
      <c r="G19" s="1226"/>
    </row>
    <row r="20" spans="1:11" ht="15.75" customHeight="1">
      <c r="A20" s="407" t="s">
        <v>548</v>
      </c>
      <c r="B20" s="408"/>
      <c r="C20" s="901">
        <v>5445174000</v>
      </c>
      <c r="D20" s="902">
        <v>5445174000</v>
      </c>
      <c r="E20" s="903">
        <v>158434417</v>
      </c>
      <c r="F20" s="903">
        <v>5286739583</v>
      </c>
      <c r="G20" s="902"/>
    </row>
    <row r="21" spans="1:11" ht="12.75" customHeight="1">
      <c r="A21" s="1646" t="s">
        <v>4</v>
      </c>
      <c r="B21" s="1647"/>
      <c r="C21" s="409"/>
      <c r="D21" s="410"/>
      <c r="E21" s="430"/>
      <c r="F21" s="411" t="s">
        <v>4</v>
      </c>
      <c r="G21" s="1227"/>
    </row>
    <row r="22" spans="1:11" s="425" customFormat="1" ht="22.5" customHeight="1">
      <c r="A22" s="831"/>
      <c r="B22" s="823"/>
      <c r="C22" s="823"/>
      <c r="D22" s="823"/>
      <c r="E22" s="823"/>
      <c r="F22" s="823"/>
      <c r="G22" s="823"/>
      <c r="H22" s="424"/>
      <c r="I22" s="424"/>
      <c r="J22" s="424"/>
      <c r="K22" s="424"/>
    </row>
    <row r="23" spans="1:11" ht="16.5" customHeight="1">
      <c r="A23" s="831"/>
      <c r="H23" s="392"/>
    </row>
    <row r="24" spans="1:11" ht="15.75" customHeight="1">
      <c r="A24" s="415"/>
      <c r="B24" s="412"/>
      <c r="C24" s="413"/>
      <c r="D24" s="413"/>
      <c r="E24" s="414"/>
      <c r="F24" s="413"/>
      <c r="G24" s="413"/>
    </row>
    <row r="25" spans="1:11" ht="15.75" customHeight="1">
      <c r="A25" s="415"/>
      <c r="B25" s="412"/>
      <c r="C25" s="413"/>
      <c r="D25" s="413"/>
      <c r="E25" s="414"/>
      <c r="F25" s="413"/>
      <c r="G25" s="413"/>
    </row>
    <row r="26" spans="1:11" ht="17.25" customHeight="1"/>
    <row r="30" spans="1:11" ht="15">
      <c r="D30" s="374"/>
      <c r="E30" s="375"/>
    </row>
    <row r="36" spans="3:8" ht="15">
      <c r="C36" s="73"/>
      <c r="D36" s="73"/>
      <c r="E36" s="73"/>
      <c r="F36" s="73"/>
      <c r="G36" s="73"/>
      <c r="H36" s="73"/>
    </row>
  </sheetData>
  <mergeCells count="13">
    <mergeCell ref="A1:C1"/>
    <mergeCell ref="A4:F4"/>
    <mergeCell ref="A10:B10"/>
    <mergeCell ref="A11:B11"/>
    <mergeCell ref="A12:B12"/>
    <mergeCell ref="A21:B21"/>
    <mergeCell ref="A13:B13"/>
    <mergeCell ref="A14:B14"/>
    <mergeCell ref="A15:B15"/>
    <mergeCell ref="A16:B16"/>
    <mergeCell ref="A17:B17"/>
    <mergeCell ref="A19:B19"/>
    <mergeCell ref="A18:B18"/>
  </mergeCells>
  <printOptions horizontalCentered="1"/>
  <pageMargins left="0.39370078740157483" right="0.39370078740157483" top="0.59055118110236227" bottom="0.39370078740157483" header="0.51181102362204722" footer="0.51181102362204722"/>
  <pageSetup paperSize="9" scale="75" firstPageNumber="56" orientation="landscape" useFirstPageNumber="1" r:id="rId1"/>
  <headerFooter alignWithMargins="0">
    <oddHeader>&amp;C&amp;"Arial,Normalny"&amp;12 - &amp;P -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/>
  <dimension ref="A1:P35"/>
  <sheetViews>
    <sheetView showGridLines="0" showZeros="0" showOutlineSymbols="0" zoomScale="75" zoomScaleNormal="75" workbookViewId="0">
      <selection activeCell="Q25" sqref="Q25"/>
    </sheetView>
  </sheetViews>
  <sheetFormatPr defaultRowHeight="12.75"/>
  <cols>
    <col min="1" max="1" width="4.5703125" style="266" customWidth="1"/>
    <col min="2" max="2" width="87.28515625" style="266" customWidth="1"/>
    <col min="3" max="4" width="20.7109375" style="266" customWidth="1"/>
    <col min="5" max="5" width="16.7109375" style="266" customWidth="1"/>
    <col min="6" max="6" width="3.85546875" style="266" customWidth="1"/>
    <col min="7" max="8" width="9.140625" style="266"/>
    <col min="9" max="9" width="12.7109375" style="266" bestFit="1" customWidth="1"/>
    <col min="10" max="13" width="9.140625" style="266"/>
    <col min="14" max="14" width="19.28515625" style="266" customWidth="1"/>
    <col min="15" max="15" width="9.140625" style="266"/>
    <col min="16" max="16" width="25.42578125" style="266" customWidth="1"/>
    <col min="17" max="256" width="9.140625" style="266"/>
    <col min="257" max="257" width="4.5703125" style="266" customWidth="1"/>
    <col min="258" max="258" width="87.28515625" style="266" customWidth="1"/>
    <col min="259" max="260" width="20.7109375" style="266" customWidth="1"/>
    <col min="261" max="261" width="16.7109375" style="266" customWidth="1"/>
    <col min="262" max="262" width="3.85546875" style="266" customWidth="1"/>
    <col min="263" max="269" width="9.140625" style="266"/>
    <col min="270" max="270" width="19.28515625" style="266" customWidth="1"/>
    <col min="271" max="271" width="9.140625" style="266"/>
    <col min="272" max="272" width="25.42578125" style="266" customWidth="1"/>
    <col min="273" max="512" width="9.140625" style="266"/>
    <col min="513" max="513" width="4.5703125" style="266" customWidth="1"/>
    <col min="514" max="514" width="87.28515625" style="266" customWidth="1"/>
    <col min="515" max="516" width="20.7109375" style="266" customWidth="1"/>
    <col min="517" max="517" width="16.7109375" style="266" customWidth="1"/>
    <col min="518" max="518" width="3.85546875" style="266" customWidth="1"/>
    <col min="519" max="525" width="9.140625" style="266"/>
    <col min="526" max="526" width="19.28515625" style="266" customWidth="1"/>
    <col min="527" max="527" width="9.140625" style="266"/>
    <col min="528" max="528" width="25.42578125" style="266" customWidth="1"/>
    <col min="529" max="768" width="9.140625" style="266"/>
    <col min="769" max="769" width="4.5703125" style="266" customWidth="1"/>
    <col min="770" max="770" width="87.28515625" style="266" customWidth="1"/>
    <col min="771" max="772" width="20.7109375" style="266" customWidth="1"/>
    <col min="773" max="773" width="16.7109375" style="266" customWidth="1"/>
    <col min="774" max="774" width="3.85546875" style="266" customWidth="1"/>
    <col min="775" max="781" width="9.140625" style="266"/>
    <col min="782" max="782" width="19.28515625" style="266" customWidth="1"/>
    <col min="783" max="783" width="9.140625" style="266"/>
    <col min="784" max="784" width="25.42578125" style="266" customWidth="1"/>
    <col min="785" max="1024" width="9.140625" style="266"/>
    <col min="1025" max="1025" width="4.5703125" style="266" customWidth="1"/>
    <col min="1026" max="1026" width="87.28515625" style="266" customWidth="1"/>
    <col min="1027" max="1028" width="20.7109375" style="266" customWidth="1"/>
    <col min="1029" max="1029" width="16.7109375" style="266" customWidth="1"/>
    <col min="1030" max="1030" width="3.85546875" style="266" customWidth="1"/>
    <col min="1031" max="1037" width="9.140625" style="266"/>
    <col min="1038" max="1038" width="19.28515625" style="266" customWidth="1"/>
    <col min="1039" max="1039" width="9.140625" style="266"/>
    <col min="1040" max="1040" width="25.42578125" style="266" customWidth="1"/>
    <col min="1041" max="1280" width="9.140625" style="266"/>
    <col min="1281" max="1281" width="4.5703125" style="266" customWidth="1"/>
    <col min="1282" max="1282" width="87.28515625" style="266" customWidth="1"/>
    <col min="1283" max="1284" width="20.7109375" style="266" customWidth="1"/>
    <col min="1285" max="1285" width="16.7109375" style="266" customWidth="1"/>
    <col min="1286" max="1286" width="3.85546875" style="266" customWidth="1"/>
    <col min="1287" max="1293" width="9.140625" style="266"/>
    <col min="1294" max="1294" width="19.28515625" style="266" customWidth="1"/>
    <col min="1295" max="1295" width="9.140625" style="266"/>
    <col min="1296" max="1296" width="25.42578125" style="266" customWidth="1"/>
    <col min="1297" max="1536" width="9.140625" style="266"/>
    <col min="1537" max="1537" width="4.5703125" style="266" customWidth="1"/>
    <col min="1538" max="1538" width="87.28515625" style="266" customWidth="1"/>
    <col min="1539" max="1540" width="20.7109375" style="266" customWidth="1"/>
    <col min="1541" max="1541" width="16.7109375" style="266" customWidth="1"/>
    <col min="1542" max="1542" width="3.85546875" style="266" customWidth="1"/>
    <col min="1543" max="1549" width="9.140625" style="266"/>
    <col min="1550" max="1550" width="19.28515625" style="266" customWidth="1"/>
    <col min="1551" max="1551" width="9.140625" style="266"/>
    <col min="1552" max="1552" width="25.42578125" style="266" customWidth="1"/>
    <col min="1553" max="1792" width="9.140625" style="266"/>
    <col min="1793" max="1793" width="4.5703125" style="266" customWidth="1"/>
    <col min="1794" max="1794" width="87.28515625" style="266" customWidth="1"/>
    <col min="1795" max="1796" width="20.7109375" style="266" customWidth="1"/>
    <col min="1797" max="1797" width="16.7109375" style="266" customWidth="1"/>
    <col min="1798" max="1798" width="3.85546875" style="266" customWidth="1"/>
    <col min="1799" max="1805" width="9.140625" style="266"/>
    <col min="1806" max="1806" width="19.28515625" style="266" customWidth="1"/>
    <col min="1807" max="1807" width="9.140625" style="266"/>
    <col min="1808" max="1808" width="25.42578125" style="266" customWidth="1"/>
    <col min="1809" max="2048" width="9.140625" style="266"/>
    <col min="2049" max="2049" width="4.5703125" style="266" customWidth="1"/>
    <col min="2050" max="2050" width="87.28515625" style="266" customWidth="1"/>
    <col min="2051" max="2052" width="20.7109375" style="266" customWidth="1"/>
    <col min="2053" max="2053" width="16.7109375" style="266" customWidth="1"/>
    <col min="2054" max="2054" width="3.85546875" style="266" customWidth="1"/>
    <col min="2055" max="2061" width="9.140625" style="266"/>
    <col min="2062" max="2062" width="19.28515625" style="266" customWidth="1"/>
    <col min="2063" max="2063" width="9.140625" style="266"/>
    <col min="2064" max="2064" width="25.42578125" style="266" customWidth="1"/>
    <col min="2065" max="2304" width="9.140625" style="266"/>
    <col min="2305" max="2305" width="4.5703125" style="266" customWidth="1"/>
    <col min="2306" max="2306" width="87.28515625" style="266" customWidth="1"/>
    <col min="2307" max="2308" width="20.7109375" style="266" customWidth="1"/>
    <col min="2309" max="2309" width="16.7109375" style="266" customWidth="1"/>
    <col min="2310" max="2310" width="3.85546875" style="266" customWidth="1"/>
    <col min="2311" max="2317" width="9.140625" style="266"/>
    <col min="2318" max="2318" width="19.28515625" style="266" customWidth="1"/>
    <col min="2319" max="2319" width="9.140625" style="266"/>
    <col min="2320" max="2320" width="25.42578125" style="266" customWidth="1"/>
    <col min="2321" max="2560" width="9.140625" style="266"/>
    <col min="2561" max="2561" width="4.5703125" style="266" customWidth="1"/>
    <col min="2562" max="2562" width="87.28515625" style="266" customWidth="1"/>
    <col min="2563" max="2564" width="20.7109375" style="266" customWidth="1"/>
    <col min="2565" max="2565" width="16.7109375" style="266" customWidth="1"/>
    <col min="2566" max="2566" width="3.85546875" style="266" customWidth="1"/>
    <col min="2567" max="2573" width="9.140625" style="266"/>
    <col min="2574" max="2574" width="19.28515625" style="266" customWidth="1"/>
    <col min="2575" max="2575" width="9.140625" style="266"/>
    <col min="2576" max="2576" width="25.42578125" style="266" customWidth="1"/>
    <col min="2577" max="2816" width="9.140625" style="266"/>
    <col min="2817" max="2817" width="4.5703125" style="266" customWidth="1"/>
    <col min="2818" max="2818" width="87.28515625" style="266" customWidth="1"/>
    <col min="2819" max="2820" width="20.7109375" style="266" customWidth="1"/>
    <col min="2821" max="2821" width="16.7109375" style="266" customWidth="1"/>
    <col min="2822" max="2822" width="3.85546875" style="266" customWidth="1"/>
    <col min="2823" max="2829" width="9.140625" style="266"/>
    <col min="2830" max="2830" width="19.28515625" style="266" customWidth="1"/>
    <col min="2831" max="2831" width="9.140625" style="266"/>
    <col min="2832" max="2832" width="25.42578125" style="266" customWidth="1"/>
    <col min="2833" max="3072" width="9.140625" style="266"/>
    <col min="3073" max="3073" width="4.5703125" style="266" customWidth="1"/>
    <col min="3074" max="3074" width="87.28515625" style="266" customWidth="1"/>
    <col min="3075" max="3076" width="20.7109375" style="266" customWidth="1"/>
    <col min="3077" max="3077" width="16.7109375" style="266" customWidth="1"/>
    <col min="3078" max="3078" width="3.85546875" style="266" customWidth="1"/>
    <col min="3079" max="3085" width="9.140625" style="266"/>
    <col min="3086" max="3086" width="19.28515625" style="266" customWidth="1"/>
    <col min="3087" max="3087" width="9.140625" style="266"/>
    <col min="3088" max="3088" width="25.42578125" style="266" customWidth="1"/>
    <col min="3089" max="3328" width="9.140625" style="266"/>
    <col min="3329" max="3329" width="4.5703125" style="266" customWidth="1"/>
    <col min="3330" max="3330" width="87.28515625" style="266" customWidth="1"/>
    <col min="3331" max="3332" width="20.7109375" style="266" customWidth="1"/>
    <col min="3333" max="3333" width="16.7109375" style="266" customWidth="1"/>
    <col min="3334" max="3334" width="3.85546875" style="266" customWidth="1"/>
    <col min="3335" max="3341" width="9.140625" style="266"/>
    <col min="3342" max="3342" width="19.28515625" style="266" customWidth="1"/>
    <col min="3343" max="3343" width="9.140625" style="266"/>
    <col min="3344" max="3344" width="25.42578125" style="266" customWidth="1"/>
    <col min="3345" max="3584" width="9.140625" style="266"/>
    <col min="3585" max="3585" width="4.5703125" style="266" customWidth="1"/>
    <col min="3586" max="3586" width="87.28515625" style="266" customWidth="1"/>
    <col min="3587" max="3588" width="20.7109375" style="266" customWidth="1"/>
    <col min="3589" max="3589" width="16.7109375" style="266" customWidth="1"/>
    <col min="3590" max="3590" width="3.85546875" style="266" customWidth="1"/>
    <col min="3591" max="3597" width="9.140625" style="266"/>
    <col min="3598" max="3598" width="19.28515625" style="266" customWidth="1"/>
    <col min="3599" max="3599" width="9.140625" style="266"/>
    <col min="3600" max="3600" width="25.42578125" style="266" customWidth="1"/>
    <col min="3601" max="3840" width="9.140625" style="266"/>
    <col min="3841" max="3841" width="4.5703125" style="266" customWidth="1"/>
    <col min="3842" max="3842" width="87.28515625" style="266" customWidth="1"/>
    <col min="3843" max="3844" width="20.7109375" style="266" customWidth="1"/>
    <col min="3845" max="3845" width="16.7109375" style="266" customWidth="1"/>
    <col min="3846" max="3846" width="3.85546875" style="266" customWidth="1"/>
    <col min="3847" max="3853" width="9.140625" style="266"/>
    <col min="3854" max="3854" width="19.28515625" style="266" customWidth="1"/>
    <col min="3855" max="3855" width="9.140625" style="266"/>
    <col min="3856" max="3856" width="25.42578125" style="266" customWidth="1"/>
    <col min="3857" max="4096" width="9.140625" style="266"/>
    <col min="4097" max="4097" width="4.5703125" style="266" customWidth="1"/>
    <col min="4098" max="4098" width="87.28515625" style="266" customWidth="1"/>
    <col min="4099" max="4100" width="20.7109375" style="266" customWidth="1"/>
    <col min="4101" max="4101" width="16.7109375" style="266" customWidth="1"/>
    <col min="4102" max="4102" width="3.85546875" style="266" customWidth="1"/>
    <col min="4103" max="4109" width="9.140625" style="266"/>
    <col min="4110" max="4110" width="19.28515625" style="266" customWidth="1"/>
    <col min="4111" max="4111" width="9.140625" style="266"/>
    <col min="4112" max="4112" width="25.42578125" style="266" customWidth="1"/>
    <col min="4113" max="4352" width="9.140625" style="266"/>
    <col min="4353" max="4353" width="4.5703125" style="266" customWidth="1"/>
    <col min="4354" max="4354" width="87.28515625" style="266" customWidth="1"/>
    <col min="4355" max="4356" width="20.7109375" style="266" customWidth="1"/>
    <col min="4357" max="4357" width="16.7109375" style="266" customWidth="1"/>
    <col min="4358" max="4358" width="3.85546875" style="266" customWidth="1"/>
    <col min="4359" max="4365" width="9.140625" style="266"/>
    <col min="4366" max="4366" width="19.28515625" style="266" customWidth="1"/>
    <col min="4367" max="4367" width="9.140625" style="266"/>
    <col min="4368" max="4368" width="25.42578125" style="266" customWidth="1"/>
    <col min="4369" max="4608" width="9.140625" style="266"/>
    <col min="4609" max="4609" width="4.5703125" style="266" customWidth="1"/>
    <col min="4610" max="4610" width="87.28515625" style="266" customWidth="1"/>
    <col min="4611" max="4612" width="20.7109375" style="266" customWidth="1"/>
    <col min="4613" max="4613" width="16.7109375" style="266" customWidth="1"/>
    <col min="4614" max="4614" width="3.85546875" style="266" customWidth="1"/>
    <col min="4615" max="4621" width="9.140625" style="266"/>
    <col min="4622" max="4622" width="19.28515625" style="266" customWidth="1"/>
    <col min="4623" max="4623" width="9.140625" style="266"/>
    <col min="4624" max="4624" width="25.42578125" style="266" customWidth="1"/>
    <col min="4625" max="4864" width="9.140625" style="266"/>
    <col min="4865" max="4865" width="4.5703125" style="266" customWidth="1"/>
    <col min="4866" max="4866" width="87.28515625" style="266" customWidth="1"/>
    <col min="4867" max="4868" width="20.7109375" style="266" customWidth="1"/>
    <col min="4869" max="4869" width="16.7109375" style="266" customWidth="1"/>
    <col min="4870" max="4870" width="3.85546875" style="266" customWidth="1"/>
    <col min="4871" max="4877" width="9.140625" style="266"/>
    <col min="4878" max="4878" width="19.28515625" style="266" customWidth="1"/>
    <col min="4879" max="4879" width="9.140625" style="266"/>
    <col min="4880" max="4880" width="25.42578125" style="266" customWidth="1"/>
    <col min="4881" max="5120" width="9.140625" style="266"/>
    <col min="5121" max="5121" width="4.5703125" style="266" customWidth="1"/>
    <col min="5122" max="5122" width="87.28515625" style="266" customWidth="1"/>
    <col min="5123" max="5124" width="20.7109375" style="266" customWidth="1"/>
    <col min="5125" max="5125" width="16.7109375" style="266" customWidth="1"/>
    <col min="5126" max="5126" width="3.85546875" style="266" customWidth="1"/>
    <col min="5127" max="5133" width="9.140625" style="266"/>
    <col min="5134" max="5134" width="19.28515625" style="266" customWidth="1"/>
    <col min="5135" max="5135" width="9.140625" style="266"/>
    <col min="5136" max="5136" width="25.42578125" style="266" customWidth="1"/>
    <col min="5137" max="5376" width="9.140625" style="266"/>
    <col min="5377" max="5377" width="4.5703125" style="266" customWidth="1"/>
    <col min="5378" max="5378" width="87.28515625" style="266" customWidth="1"/>
    <col min="5379" max="5380" width="20.7109375" style="266" customWidth="1"/>
    <col min="5381" max="5381" width="16.7109375" style="266" customWidth="1"/>
    <col min="5382" max="5382" width="3.85546875" style="266" customWidth="1"/>
    <col min="5383" max="5389" width="9.140625" style="266"/>
    <col min="5390" max="5390" width="19.28515625" style="266" customWidth="1"/>
    <col min="5391" max="5391" width="9.140625" style="266"/>
    <col min="5392" max="5392" width="25.42578125" style="266" customWidth="1"/>
    <col min="5393" max="5632" width="9.140625" style="266"/>
    <col min="5633" max="5633" width="4.5703125" style="266" customWidth="1"/>
    <col min="5634" max="5634" width="87.28515625" style="266" customWidth="1"/>
    <col min="5635" max="5636" width="20.7109375" style="266" customWidth="1"/>
    <col min="5637" max="5637" width="16.7109375" style="266" customWidth="1"/>
    <col min="5638" max="5638" width="3.85546875" style="266" customWidth="1"/>
    <col min="5639" max="5645" width="9.140625" style="266"/>
    <col min="5646" max="5646" width="19.28515625" style="266" customWidth="1"/>
    <col min="5647" max="5647" width="9.140625" style="266"/>
    <col min="5648" max="5648" width="25.42578125" style="266" customWidth="1"/>
    <col min="5649" max="5888" width="9.140625" style="266"/>
    <col min="5889" max="5889" width="4.5703125" style="266" customWidth="1"/>
    <col min="5890" max="5890" width="87.28515625" style="266" customWidth="1"/>
    <col min="5891" max="5892" width="20.7109375" style="266" customWidth="1"/>
    <col min="5893" max="5893" width="16.7109375" style="266" customWidth="1"/>
    <col min="5894" max="5894" width="3.85546875" style="266" customWidth="1"/>
    <col min="5895" max="5901" width="9.140625" style="266"/>
    <col min="5902" max="5902" width="19.28515625" style="266" customWidth="1"/>
    <col min="5903" max="5903" width="9.140625" style="266"/>
    <col min="5904" max="5904" width="25.42578125" style="266" customWidth="1"/>
    <col min="5905" max="6144" width="9.140625" style="266"/>
    <col min="6145" max="6145" width="4.5703125" style="266" customWidth="1"/>
    <col min="6146" max="6146" width="87.28515625" style="266" customWidth="1"/>
    <col min="6147" max="6148" width="20.7109375" style="266" customWidth="1"/>
    <col min="6149" max="6149" width="16.7109375" style="266" customWidth="1"/>
    <col min="6150" max="6150" width="3.85546875" style="266" customWidth="1"/>
    <col min="6151" max="6157" width="9.140625" style="266"/>
    <col min="6158" max="6158" width="19.28515625" style="266" customWidth="1"/>
    <col min="6159" max="6159" width="9.140625" style="266"/>
    <col min="6160" max="6160" width="25.42578125" style="266" customWidth="1"/>
    <col min="6161" max="6400" width="9.140625" style="266"/>
    <col min="6401" max="6401" width="4.5703125" style="266" customWidth="1"/>
    <col min="6402" max="6402" width="87.28515625" style="266" customWidth="1"/>
    <col min="6403" max="6404" width="20.7109375" style="266" customWidth="1"/>
    <col min="6405" max="6405" width="16.7109375" style="266" customWidth="1"/>
    <col min="6406" max="6406" width="3.85546875" style="266" customWidth="1"/>
    <col min="6407" max="6413" width="9.140625" style="266"/>
    <col min="6414" max="6414" width="19.28515625" style="266" customWidth="1"/>
    <col min="6415" max="6415" width="9.140625" style="266"/>
    <col min="6416" max="6416" width="25.42578125" style="266" customWidth="1"/>
    <col min="6417" max="6656" width="9.140625" style="266"/>
    <col min="6657" max="6657" width="4.5703125" style="266" customWidth="1"/>
    <col min="6658" max="6658" width="87.28515625" style="266" customWidth="1"/>
    <col min="6659" max="6660" width="20.7109375" style="266" customWidth="1"/>
    <col min="6661" max="6661" width="16.7109375" style="266" customWidth="1"/>
    <col min="6662" max="6662" width="3.85546875" style="266" customWidth="1"/>
    <col min="6663" max="6669" width="9.140625" style="266"/>
    <col min="6670" max="6670" width="19.28515625" style="266" customWidth="1"/>
    <col min="6671" max="6671" width="9.140625" style="266"/>
    <col min="6672" max="6672" width="25.42578125" style="266" customWidth="1"/>
    <col min="6673" max="6912" width="9.140625" style="266"/>
    <col min="6913" max="6913" width="4.5703125" style="266" customWidth="1"/>
    <col min="6914" max="6914" width="87.28515625" style="266" customWidth="1"/>
    <col min="6915" max="6916" width="20.7109375" style="266" customWidth="1"/>
    <col min="6917" max="6917" width="16.7109375" style="266" customWidth="1"/>
    <col min="6918" max="6918" width="3.85546875" style="266" customWidth="1"/>
    <col min="6919" max="6925" width="9.140625" style="266"/>
    <col min="6926" max="6926" width="19.28515625" style="266" customWidth="1"/>
    <col min="6927" max="6927" width="9.140625" style="266"/>
    <col min="6928" max="6928" width="25.42578125" style="266" customWidth="1"/>
    <col min="6929" max="7168" width="9.140625" style="266"/>
    <col min="7169" max="7169" width="4.5703125" style="266" customWidth="1"/>
    <col min="7170" max="7170" width="87.28515625" style="266" customWidth="1"/>
    <col min="7171" max="7172" width="20.7109375" style="266" customWidth="1"/>
    <col min="7173" max="7173" width="16.7109375" style="266" customWidth="1"/>
    <col min="7174" max="7174" width="3.85546875" style="266" customWidth="1"/>
    <col min="7175" max="7181" width="9.140625" style="266"/>
    <col min="7182" max="7182" width="19.28515625" style="266" customWidth="1"/>
    <col min="7183" max="7183" width="9.140625" style="266"/>
    <col min="7184" max="7184" width="25.42578125" style="266" customWidth="1"/>
    <col min="7185" max="7424" width="9.140625" style="266"/>
    <col min="7425" max="7425" width="4.5703125" style="266" customWidth="1"/>
    <col min="7426" max="7426" width="87.28515625" style="266" customWidth="1"/>
    <col min="7427" max="7428" width="20.7109375" style="266" customWidth="1"/>
    <col min="7429" max="7429" width="16.7109375" style="266" customWidth="1"/>
    <col min="7430" max="7430" width="3.85546875" style="266" customWidth="1"/>
    <col min="7431" max="7437" width="9.140625" style="266"/>
    <col min="7438" max="7438" width="19.28515625" style="266" customWidth="1"/>
    <col min="7439" max="7439" width="9.140625" style="266"/>
    <col min="7440" max="7440" width="25.42578125" style="266" customWidth="1"/>
    <col min="7441" max="7680" width="9.140625" style="266"/>
    <col min="7681" max="7681" width="4.5703125" style="266" customWidth="1"/>
    <col min="7682" max="7682" width="87.28515625" style="266" customWidth="1"/>
    <col min="7683" max="7684" width="20.7109375" style="266" customWidth="1"/>
    <col min="7685" max="7685" width="16.7109375" style="266" customWidth="1"/>
    <col min="7686" max="7686" width="3.85546875" style="266" customWidth="1"/>
    <col min="7687" max="7693" width="9.140625" style="266"/>
    <col min="7694" max="7694" width="19.28515625" style="266" customWidth="1"/>
    <col min="7695" max="7695" width="9.140625" style="266"/>
    <col min="7696" max="7696" width="25.42578125" style="266" customWidth="1"/>
    <col min="7697" max="7936" width="9.140625" style="266"/>
    <col min="7937" max="7937" width="4.5703125" style="266" customWidth="1"/>
    <col min="7938" max="7938" width="87.28515625" style="266" customWidth="1"/>
    <col min="7939" max="7940" width="20.7109375" style="266" customWidth="1"/>
    <col min="7941" max="7941" width="16.7109375" style="266" customWidth="1"/>
    <col min="7942" max="7942" width="3.85546875" style="266" customWidth="1"/>
    <col min="7943" max="7949" width="9.140625" style="266"/>
    <col min="7950" max="7950" width="19.28515625" style="266" customWidth="1"/>
    <col min="7951" max="7951" width="9.140625" style="266"/>
    <col min="7952" max="7952" width="25.42578125" style="266" customWidth="1"/>
    <col min="7953" max="8192" width="9.140625" style="266"/>
    <col min="8193" max="8193" width="4.5703125" style="266" customWidth="1"/>
    <col min="8194" max="8194" width="87.28515625" style="266" customWidth="1"/>
    <col min="8195" max="8196" width="20.7109375" style="266" customWidth="1"/>
    <col min="8197" max="8197" width="16.7109375" style="266" customWidth="1"/>
    <col min="8198" max="8198" width="3.85546875" style="266" customWidth="1"/>
    <col min="8199" max="8205" width="9.140625" style="266"/>
    <col min="8206" max="8206" width="19.28515625" style="266" customWidth="1"/>
    <col min="8207" max="8207" width="9.140625" style="266"/>
    <col min="8208" max="8208" width="25.42578125" style="266" customWidth="1"/>
    <col min="8209" max="8448" width="9.140625" style="266"/>
    <col min="8449" max="8449" width="4.5703125" style="266" customWidth="1"/>
    <col min="8450" max="8450" width="87.28515625" style="266" customWidth="1"/>
    <col min="8451" max="8452" width="20.7109375" style="266" customWidth="1"/>
    <col min="8453" max="8453" width="16.7109375" style="266" customWidth="1"/>
    <col min="8454" max="8454" width="3.85546875" style="266" customWidth="1"/>
    <col min="8455" max="8461" width="9.140625" style="266"/>
    <col min="8462" max="8462" width="19.28515625" style="266" customWidth="1"/>
    <col min="8463" max="8463" width="9.140625" style="266"/>
    <col min="8464" max="8464" width="25.42578125" style="266" customWidth="1"/>
    <col min="8465" max="8704" width="9.140625" style="266"/>
    <col min="8705" max="8705" width="4.5703125" style="266" customWidth="1"/>
    <col min="8706" max="8706" width="87.28515625" style="266" customWidth="1"/>
    <col min="8707" max="8708" width="20.7109375" style="266" customWidth="1"/>
    <col min="8709" max="8709" width="16.7109375" style="266" customWidth="1"/>
    <col min="8710" max="8710" width="3.85546875" style="266" customWidth="1"/>
    <col min="8711" max="8717" width="9.140625" style="266"/>
    <col min="8718" max="8718" width="19.28515625" style="266" customWidth="1"/>
    <col min="8719" max="8719" width="9.140625" style="266"/>
    <col min="8720" max="8720" width="25.42578125" style="266" customWidth="1"/>
    <col min="8721" max="8960" width="9.140625" style="266"/>
    <col min="8961" max="8961" width="4.5703125" style="266" customWidth="1"/>
    <col min="8962" max="8962" width="87.28515625" style="266" customWidth="1"/>
    <col min="8963" max="8964" width="20.7109375" style="266" customWidth="1"/>
    <col min="8965" max="8965" width="16.7109375" style="266" customWidth="1"/>
    <col min="8966" max="8966" width="3.85546875" style="266" customWidth="1"/>
    <col min="8967" max="8973" width="9.140625" style="266"/>
    <col min="8974" max="8974" width="19.28515625" style="266" customWidth="1"/>
    <col min="8975" max="8975" width="9.140625" style="266"/>
    <col min="8976" max="8976" width="25.42578125" style="266" customWidth="1"/>
    <col min="8977" max="9216" width="9.140625" style="266"/>
    <col min="9217" max="9217" width="4.5703125" style="266" customWidth="1"/>
    <col min="9218" max="9218" width="87.28515625" style="266" customWidth="1"/>
    <col min="9219" max="9220" width="20.7109375" style="266" customWidth="1"/>
    <col min="9221" max="9221" width="16.7109375" style="266" customWidth="1"/>
    <col min="9222" max="9222" width="3.85546875" style="266" customWidth="1"/>
    <col min="9223" max="9229" width="9.140625" style="266"/>
    <col min="9230" max="9230" width="19.28515625" style="266" customWidth="1"/>
    <col min="9231" max="9231" width="9.140625" style="266"/>
    <col min="9232" max="9232" width="25.42578125" style="266" customWidth="1"/>
    <col min="9233" max="9472" width="9.140625" style="266"/>
    <col min="9473" max="9473" width="4.5703125" style="266" customWidth="1"/>
    <col min="9474" max="9474" width="87.28515625" style="266" customWidth="1"/>
    <col min="9475" max="9476" width="20.7109375" style="266" customWidth="1"/>
    <col min="9477" max="9477" width="16.7109375" style="266" customWidth="1"/>
    <col min="9478" max="9478" width="3.85546875" style="266" customWidth="1"/>
    <col min="9479" max="9485" width="9.140625" style="266"/>
    <col min="9486" max="9486" width="19.28515625" style="266" customWidth="1"/>
    <col min="9487" max="9487" width="9.140625" style="266"/>
    <col min="9488" max="9488" width="25.42578125" style="266" customWidth="1"/>
    <col min="9489" max="9728" width="9.140625" style="266"/>
    <col min="9729" max="9729" width="4.5703125" style="266" customWidth="1"/>
    <col min="9730" max="9730" width="87.28515625" style="266" customWidth="1"/>
    <col min="9731" max="9732" width="20.7109375" style="266" customWidth="1"/>
    <col min="9733" max="9733" width="16.7109375" style="266" customWidth="1"/>
    <col min="9734" max="9734" width="3.85546875" style="266" customWidth="1"/>
    <col min="9735" max="9741" width="9.140625" style="266"/>
    <col min="9742" max="9742" width="19.28515625" style="266" customWidth="1"/>
    <col min="9743" max="9743" width="9.140625" style="266"/>
    <col min="9744" max="9744" width="25.42578125" style="266" customWidth="1"/>
    <col min="9745" max="9984" width="9.140625" style="266"/>
    <col min="9985" max="9985" width="4.5703125" style="266" customWidth="1"/>
    <col min="9986" max="9986" width="87.28515625" style="266" customWidth="1"/>
    <col min="9987" max="9988" width="20.7109375" style="266" customWidth="1"/>
    <col min="9989" max="9989" width="16.7109375" style="266" customWidth="1"/>
    <col min="9990" max="9990" width="3.85546875" style="266" customWidth="1"/>
    <col min="9991" max="9997" width="9.140625" style="266"/>
    <col min="9998" max="9998" width="19.28515625" style="266" customWidth="1"/>
    <col min="9999" max="9999" width="9.140625" style="266"/>
    <col min="10000" max="10000" width="25.42578125" style="266" customWidth="1"/>
    <col min="10001" max="10240" width="9.140625" style="266"/>
    <col min="10241" max="10241" width="4.5703125" style="266" customWidth="1"/>
    <col min="10242" max="10242" width="87.28515625" style="266" customWidth="1"/>
    <col min="10243" max="10244" width="20.7109375" style="266" customWidth="1"/>
    <col min="10245" max="10245" width="16.7109375" style="266" customWidth="1"/>
    <col min="10246" max="10246" width="3.85546875" style="266" customWidth="1"/>
    <col min="10247" max="10253" width="9.140625" style="266"/>
    <col min="10254" max="10254" width="19.28515625" style="266" customWidth="1"/>
    <col min="10255" max="10255" width="9.140625" style="266"/>
    <col min="10256" max="10256" width="25.42578125" style="266" customWidth="1"/>
    <col min="10257" max="10496" width="9.140625" style="266"/>
    <col min="10497" max="10497" width="4.5703125" style="266" customWidth="1"/>
    <col min="10498" max="10498" width="87.28515625" style="266" customWidth="1"/>
    <col min="10499" max="10500" width="20.7109375" style="266" customWidth="1"/>
    <col min="10501" max="10501" width="16.7109375" style="266" customWidth="1"/>
    <col min="10502" max="10502" width="3.85546875" style="266" customWidth="1"/>
    <col min="10503" max="10509" width="9.140625" style="266"/>
    <col min="10510" max="10510" width="19.28515625" style="266" customWidth="1"/>
    <col min="10511" max="10511" width="9.140625" style="266"/>
    <col min="10512" max="10512" width="25.42578125" style="266" customWidth="1"/>
    <col min="10513" max="10752" width="9.140625" style="266"/>
    <col min="10753" max="10753" width="4.5703125" style="266" customWidth="1"/>
    <col min="10754" max="10754" width="87.28515625" style="266" customWidth="1"/>
    <col min="10755" max="10756" width="20.7109375" style="266" customWidth="1"/>
    <col min="10757" max="10757" width="16.7109375" style="266" customWidth="1"/>
    <col min="10758" max="10758" width="3.85546875" style="266" customWidth="1"/>
    <col min="10759" max="10765" width="9.140625" style="266"/>
    <col min="10766" max="10766" width="19.28515625" style="266" customWidth="1"/>
    <col min="10767" max="10767" width="9.140625" style="266"/>
    <col min="10768" max="10768" width="25.42578125" style="266" customWidth="1"/>
    <col min="10769" max="11008" width="9.140625" style="266"/>
    <col min="11009" max="11009" width="4.5703125" style="266" customWidth="1"/>
    <col min="11010" max="11010" width="87.28515625" style="266" customWidth="1"/>
    <col min="11011" max="11012" width="20.7109375" style="266" customWidth="1"/>
    <col min="11013" max="11013" width="16.7109375" style="266" customWidth="1"/>
    <col min="11014" max="11014" width="3.85546875" style="266" customWidth="1"/>
    <col min="11015" max="11021" width="9.140625" style="266"/>
    <col min="11022" max="11022" width="19.28515625" style="266" customWidth="1"/>
    <col min="11023" max="11023" width="9.140625" style="266"/>
    <col min="11024" max="11024" width="25.42578125" style="266" customWidth="1"/>
    <col min="11025" max="11264" width="9.140625" style="266"/>
    <col min="11265" max="11265" width="4.5703125" style="266" customWidth="1"/>
    <col min="11266" max="11266" width="87.28515625" style="266" customWidth="1"/>
    <col min="11267" max="11268" width="20.7109375" style="266" customWidth="1"/>
    <col min="11269" max="11269" width="16.7109375" style="266" customWidth="1"/>
    <col min="11270" max="11270" width="3.85546875" style="266" customWidth="1"/>
    <col min="11271" max="11277" width="9.140625" style="266"/>
    <col min="11278" max="11278" width="19.28515625" style="266" customWidth="1"/>
    <col min="11279" max="11279" width="9.140625" style="266"/>
    <col min="11280" max="11280" width="25.42578125" style="266" customWidth="1"/>
    <col min="11281" max="11520" width="9.140625" style="266"/>
    <col min="11521" max="11521" width="4.5703125" style="266" customWidth="1"/>
    <col min="11522" max="11522" width="87.28515625" style="266" customWidth="1"/>
    <col min="11523" max="11524" width="20.7109375" style="266" customWidth="1"/>
    <col min="11525" max="11525" width="16.7109375" style="266" customWidth="1"/>
    <col min="11526" max="11526" width="3.85546875" style="266" customWidth="1"/>
    <col min="11527" max="11533" width="9.140625" style="266"/>
    <col min="11534" max="11534" width="19.28515625" style="266" customWidth="1"/>
    <col min="11535" max="11535" width="9.140625" style="266"/>
    <col min="11536" max="11536" width="25.42578125" style="266" customWidth="1"/>
    <col min="11537" max="11776" width="9.140625" style="266"/>
    <col min="11777" max="11777" width="4.5703125" style="266" customWidth="1"/>
    <col min="11778" max="11778" width="87.28515625" style="266" customWidth="1"/>
    <col min="11779" max="11780" width="20.7109375" style="266" customWidth="1"/>
    <col min="11781" max="11781" width="16.7109375" style="266" customWidth="1"/>
    <col min="11782" max="11782" width="3.85546875" style="266" customWidth="1"/>
    <col min="11783" max="11789" width="9.140625" style="266"/>
    <col min="11790" max="11790" width="19.28515625" style="266" customWidth="1"/>
    <col min="11791" max="11791" width="9.140625" style="266"/>
    <col min="11792" max="11792" width="25.42578125" style="266" customWidth="1"/>
    <col min="11793" max="12032" width="9.140625" style="266"/>
    <col min="12033" max="12033" width="4.5703125" style="266" customWidth="1"/>
    <col min="12034" max="12034" width="87.28515625" style="266" customWidth="1"/>
    <col min="12035" max="12036" width="20.7109375" style="266" customWidth="1"/>
    <col min="12037" max="12037" width="16.7109375" style="266" customWidth="1"/>
    <col min="12038" max="12038" width="3.85546875" style="266" customWidth="1"/>
    <col min="12039" max="12045" width="9.140625" style="266"/>
    <col min="12046" max="12046" width="19.28515625" style="266" customWidth="1"/>
    <col min="12047" max="12047" width="9.140625" style="266"/>
    <col min="12048" max="12048" width="25.42578125" style="266" customWidth="1"/>
    <col min="12049" max="12288" width="9.140625" style="266"/>
    <col min="12289" max="12289" width="4.5703125" style="266" customWidth="1"/>
    <col min="12290" max="12290" width="87.28515625" style="266" customWidth="1"/>
    <col min="12291" max="12292" width="20.7109375" style="266" customWidth="1"/>
    <col min="12293" max="12293" width="16.7109375" style="266" customWidth="1"/>
    <col min="12294" max="12294" width="3.85546875" style="266" customWidth="1"/>
    <col min="12295" max="12301" width="9.140625" style="266"/>
    <col min="12302" max="12302" width="19.28515625" style="266" customWidth="1"/>
    <col min="12303" max="12303" width="9.140625" style="266"/>
    <col min="12304" max="12304" width="25.42578125" style="266" customWidth="1"/>
    <col min="12305" max="12544" width="9.140625" style="266"/>
    <col min="12545" max="12545" width="4.5703125" style="266" customWidth="1"/>
    <col min="12546" max="12546" width="87.28515625" style="266" customWidth="1"/>
    <col min="12547" max="12548" width="20.7109375" style="266" customWidth="1"/>
    <col min="12549" max="12549" width="16.7109375" style="266" customWidth="1"/>
    <col min="12550" max="12550" width="3.85546875" style="266" customWidth="1"/>
    <col min="12551" max="12557" width="9.140625" style="266"/>
    <col min="12558" max="12558" width="19.28515625" style="266" customWidth="1"/>
    <col min="12559" max="12559" width="9.140625" style="266"/>
    <col min="12560" max="12560" width="25.42578125" style="266" customWidth="1"/>
    <col min="12561" max="12800" width="9.140625" style="266"/>
    <col min="12801" max="12801" width="4.5703125" style="266" customWidth="1"/>
    <col min="12802" max="12802" width="87.28515625" style="266" customWidth="1"/>
    <col min="12803" max="12804" width="20.7109375" style="266" customWidth="1"/>
    <col min="12805" max="12805" width="16.7109375" style="266" customWidth="1"/>
    <col min="12806" max="12806" width="3.85546875" style="266" customWidth="1"/>
    <col min="12807" max="12813" width="9.140625" style="266"/>
    <col min="12814" max="12814" width="19.28515625" style="266" customWidth="1"/>
    <col min="12815" max="12815" width="9.140625" style="266"/>
    <col min="12816" max="12816" width="25.42578125" style="266" customWidth="1"/>
    <col min="12817" max="13056" width="9.140625" style="266"/>
    <col min="13057" max="13057" width="4.5703125" style="266" customWidth="1"/>
    <col min="13058" max="13058" width="87.28515625" style="266" customWidth="1"/>
    <col min="13059" max="13060" width="20.7109375" style="266" customWidth="1"/>
    <col min="13061" max="13061" width="16.7109375" style="266" customWidth="1"/>
    <col min="13062" max="13062" width="3.85546875" style="266" customWidth="1"/>
    <col min="13063" max="13069" width="9.140625" style="266"/>
    <col min="13070" max="13070" width="19.28515625" style="266" customWidth="1"/>
    <col min="13071" max="13071" width="9.140625" style="266"/>
    <col min="13072" max="13072" width="25.42578125" style="266" customWidth="1"/>
    <col min="13073" max="13312" width="9.140625" style="266"/>
    <col min="13313" max="13313" width="4.5703125" style="266" customWidth="1"/>
    <col min="13314" max="13314" width="87.28515625" style="266" customWidth="1"/>
    <col min="13315" max="13316" width="20.7109375" style="266" customWidth="1"/>
    <col min="13317" max="13317" width="16.7109375" style="266" customWidth="1"/>
    <col min="13318" max="13318" width="3.85546875" style="266" customWidth="1"/>
    <col min="13319" max="13325" width="9.140625" style="266"/>
    <col min="13326" max="13326" width="19.28515625" style="266" customWidth="1"/>
    <col min="13327" max="13327" width="9.140625" style="266"/>
    <col min="13328" max="13328" width="25.42578125" style="266" customWidth="1"/>
    <col min="13329" max="13568" width="9.140625" style="266"/>
    <col min="13569" max="13569" width="4.5703125" style="266" customWidth="1"/>
    <col min="13570" max="13570" width="87.28515625" style="266" customWidth="1"/>
    <col min="13571" max="13572" width="20.7109375" style="266" customWidth="1"/>
    <col min="13573" max="13573" width="16.7109375" style="266" customWidth="1"/>
    <col min="13574" max="13574" width="3.85546875" style="266" customWidth="1"/>
    <col min="13575" max="13581" width="9.140625" style="266"/>
    <col min="13582" max="13582" width="19.28515625" style="266" customWidth="1"/>
    <col min="13583" max="13583" width="9.140625" style="266"/>
    <col min="13584" max="13584" width="25.42578125" style="266" customWidth="1"/>
    <col min="13585" max="13824" width="9.140625" style="266"/>
    <col min="13825" max="13825" width="4.5703125" style="266" customWidth="1"/>
    <col min="13826" max="13826" width="87.28515625" style="266" customWidth="1"/>
    <col min="13827" max="13828" width="20.7109375" style="266" customWidth="1"/>
    <col min="13829" max="13829" width="16.7109375" style="266" customWidth="1"/>
    <col min="13830" max="13830" width="3.85546875" style="266" customWidth="1"/>
    <col min="13831" max="13837" width="9.140625" style="266"/>
    <col min="13838" max="13838" width="19.28515625" style="266" customWidth="1"/>
    <col min="13839" max="13839" width="9.140625" style="266"/>
    <col min="13840" max="13840" width="25.42578125" style="266" customWidth="1"/>
    <col min="13841" max="14080" width="9.140625" style="266"/>
    <col min="14081" max="14081" width="4.5703125" style="266" customWidth="1"/>
    <col min="14082" max="14082" width="87.28515625" style="266" customWidth="1"/>
    <col min="14083" max="14084" width="20.7109375" style="266" customWidth="1"/>
    <col min="14085" max="14085" width="16.7109375" style="266" customWidth="1"/>
    <col min="14086" max="14086" width="3.85546875" style="266" customWidth="1"/>
    <col min="14087" max="14093" width="9.140625" style="266"/>
    <col min="14094" max="14094" width="19.28515625" style="266" customWidth="1"/>
    <col min="14095" max="14095" width="9.140625" style="266"/>
    <col min="14096" max="14096" width="25.42578125" style="266" customWidth="1"/>
    <col min="14097" max="14336" width="9.140625" style="266"/>
    <col min="14337" max="14337" width="4.5703125" style="266" customWidth="1"/>
    <col min="14338" max="14338" width="87.28515625" style="266" customWidth="1"/>
    <col min="14339" max="14340" width="20.7109375" style="266" customWidth="1"/>
    <col min="14341" max="14341" width="16.7109375" style="266" customWidth="1"/>
    <col min="14342" max="14342" width="3.85546875" style="266" customWidth="1"/>
    <col min="14343" max="14349" width="9.140625" style="266"/>
    <col min="14350" max="14350" width="19.28515625" style="266" customWidth="1"/>
    <col min="14351" max="14351" width="9.140625" style="266"/>
    <col min="14352" max="14352" width="25.42578125" style="266" customWidth="1"/>
    <col min="14353" max="14592" width="9.140625" style="266"/>
    <col min="14593" max="14593" width="4.5703125" style="266" customWidth="1"/>
    <col min="14594" max="14594" width="87.28515625" style="266" customWidth="1"/>
    <col min="14595" max="14596" width="20.7109375" style="266" customWidth="1"/>
    <col min="14597" max="14597" width="16.7109375" style="266" customWidth="1"/>
    <col min="14598" max="14598" width="3.85546875" style="266" customWidth="1"/>
    <col min="14599" max="14605" width="9.140625" style="266"/>
    <col min="14606" max="14606" width="19.28515625" style="266" customWidth="1"/>
    <col min="14607" max="14607" width="9.140625" style="266"/>
    <col min="14608" max="14608" width="25.42578125" style="266" customWidth="1"/>
    <col min="14609" max="14848" width="9.140625" style="266"/>
    <col min="14849" max="14849" width="4.5703125" style="266" customWidth="1"/>
    <col min="14850" max="14850" width="87.28515625" style="266" customWidth="1"/>
    <col min="14851" max="14852" width="20.7109375" style="266" customWidth="1"/>
    <col min="14853" max="14853" width="16.7109375" style="266" customWidth="1"/>
    <col min="14854" max="14854" width="3.85546875" style="266" customWidth="1"/>
    <col min="14855" max="14861" width="9.140625" style="266"/>
    <col min="14862" max="14862" width="19.28515625" style="266" customWidth="1"/>
    <col min="14863" max="14863" width="9.140625" style="266"/>
    <col min="14864" max="14864" width="25.42578125" style="266" customWidth="1"/>
    <col min="14865" max="15104" width="9.140625" style="266"/>
    <col min="15105" max="15105" width="4.5703125" style="266" customWidth="1"/>
    <col min="15106" max="15106" width="87.28515625" style="266" customWidth="1"/>
    <col min="15107" max="15108" width="20.7109375" style="266" customWidth="1"/>
    <col min="15109" max="15109" width="16.7109375" style="266" customWidth="1"/>
    <col min="15110" max="15110" width="3.85546875" style="266" customWidth="1"/>
    <col min="15111" max="15117" width="9.140625" style="266"/>
    <col min="15118" max="15118" width="19.28515625" style="266" customWidth="1"/>
    <col min="15119" max="15119" width="9.140625" style="266"/>
    <col min="15120" max="15120" width="25.42578125" style="266" customWidth="1"/>
    <col min="15121" max="15360" width="9.140625" style="266"/>
    <col min="15361" max="15361" width="4.5703125" style="266" customWidth="1"/>
    <col min="15362" max="15362" width="87.28515625" style="266" customWidth="1"/>
    <col min="15363" max="15364" width="20.7109375" style="266" customWidth="1"/>
    <col min="15365" max="15365" width="16.7109375" style="266" customWidth="1"/>
    <col min="15366" max="15366" width="3.85546875" style="266" customWidth="1"/>
    <col min="15367" max="15373" width="9.140625" style="266"/>
    <col min="15374" max="15374" width="19.28515625" style="266" customWidth="1"/>
    <col min="15375" max="15375" width="9.140625" style="266"/>
    <col min="15376" max="15376" width="25.42578125" style="266" customWidth="1"/>
    <col min="15377" max="15616" width="9.140625" style="266"/>
    <col min="15617" max="15617" width="4.5703125" style="266" customWidth="1"/>
    <col min="15618" max="15618" width="87.28515625" style="266" customWidth="1"/>
    <col min="15619" max="15620" width="20.7109375" style="266" customWidth="1"/>
    <col min="15621" max="15621" width="16.7109375" style="266" customWidth="1"/>
    <col min="15622" max="15622" width="3.85546875" style="266" customWidth="1"/>
    <col min="15623" max="15629" width="9.140625" style="266"/>
    <col min="15630" max="15630" width="19.28515625" style="266" customWidth="1"/>
    <col min="15631" max="15631" width="9.140625" style="266"/>
    <col min="15632" max="15632" width="25.42578125" style="266" customWidth="1"/>
    <col min="15633" max="15872" width="9.140625" style="266"/>
    <col min="15873" max="15873" width="4.5703125" style="266" customWidth="1"/>
    <col min="15874" max="15874" width="87.28515625" style="266" customWidth="1"/>
    <col min="15875" max="15876" width="20.7109375" style="266" customWidth="1"/>
    <col min="15877" max="15877" width="16.7109375" style="266" customWidth="1"/>
    <col min="15878" max="15878" width="3.85546875" style="266" customWidth="1"/>
    <col min="15879" max="15885" width="9.140625" style="266"/>
    <col min="15886" max="15886" width="19.28515625" style="266" customWidth="1"/>
    <col min="15887" max="15887" width="9.140625" style="266"/>
    <col min="15888" max="15888" width="25.42578125" style="266" customWidth="1"/>
    <col min="15889" max="16128" width="9.140625" style="266"/>
    <col min="16129" max="16129" width="4.5703125" style="266" customWidth="1"/>
    <col min="16130" max="16130" width="87.28515625" style="266" customWidth="1"/>
    <col min="16131" max="16132" width="20.7109375" style="266" customWidth="1"/>
    <col min="16133" max="16133" width="16.7109375" style="266" customWidth="1"/>
    <col min="16134" max="16134" width="3.85546875" style="266" customWidth="1"/>
    <col min="16135" max="16141" width="9.140625" style="266"/>
    <col min="16142" max="16142" width="19.28515625" style="266" customWidth="1"/>
    <col min="16143" max="16143" width="9.140625" style="266"/>
    <col min="16144" max="16144" width="25.42578125" style="266" customWidth="1"/>
    <col min="16145" max="16384" width="9.140625" style="266"/>
  </cols>
  <sheetData>
    <row r="1" spans="1:16" ht="15.75">
      <c r="A1" s="263" t="s">
        <v>515</v>
      </c>
      <c r="B1" s="722"/>
    </row>
    <row r="2" spans="1:16" ht="17.25" customHeight="1">
      <c r="A2" s="1658" t="s">
        <v>4</v>
      </c>
      <c r="B2" s="1658"/>
      <c r="C2" s="1658"/>
      <c r="D2" s="1658"/>
      <c r="E2" s="1658"/>
    </row>
    <row r="3" spans="1:16" ht="17.25" customHeight="1">
      <c r="A3" s="1658" t="s">
        <v>643</v>
      </c>
      <c r="B3" s="1658"/>
      <c r="C3" s="1658"/>
      <c r="D3" s="1658"/>
      <c r="E3" s="1658"/>
    </row>
    <row r="4" spans="1:16" ht="17.25" customHeight="1">
      <c r="B4" s="271"/>
      <c r="C4" s="271"/>
      <c r="D4" s="265"/>
      <c r="E4" s="265"/>
    </row>
    <row r="5" spans="1:16" ht="20.25" customHeight="1">
      <c r="B5" s="271"/>
      <c r="C5" s="271"/>
      <c r="D5" s="272"/>
      <c r="E5" s="723" t="s">
        <v>644</v>
      </c>
    </row>
    <row r="6" spans="1:16" ht="17.25" customHeight="1">
      <c r="A6" s="724"/>
      <c r="B6" s="725"/>
      <c r="C6" s="726" t="s">
        <v>233</v>
      </c>
      <c r="D6" s="1659" t="s">
        <v>235</v>
      </c>
      <c r="E6" s="727" t="s">
        <v>236</v>
      </c>
    </row>
    <row r="7" spans="1:16" ht="12.75" customHeight="1">
      <c r="A7" s="297" t="s">
        <v>645</v>
      </c>
      <c r="B7" s="728" t="s">
        <v>3</v>
      </c>
      <c r="C7" s="729" t="s">
        <v>234</v>
      </c>
      <c r="D7" s="1660"/>
      <c r="E7" s="730" t="s">
        <v>4</v>
      </c>
    </row>
    <row r="8" spans="1:16" ht="14.25" customHeight="1">
      <c r="A8" s="731"/>
      <c r="B8" s="732"/>
      <c r="C8" s="733" t="s">
        <v>733</v>
      </c>
      <c r="D8" s="1661"/>
      <c r="E8" s="734" t="s">
        <v>549</v>
      </c>
      <c r="F8" s="287"/>
    </row>
    <row r="9" spans="1:16" s="291" customFormat="1" ht="9.75" customHeight="1">
      <c r="A9" s="289" t="s">
        <v>455</v>
      </c>
      <c r="B9" s="289">
        <v>2</v>
      </c>
      <c r="C9" s="735">
        <v>3</v>
      </c>
      <c r="D9" s="986">
        <v>4</v>
      </c>
      <c r="E9" s="290">
        <v>5</v>
      </c>
    </row>
    <row r="10" spans="1:16" ht="30" customHeight="1">
      <c r="A10" s="736" t="s">
        <v>646</v>
      </c>
      <c r="B10" s="737" t="s">
        <v>647</v>
      </c>
      <c r="C10" s="1233">
        <v>387734520000</v>
      </c>
      <c r="D10" s="1234">
        <v>129965668768.65005</v>
      </c>
      <c r="E10" s="1229">
        <v>0.33519241146919304</v>
      </c>
      <c r="P10" s="836"/>
    </row>
    <row r="11" spans="1:16" ht="12.75" customHeight="1">
      <c r="A11" s="738"/>
      <c r="B11" s="739" t="s">
        <v>648</v>
      </c>
      <c r="C11" s="1233">
        <v>0</v>
      </c>
      <c r="D11" s="1235"/>
      <c r="E11" s="1230"/>
      <c r="P11" s="836"/>
    </row>
    <row r="12" spans="1:16" s="287" customFormat="1" ht="24" customHeight="1">
      <c r="A12" s="740"/>
      <c r="B12" s="741" t="s">
        <v>649</v>
      </c>
      <c r="C12" s="1233">
        <v>359731300000</v>
      </c>
      <c r="D12" s="1235">
        <v>119935856373.11996</v>
      </c>
      <c r="E12" s="1230">
        <v>0.33340400563731865</v>
      </c>
      <c r="I12" s="1228"/>
      <c r="P12" s="837"/>
    </row>
    <row r="13" spans="1:16" s="287" customFormat="1" ht="12.75" customHeight="1">
      <c r="A13" s="740"/>
      <c r="B13" s="739" t="s">
        <v>650</v>
      </c>
      <c r="C13" s="1236">
        <v>0</v>
      </c>
      <c r="D13" s="1235"/>
      <c r="E13" s="1230"/>
      <c r="P13" s="837"/>
    </row>
    <row r="14" spans="1:16" ht="16.5" customHeight="1">
      <c r="A14" s="738"/>
      <c r="B14" s="298" t="s">
        <v>651</v>
      </c>
      <c r="C14" s="1236">
        <v>254680000000</v>
      </c>
      <c r="D14" s="1237">
        <v>79813090528.60997</v>
      </c>
      <c r="E14" s="1231">
        <v>0.31338578030709113</v>
      </c>
      <c r="J14" s="1258"/>
      <c r="P14" s="836"/>
    </row>
    <row r="15" spans="1:16" ht="17.100000000000001" customHeight="1">
      <c r="A15" s="738"/>
      <c r="B15" s="742" t="s">
        <v>652</v>
      </c>
      <c r="C15" s="1236">
        <v>73000000000</v>
      </c>
      <c r="D15" s="1237">
        <v>22038569221.100002</v>
      </c>
      <c r="E15" s="1231">
        <v>0.30189820850821919</v>
      </c>
      <c r="P15" s="836"/>
    </row>
    <row r="16" spans="1:16" ht="16.5" customHeight="1">
      <c r="A16" s="738"/>
      <c r="B16" s="298" t="s">
        <v>653</v>
      </c>
      <c r="C16" s="1236">
        <v>34800000000</v>
      </c>
      <c r="D16" s="1237">
        <v>18097719360.67001</v>
      </c>
      <c r="E16" s="1231">
        <v>0.52004940691580492</v>
      </c>
      <c r="P16" s="987"/>
    </row>
    <row r="17" spans="1:16" ht="16.5" customHeight="1">
      <c r="A17" s="738"/>
      <c r="B17" s="743" t="s">
        <v>654</v>
      </c>
      <c r="C17" s="1236">
        <v>64300000000</v>
      </c>
      <c r="D17" s="1237">
        <v>19953519150.699993</v>
      </c>
      <c r="E17" s="1231">
        <v>0.31031911587402788</v>
      </c>
      <c r="P17" s="988"/>
    </row>
    <row r="18" spans="1:16" ht="16.5" customHeight="1">
      <c r="A18" s="738"/>
      <c r="B18" s="743" t="s">
        <v>655</v>
      </c>
      <c r="C18" s="1236">
        <v>4551300000</v>
      </c>
      <c r="D18" s="1237">
        <v>1542011419.55</v>
      </c>
      <c r="E18" s="1231">
        <v>0.33880680674752267</v>
      </c>
      <c r="P18" s="988"/>
    </row>
    <row r="19" spans="1:16" s="287" customFormat="1" ht="16.5" customHeight="1">
      <c r="A19" s="740"/>
      <c r="B19" s="741" t="s">
        <v>656</v>
      </c>
      <c r="C19" s="1233">
        <v>25806040000</v>
      </c>
      <c r="D19" s="1235">
        <v>9993889126.18009</v>
      </c>
      <c r="E19" s="1230">
        <v>0.38726938058609883</v>
      </c>
    </row>
    <row r="20" spans="1:16" ht="17.100000000000001" customHeight="1">
      <c r="A20" s="738"/>
      <c r="B20" s="743" t="s">
        <v>657</v>
      </c>
      <c r="C20" s="1236">
        <v>4184000000</v>
      </c>
      <c r="D20" s="1237">
        <v>1475589416.3</v>
      </c>
      <c r="E20" s="1231">
        <v>0.3526743346797323</v>
      </c>
      <c r="N20" s="989"/>
      <c r="P20" s="989"/>
    </row>
    <row r="21" spans="1:16" ht="24" customHeight="1">
      <c r="A21" s="738"/>
      <c r="B21" s="741" t="s">
        <v>658</v>
      </c>
      <c r="C21" s="1233">
        <v>2197180000</v>
      </c>
      <c r="D21" s="1235">
        <v>35923269.350000001</v>
      </c>
      <c r="E21" s="1230">
        <v>1.6349716158894585E-2</v>
      </c>
      <c r="P21" s="989">
        <f>SUM(P20:P20)</f>
        <v>0</v>
      </c>
    </row>
    <row r="22" spans="1:16" ht="17.100000000000001" customHeight="1">
      <c r="A22" s="744" t="s">
        <v>4</v>
      </c>
      <c r="B22" s="743" t="s">
        <v>659</v>
      </c>
      <c r="C22" s="1236">
        <v>180731000</v>
      </c>
      <c r="D22" s="1237">
        <v>18398524.550000001</v>
      </c>
      <c r="E22" s="1231">
        <v>0.1018006017230027</v>
      </c>
      <c r="F22" s="294"/>
      <c r="N22" s="989"/>
    </row>
    <row r="23" spans="1:16" ht="17.100000000000001" customHeight="1">
      <c r="A23" s="297"/>
      <c r="B23" s="743" t="s">
        <v>660</v>
      </c>
      <c r="C23" s="1236">
        <v>2016449000</v>
      </c>
      <c r="D23" s="1237">
        <v>17524744.800000001</v>
      </c>
      <c r="E23" s="1231">
        <v>8.6908941411362253E-3</v>
      </c>
      <c r="F23" s="294"/>
    </row>
    <row r="24" spans="1:16" ht="24" customHeight="1">
      <c r="A24" s="744" t="s">
        <v>661</v>
      </c>
      <c r="B24" s="745" t="s">
        <v>662</v>
      </c>
      <c r="C24" s="1233">
        <v>416234520000</v>
      </c>
      <c r="D24" s="1235">
        <v>130040803115.6501</v>
      </c>
      <c r="E24" s="1230">
        <v>0.31242195653462401</v>
      </c>
      <c r="F24" s="294"/>
    </row>
    <row r="25" spans="1:16" ht="12.75" customHeight="1">
      <c r="A25" s="738"/>
      <c r="B25" s="739" t="s">
        <v>650</v>
      </c>
      <c r="C25" s="1236"/>
      <c r="D25" s="1235"/>
      <c r="E25" s="1230"/>
      <c r="F25" s="294"/>
    </row>
    <row r="26" spans="1:16" ht="17.100000000000001" customHeight="1">
      <c r="A26" s="738"/>
      <c r="B26" s="298" t="s">
        <v>663</v>
      </c>
      <c r="C26" s="1236">
        <v>29200000000</v>
      </c>
      <c r="D26" s="1237">
        <v>11303585165.119999</v>
      </c>
      <c r="E26" s="1231">
        <v>0.38710908099726021</v>
      </c>
      <c r="F26" s="294"/>
    </row>
    <row r="27" spans="1:16" ht="17.100000000000001" customHeight="1">
      <c r="A27" s="738"/>
      <c r="B27" s="298" t="s">
        <v>664</v>
      </c>
      <c r="C27" s="1236">
        <v>19157223000</v>
      </c>
      <c r="D27" s="1237">
        <v>9323327640.710001</v>
      </c>
      <c r="E27" s="1231">
        <v>0.48667427636615185</v>
      </c>
      <c r="F27" s="294"/>
      <c r="N27" s="266">
        <f>SUM(N25:N26)</f>
        <v>0</v>
      </c>
    </row>
    <row r="28" spans="1:16" ht="17.100000000000001" customHeight="1">
      <c r="A28" s="738"/>
      <c r="B28" s="746" t="s">
        <v>665</v>
      </c>
      <c r="C28" s="1236">
        <v>17368778000</v>
      </c>
      <c r="D28" s="1237">
        <v>5637090628.2600002</v>
      </c>
      <c r="E28" s="1231">
        <v>0.32455309338745653</v>
      </c>
      <c r="F28" s="294"/>
    </row>
    <row r="29" spans="1:16" ht="17.100000000000001" customHeight="1">
      <c r="A29" s="738"/>
      <c r="B29" s="747" t="s">
        <v>666</v>
      </c>
      <c r="C29" s="1236">
        <v>49390438000</v>
      </c>
      <c r="D29" s="1237">
        <v>11470334592.530001</v>
      </c>
      <c r="E29" s="1231">
        <v>0.23223796056495796</v>
      </c>
      <c r="F29" s="294"/>
    </row>
    <row r="30" spans="1:16" ht="17.100000000000001" customHeight="1">
      <c r="A30" s="748"/>
      <c r="B30" s="749" t="s">
        <v>667</v>
      </c>
      <c r="C30" s="1238">
        <v>60762707000</v>
      </c>
      <c r="D30" s="1239">
        <v>25826283941</v>
      </c>
      <c r="E30" s="1232">
        <v>0.42503511143767836</v>
      </c>
    </row>
    <row r="31" spans="1:16">
      <c r="C31" s="1240"/>
      <c r="D31" s="1240"/>
    </row>
    <row r="34" spans="1:6">
      <c r="A34" s="61"/>
      <c r="B34" s="61"/>
      <c r="C34" s="61"/>
      <c r="D34" s="61"/>
      <c r="E34" s="61"/>
      <c r="F34" s="750"/>
    </row>
    <row r="35" spans="1:6">
      <c r="A35" s="61"/>
      <c r="B35" s="61"/>
      <c r="C35" s="61"/>
      <c r="D35" s="61"/>
      <c r="E35" s="61"/>
      <c r="F35" s="750"/>
    </row>
  </sheetData>
  <mergeCells count="3">
    <mergeCell ref="A2:E2"/>
    <mergeCell ref="A3:E3"/>
    <mergeCell ref="D6:D8"/>
  </mergeCells>
  <printOptions horizontalCentered="1"/>
  <pageMargins left="0.78740157480314965" right="0.78740157480314965" top="0.78740157480314965" bottom="0.59055118110236227" header="0.51181102362204722" footer="0.51181102362204722"/>
  <pageSetup paperSize="9" scale="75" firstPageNumber="58" fitToHeight="0" orientation="landscape" useFirstPageNumber="1" r:id="rId1"/>
  <headerFooter alignWithMargins="0">
    <oddHeader>&amp;C&amp;12- &amp;P -</oddHeader>
  </headerFooter>
  <colBreaks count="1" manualBreakCount="1">
    <brk id="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/>
  <dimension ref="A1:J43"/>
  <sheetViews>
    <sheetView showGridLines="0" zoomScale="75" zoomScaleNormal="75" workbookViewId="0">
      <selection activeCell="K20" sqref="K20"/>
    </sheetView>
  </sheetViews>
  <sheetFormatPr defaultColWidth="11.42578125" defaultRowHeight="15"/>
  <cols>
    <col min="1" max="1" width="17.5703125" style="338" customWidth="1"/>
    <col min="2" max="2" width="70.42578125" style="338" customWidth="1"/>
    <col min="3" max="3" width="16.28515625" style="338" customWidth="1"/>
    <col min="4" max="4" width="35.28515625" style="338" customWidth="1"/>
    <col min="5" max="5" width="16.5703125" style="338" customWidth="1"/>
    <col min="6" max="253" width="12.5703125" style="338" customWidth="1"/>
    <col min="254" max="256" width="11.42578125" style="338"/>
    <col min="257" max="257" width="17.5703125" style="338" customWidth="1"/>
    <col min="258" max="258" width="70.42578125" style="338" customWidth="1"/>
    <col min="259" max="259" width="16.28515625" style="338" customWidth="1"/>
    <col min="260" max="260" width="35.28515625" style="338" customWidth="1"/>
    <col min="261" max="261" width="16.5703125" style="338" customWidth="1"/>
    <col min="262" max="509" width="12.5703125" style="338" customWidth="1"/>
    <col min="510" max="512" width="11.42578125" style="338"/>
    <col min="513" max="513" width="17.5703125" style="338" customWidth="1"/>
    <col min="514" max="514" width="70.42578125" style="338" customWidth="1"/>
    <col min="515" max="515" width="16.28515625" style="338" customWidth="1"/>
    <col min="516" max="516" width="35.28515625" style="338" customWidth="1"/>
    <col min="517" max="517" width="16.5703125" style="338" customWidth="1"/>
    <col min="518" max="765" width="12.5703125" style="338" customWidth="1"/>
    <col min="766" max="768" width="11.42578125" style="338"/>
    <col min="769" max="769" width="17.5703125" style="338" customWidth="1"/>
    <col min="770" max="770" width="70.42578125" style="338" customWidth="1"/>
    <col min="771" max="771" width="16.28515625" style="338" customWidth="1"/>
    <col min="772" max="772" width="35.28515625" style="338" customWidth="1"/>
    <col min="773" max="773" width="16.5703125" style="338" customWidth="1"/>
    <col min="774" max="1021" width="12.5703125" style="338" customWidth="1"/>
    <col min="1022" max="1024" width="11.42578125" style="338"/>
    <col min="1025" max="1025" width="17.5703125" style="338" customWidth="1"/>
    <col min="1026" max="1026" width="70.42578125" style="338" customWidth="1"/>
    <col min="1027" max="1027" width="16.28515625" style="338" customWidth="1"/>
    <col min="1028" max="1028" width="35.28515625" style="338" customWidth="1"/>
    <col min="1029" max="1029" width="16.5703125" style="338" customWidth="1"/>
    <col min="1030" max="1277" width="12.5703125" style="338" customWidth="1"/>
    <col min="1278" max="1280" width="11.42578125" style="338"/>
    <col min="1281" max="1281" width="17.5703125" style="338" customWidth="1"/>
    <col min="1282" max="1282" width="70.42578125" style="338" customWidth="1"/>
    <col min="1283" max="1283" width="16.28515625" style="338" customWidth="1"/>
    <col min="1284" max="1284" width="35.28515625" style="338" customWidth="1"/>
    <col min="1285" max="1285" width="16.5703125" style="338" customWidth="1"/>
    <col min="1286" max="1533" width="12.5703125" style="338" customWidth="1"/>
    <col min="1534" max="1536" width="11.42578125" style="338"/>
    <col min="1537" max="1537" width="17.5703125" style="338" customWidth="1"/>
    <col min="1538" max="1538" width="70.42578125" style="338" customWidth="1"/>
    <col min="1539" max="1539" width="16.28515625" style="338" customWidth="1"/>
    <col min="1540" max="1540" width="35.28515625" style="338" customWidth="1"/>
    <col min="1541" max="1541" width="16.5703125" style="338" customWidth="1"/>
    <col min="1542" max="1789" width="12.5703125" style="338" customWidth="1"/>
    <col min="1790" max="1792" width="11.42578125" style="338"/>
    <col min="1793" max="1793" width="17.5703125" style="338" customWidth="1"/>
    <col min="1794" max="1794" width="70.42578125" style="338" customWidth="1"/>
    <col min="1795" max="1795" width="16.28515625" style="338" customWidth="1"/>
    <col min="1796" max="1796" width="35.28515625" style="338" customWidth="1"/>
    <col min="1797" max="1797" width="16.5703125" style="338" customWidth="1"/>
    <col min="1798" max="2045" width="12.5703125" style="338" customWidth="1"/>
    <col min="2046" max="2048" width="11.42578125" style="338"/>
    <col min="2049" max="2049" width="17.5703125" style="338" customWidth="1"/>
    <col min="2050" max="2050" width="70.42578125" style="338" customWidth="1"/>
    <col min="2051" max="2051" width="16.28515625" style="338" customWidth="1"/>
    <col min="2052" max="2052" width="35.28515625" style="338" customWidth="1"/>
    <col min="2053" max="2053" width="16.5703125" style="338" customWidth="1"/>
    <col min="2054" max="2301" width="12.5703125" style="338" customWidth="1"/>
    <col min="2302" max="2304" width="11.42578125" style="338"/>
    <col min="2305" max="2305" width="17.5703125" style="338" customWidth="1"/>
    <col min="2306" max="2306" width="70.42578125" style="338" customWidth="1"/>
    <col min="2307" max="2307" width="16.28515625" style="338" customWidth="1"/>
    <col min="2308" max="2308" width="35.28515625" style="338" customWidth="1"/>
    <col min="2309" max="2309" width="16.5703125" style="338" customWidth="1"/>
    <col min="2310" max="2557" width="12.5703125" style="338" customWidth="1"/>
    <col min="2558" max="2560" width="11.42578125" style="338"/>
    <col min="2561" max="2561" width="17.5703125" style="338" customWidth="1"/>
    <col min="2562" max="2562" width="70.42578125" style="338" customWidth="1"/>
    <col min="2563" max="2563" width="16.28515625" style="338" customWidth="1"/>
    <col min="2564" max="2564" width="35.28515625" style="338" customWidth="1"/>
    <col min="2565" max="2565" width="16.5703125" style="338" customWidth="1"/>
    <col min="2566" max="2813" width="12.5703125" style="338" customWidth="1"/>
    <col min="2814" max="2816" width="11.42578125" style="338"/>
    <col min="2817" max="2817" width="17.5703125" style="338" customWidth="1"/>
    <col min="2818" max="2818" width="70.42578125" style="338" customWidth="1"/>
    <col min="2819" max="2819" width="16.28515625" style="338" customWidth="1"/>
    <col min="2820" max="2820" width="35.28515625" style="338" customWidth="1"/>
    <col min="2821" max="2821" width="16.5703125" style="338" customWidth="1"/>
    <col min="2822" max="3069" width="12.5703125" style="338" customWidth="1"/>
    <col min="3070" max="3072" width="11.42578125" style="338"/>
    <col min="3073" max="3073" width="17.5703125" style="338" customWidth="1"/>
    <col min="3074" max="3074" width="70.42578125" style="338" customWidth="1"/>
    <col min="3075" max="3075" width="16.28515625" style="338" customWidth="1"/>
    <col min="3076" max="3076" width="35.28515625" style="338" customWidth="1"/>
    <col min="3077" max="3077" width="16.5703125" style="338" customWidth="1"/>
    <col min="3078" max="3325" width="12.5703125" style="338" customWidth="1"/>
    <col min="3326" max="3328" width="11.42578125" style="338"/>
    <col min="3329" max="3329" width="17.5703125" style="338" customWidth="1"/>
    <col min="3330" max="3330" width="70.42578125" style="338" customWidth="1"/>
    <col min="3331" max="3331" width="16.28515625" style="338" customWidth="1"/>
    <col min="3332" max="3332" width="35.28515625" style="338" customWidth="1"/>
    <col min="3333" max="3333" width="16.5703125" style="338" customWidth="1"/>
    <col min="3334" max="3581" width="12.5703125" style="338" customWidth="1"/>
    <col min="3582" max="3584" width="11.42578125" style="338"/>
    <col min="3585" max="3585" width="17.5703125" style="338" customWidth="1"/>
    <col min="3586" max="3586" width="70.42578125" style="338" customWidth="1"/>
    <col min="3587" max="3587" width="16.28515625" style="338" customWidth="1"/>
    <col min="3588" max="3588" width="35.28515625" style="338" customWidth="1"/>
    <col min="3589" max="3589" width="16.5703125" style="338" customWidth="1"/>
    <col min="3590" max="3837" width="12.5703125" style="338" customWidth="1"/>
    <col min="3838" max="3840" width="11.42578125" style="338"/>
    <col min="3841" max="3841" width="17.5703125" style="338" customWidth="1"/>
    <col min="3842" max="3842" width="70.42578125" style="338" customWidth="1"/>
    <col min="3843" max="3843" width="16.28515625" style="338" customWidth="1"/>
    <col min="3844" max="3844" width="35.28515625" style="338" customWidth="1"/>
    <col min="3845" max="3845" width="16.5703125" style="338" customWidth="1"/>
    <col min="3846" max="4093" width="12.5703125" style="338" customWidth="1"/>
    <col min="4094" max="4096" width="11.42578125" style="338"/>
    <col min="4097" max="4097" width="17.5703125" style="338" customWidth="1"/>
    <col min="4098" max="4098" width="70.42578125" style="338" customWidth="1"/>
    <col min="4099" max="4099" width="16.28515625" style="338" customWidth="1"/>
    <col min="4100" max="4100" width="35.28515625" style="338" customWidth="1"/>
    <col min="4101" max="4101" width="16.5703125" style="338" customWidth="1"/>
    <col min="4102" max="4349" width="12.5703125" style="338" customWidth="1"/>
    <col min="4350" max="4352" width="11.42578125" style="338"/>
    <col min="4353" max="4353" width="17.5703125" style="338" customWidth="1"/>
    <col min="4354" max="4354" width="70.42578125" style="338" customWidth="1"/>
    <col min="4355" max="4355" width="16.28515625" style="338" customWidth="1"/>
    <col min="4356" max="4356" width="35.28515625" style="338" customWidth="1"/>
    <col min="4357" max="4357" width="16.5703125" style="338" customWidth="1"/>
    <col min="4358" max="4605" width="12.5703125" style="338" customWidth="1"/>
    <col min="4606" max="4608" width="11.42578125" style="338"/>
    <col min="4609" max="4609" width="17.5703125" style="338" customWidth="1"/>
    <col min="4610" max="4610" width="70.42578125" style="338" customWidth="1"/>
    <col min="4611" max="4611" width="16.28515625" style="338" customWidth="1"/>
    <col min="4612" max="4612" width="35.28515625" style="338" customWidth="1"/>
    <col min="4613" max="4613" width="16.5703125" style="338" customWidth="1"/>
    <col min="4614" max="4861" width="12.5703125" style="338" customWidth="1"/>
    <col min="4862" max="4864" width="11.42578125" style="338"/>
    <col min="4865" max="4865" width="17.5703125" style="338" customWidth="1"/>
    <col min="4866" max="4866" width="70.42578125" style="338" customWidth="1"/>
    <col min="4867" max="4867" width="16.28515625" style="338" customWidth="1"/>
    <col min="4868" max="4868" width="35.28515625" style="338" customWidth="1"/>
    <col min="4869" max="4869" width="16.5703125" style="338" customWidth="1"/>
    <col min="4870" max="5117" width="12.5703125" style="338" customWidth="1"/>
    <col min="5118" max="5120" width="11.42578125" style="338"/>
    <col min="5121" max="5121" width="17.5703125" style="338" customWidth="1"/>
    <col min="5122" max="5122" width="70.42578125" style="338" customWidth="1"/>
    <col min="5123" max="5123" width="16.28515625" style="338" customWidth="1"/>
    <col min="5124" max="5124" width="35.28515625" style="338" customWidth="1"/>
    <col min="5125" max="5125" width="16.5703125" style="338" customWidth="1"/>
    <col min="5126" max="5373" width="12.5703125" style="338" customWidth="1"/>
    <col min="5374" max="5376" width="11.42578125" style="338"/>
    <col min="5377" max="5377" width="17.5703125" style="338" customWidth="1"/>
    <col min="5378" max="5378" width="70.42578125" style="338" customWidth="1"/>
    <col min="5379" max="5379" width="16.28515625" style="338" customWidth="1"/>
    <col min="5380" max="5380" width="35.28515625" style="338" customWidth="1"/>
    <col min="5381" max="5381" width="16.5703125" style="338" customWidth="1"/>
    <col min="5382" max="5629" width="12.5703125" style="338" customWidth="1"/>
    <col min="5630" max="5632" width="11.42578125" style="338"/>
    <col min="5633" max="5633" width="17.5703125" style="338" customWidth="1"/>
    <col min="5634" max="5634" width="70.42578125" style="338" customWidth="1"/>
    <col min="5635" max="5635" width="16.28515625" style="338" customWidth="1"/>
    <col min="5636" max="5636" width="35.28515625" style="338" customWidth="1"/>
    <col min="5637" max="5637" width="16.5703125" style="338" customWidth="1"/>
    <col min="5638" max="5885" width="12.5703125" style="338" customWidth="1"/>
    <col min="5886" max="5888" width="11.42578125" style="338"/>
    <col min="5889" max="5889" width="17.5703125" style="338" customWidth="1"/>
    <col min="5890" max="5890" width="70.42578125" style="338" customWidth="1"/>
    <col min="5891" max="5891" width="16.28515625" style="338" customWidth="1"/>
    <col min="5892" max="5892" width="35.28515625" style="338" customWidth="1"/>
    <col min="5893" max="5893" width="16.5703125" style="338" customWidth="1"/>
    <col min="5894" max="6141" width="12.5703125" style="338" customWidth="1"/>
    <col min="6142" max="6144" width="11.42578125" style="338"/>
    <col min="6145" max="6145" width="17.5703125" style="338" customWidth="1"/>
    <col min="6146" max="6146" width="70.42578125" style="338" customWidth="1"/>
    <col min="6147" max="6147" width="16.28515625" style="338" customWidth="1"/>
    <col min="6148" max="6148" width="35.28515625" style="338" customWidth="1"/>
    <col min="6149" max="6149" width="16.5703125" style="338" customWidth="1"/>
    <col min="6150" max="6397" width="12.5703125" style="338" customWidth="1"/>
    <col min="6398" max="6400" width="11.42578125" style="338"/>
    <col min="6401" max="6401" width="17.5703125" style="338" customWidth="1"/>
    <col min="6402" max="6402" width="70.42578125" style="338" customWidth="1"/>
    <col min="6403" max="6403" width="16.28515625" style="338" customWidth="1"/>
    <col min="6404" max="6404" width="35.28515625" style="338" customWidth="1"/>
    <col min="6405" max="6405" width="16.5703125" style="338" customWidth="1"/>
    <col min="6406" max="6653" width="12.5703125" style="338" customWidth="1"/>
    <col min="6654" max="6656" width="11.42578125" style="338"/>
    <col min="6657" max="6657" width="17.5703125" style="338" customWidth="1"/>
    <col min="6658" max="6658" width="70.42578125" style="338" customWidth="1"/>
    <col min="6659" max="6659" width="16.28515625" style="338" customWidth="1"/>
    <col min="6660" max="6660" width="35.28515625" style="338" customWidth="1"/>
    <col min="6661" max="6661" width="16.5703125" style="338" customWidth="1"/>
    <col min="6662" max="6909" width="12.5703125" style="338" customWidth="1"/>
    <col min="6910" max="6912" width="11.42578125" style="338"/>
    <col min="6913" max="6913" width="17.5703125" style="338" customWidth="1"/>
    <col min="6914" max="6914" width="70.42578125" style="338" customWidth="1"/>
    <col min="6915" max="6915" width="16.28515625" style="338" customWidth="1"/>
    <col min="6916" max="6916" width="35.28515625" style="338" customWidth="1"/>
    <col min="6917" max="6917" width="16.5703125" style="338" customWidth="1"/>
    <col min="6918" max="7165" width="12.5703125" style="338" customWidth="1"/>
    <col min="7166" max="7168" width="11.42578125" style="338"/>
    <col min="7169" max="7169" width="17.5703125" style="338" customWidth="1"/>
    <col min="7170" max="7170" width="70.42578125" style="338" customWidth="1"/>
    <col min="7171" max="7171" width="16.28515625" style="338" customWidth="1"/>
    <col min="7172" max="7172" width="35.28515625" style="338" customWidth="1"/>
    <col min="7173" max="7173" width="16.5703125" style="338" customWidth="1"/>
    <col min="7174" max="7421" width="12.5703125" style="338" customWidth="1"/>
    <col min="7422" max="7424" width="11.42578125" style="338"/>
    <col min="7425" max="7425" width="17.5703125" style="338" customWidth="1"/>
    <col min="7426" max="7426" width="70.42578125" style="338" customWidth="1"/>
    <col min="7427" max="7427" width="16.28515625" style="338" customWidth="1"/>
    <col min="7428" max="7428" width="35.28515625" style="338" customWidth="1"/>
    <col min="7429" max="7429" width="16.5703125" style="338" customWidth="1"/>
    <col min="7430" max="7677" width="12.5703125" style="338" customWidth="1"/>
    <col min="7678" max="7680" width="11.42578125" style="338"/>
    <col min="7681" max="7681" width="17.5703125" style="338" customWidth="1"/>
    <col min="7682" max="7682" width="70.42578125" style="338" customWidth="1"/>
    <col min="7683" max="7683" width="16.28515625" style="338" customWidth="1"/>
    <col min="7684" max="7684" width="35.28515625" style="338" customWidth="1"/>
    <col min="7685" max="7685" width="16.5703125" style="338" customWidth="1"/>
    <col min="7686" max="7933" width="12.5703125" style="338" customWidth="1"/>
    <col min="7934" max="7936" width="11.42578125" style="338"/>
    <col min="7937" max="7937" width="17.5703125" style="338" customWidth="1"/>
    <col min="7938" max="7938" width="70.42578125" style="338" customWidth="1"/>
    <col min="7939" max="7939" width="16.28515625" style="338" customWidth="1"/>
    <col min="7940" max="7940" width="35.28515625" style="338" customWidth="1"/>
    <col min="7941" max="7941" width="16.5703125" style="338" customWidth="1"/>
    <col min="7942" max="8189" width="12.5703125" style="338" customWidth="1"/>
    <col min="8190" max="8192" width="11.42578125" style="338"/>
    <col min="8193" max="8193" width="17.5703125" style="338" customWidth="1"/>
    <col min="8194" max="8194" width="70.42578125" style="338" customWidth="1"/>
    <col min="8195" max="8195" width="16.28515625" style="338" customWidth="1"/>
    <col min="8196" max="8196" width="35.28515625" style="338" customWidth="1"/>
    <col min="8197" max="8197" width="16.5703125" style="338" customWidth="1"/>
    <col min="8198" max="8445" width="12.5703125" style="338" customWidth="1"/>
    <col min="8446" max="8448" width="11.42578125" style="338"/>
    <col min="8449" max="8449" width="17.5703125" style="338" customWidth="1"/>
    <col min="8450" max="8450" width="70.42578125" style="338" customWidth="1"/>
    <col min="8451" max="8451" width="16.28515625" style="338" customWidth="1"/>
    <col min="8452" max="8452" width="35.28515625" style="338" customWidth="1"/>
    <col min="8453" max="8453" width="16.5703125" style="338" customWidth="1"/>
    <col min="8454" max="8701" width="12.5703125" style="338" customWidth="1"/>
    <col min="8702" max="8704" width="11.42578125" style="338"/>
    <col min="8705" max="8705" width="17.5703125" style="338" customWidth="1"/>
    <col min="8706" max="8706" width="70.42578125" style="338" customWidth="1"/>
    <col min="8707" max="8707" width="16.28515625" style="338" customWidth="1"/>
    <col min="8708" max="8708" width="35.28515625" style="338" customWidth="1"/>
    <col min="8709" max="8709" width="16.5703125" style="338" customWidth="1"/>
    <col min="8710" max="8957" width="12.5703125" style="338" customWidth="1"/>
    <col min="8958" max="8960" width="11.42578125" style="338"/>
    <col min="8961" max="8961" width="17.5703125" style="338" customWidth="1"/>
    <col min="8962" max="8962" width="70.42578125" style="338" customWidth="1"/>
    <col min="8963" max="8963" width="16.28515625" style="338" customWidth="1"/>
    <col min="8964" max="8964" width="35.28515625" style="338" customWidth="1"/>
    <col min="8965" max="8965" width="16.5703125" style="338" customWidth="1"/>
    <col min="8966" max="9213" width="12.5703125" style="338" customWidth="1"/>
    <col min="9214" max="9216" width="11.42578125" style="338"/>
    <col min="9217" max="9217" width="17.5703125" style="338" customWidth="1"/>
    <col min="9218" max="9218" width="70.42578125" style="338" customWidth="1"/>
    <col min="9219" max="9219" width="16.28515625" style="338" customWidth="1"/>
    <col min="9220" max="9220" width="35.28515625" style="338" customWidth="1"/>
    <col min="9221" max="9221" width="16.5703125" style="338" customWidth="1"/>
    <col min="9222" max="9469" width="12.5703125" style="338" customWidth="1"/>
    <col min="9470" max="9472" width="11.42578125" style="338"/>
    <col min="9473" max="9473" width="17.5703125" style="338" customWidth="1"/>
    <col min="9474" max="9474" width="70.42578125" style="338" customWidth="1"/>
    <col min="9475" max="9475" width="16.28515625" style="338" customWidth="1"/>
    <col min="9476" max="9476" width="35.28515625" style="338" customWidth="1"/>
    <col min="9477" max="9477" width="16.5703125" style="338" customWidth="1"/>
    <col min="9478" max="9725" width="12.5703125" style="338" customWidth="1"/>
    <col min="9726" max="9728" width="11.42578125" style="338"/>
    <col min="9729" max="9729" width="17.5703125" style="338" customWidth="1"/>
    <col min="9730" max="9730" width="70.42578125" style="338" customWidth="1"/>
    <col min="9731" max="9731" width="16.28515625" style="338" customWidth="1"/>
    <col min="9732" max="9732" width="35.28515625" style="338" customWidth="1"/>
    <col min="9733" max="9733" width="16.5703125" style="338" customWidth="1"/>
    <col min="9734" max="9981" width="12.5703125" style="338" customWidth="1"/>
    <col min="9982" max="9984" width="11.42578125" style="338"/>
    <col min="9985" max="9985" width="17.5703125" style="338" customWidth="1"/>
    <col min="9986" max="9986" width="70.42578125" style="338" customWidth="1"/>
    <col min="9987" max="9987" width="16.28515625" style="338" customWidth="1"/>
    <col min="9988" max="9988" width="35.28515625" style="338" customWidth="1"/>
    <col min="9989" max="9989" width="16.5703125" style="338" customWidth="1"/>
    <col min="9990" max="10237" width="12.5703125" style="338" customWidth="1"/>
    <col min="10238" max="10240" width="11.42578125" style="338"/>
    <col min="10241" max="10241" width="17.5703125" style="338" customWidth="1"/>
    <col min="10242" max="10242" width="70.42578125" style="338" customWidth="1"/>
    <col min="10243" max="10243" width="16.28515625" style="338" customWidth="1"/>
    <col min="10244" max="10244" width="35.28515625" style="338" customWidth="1"/>
    <col min="10245" max="10245" width="16.5703125" style="338" customWidth="1"/>
    <col min="10246" max="10493" width="12.5703125" style="338" customWidth="1"/>
    <col min="10494" max="10496" width="11.42578125" style="338"/>
    <col min="10497" max="10497" width="17.5703125" style="338" customWidth="1"/>
    <col min="10498" max="10498" width="70.42578125" style="338" customWidth="1"/>
    <col min="10499" max="10499" width="16.28515625" style="338" customWidth="1"/>
    <col min="10500" max="10500" width="35.28515625" style="338" customWidth="1"/>
    <col min="10501" max="10501" width="16.5703125" style="338" customWidth="1"/>
    <col min="10502" max="10749" width="12.5703125" style="338" customWidth="1"/>
    <col min="10750" max="10752" width="11.42578125" style="338"/>
    <col min="10753" max="10753" width="17.5703125" style="338" customWidth="1"/>
    <col min="10754" max="10754" width="70.42578125" style="338" customWidth="1"/>
    <col min="10755" max="10755" width="16.28515625" style="338" customWidth="1"/>
    <col min="10756" max="10756" width="35.28515625" style="338" customWidth="1"/>
    <col min="10757" max="10757" width="16.5703125" style="338" customWidth="1"/>
    <col min="10758" max="11005" width="12.5703125" style="338" customWidth="1"/>
    <col min="11006" max="11008" width="11.42578125" style="338"/>
    <col min="11009" max="11009" width="17.5703125" style="338" customWidth="1"/>
    <col min="11010" max="11010" width="70.42578125" style="338" customWidth="1"/>
    <col min="11011" max="11011" width="16.28515625" style="338" customWidth="1"/>
    <col min="11012" max="11012" width="35.28515625" style="338" customWidth="1"/>
    <col min="11013" max="11013" width="16.5703125" style="338" customWidth="1"/>
    <col min="11014" max="11261" width="12.5703125" style="338" customWidth="1"/>
    <col min="11262" max="11264" width="11.42578125" style="338"/>
    <col min="11265" max="11265" width="17.5703125" style="338" customWidth="1"/>
    <col min="11266" max="11266" width="70.42578125" style="338" customWidth="1"/>
    <col min="11267" max="11267" width="16.28515625" style="338" customWidth="1"/>
    <col min="11268" max="11268" width="35.28515625" style="338" customWidth="1"/>
    <col min="11269" max="11269" width="16.5703125" style="338" customWidth="1"/>
    <col min="11270" max="11517" width="12.5703125" style="338" customWidth="1"/>
    <col min="11518" max="11520" width="11.42578125" style="338"/>
    <col min="11521" max="11521" width="17.5703125" style="338" customWidth="1"/>
    <col min="11522" max="11522" width="70.42578125" style="338" customWidth="1"/>
    <col min="11523" max="11523" width="16.28515625" style="338" customWidth="1"/>
    <col min="11524" max="11524" width="35.28515625" style="338" customWidth="1"/>
    <col min="11525" max="11525" width="16.5703125" style="338" customWidth="1"/>
    <col min="11526" max="11773" width="12.5703125" style="338" customWidth="1"/>
    <col min="11774" max="11776" width="11.42578125" style="338"/>
    <col min="11777" max="11777" width="17.5703125" style="338" customWidth="1"/>
    <col min="11778" max="11778" width="70.42578125" style="338" customWidth="1"/>
    <col min="11779" max="11779" width="16.28515625" style="338" customWidth="1"/>
    <col min="11780" max="11780" width="35.28515625" style="338" customWidth="1"/>
    <col min="11781" max="11781" width="16.5703125" style="338" customWidth="1"/>
    <col min="11782" max="12029" width="12.5703125" style="338" customWidth="1"/>
    <col min="12030" max="12032" width="11.42578125" style="338"/>
    <col min="12033" max="12033" width="17.5703125" style="338" customWidth="1"/>
    <col min="12034" max="12034" width="70.42578125" style="338" customWidth="1"/>
    <col min="12035" max="12035" width="16.28515625" style="338" customWidth="1"/>
    <col min="12036" max="12036" width="35.28515625" style="338" customWidth="1"/>
    <col min="12037" max="12037" width="16.5703125" style="338" customWidth="1"/>
    <col min="12038" max="12285" width="12.5703125" style="338" customWidth="1"/>
    <col min="12286" max="12288" width="11.42578125" style="338"/>
    <col min="12289" max="12289" width="17.5703125" style="338" customWidth="1"/>
    <col min="12290" max="12290" width="70.42578125" style="338" customWidth="1"/>
    <col min="12291" max="12291" width="16.28515625" style="338" customWidth="1"/>
    <col min="12292" max="12292" width="35.28515625" style="338" customWidth="1"/>
    <col min="12293" max="12293" width="16.5703125" style="338" customWidth="1"/>
    <col min="12294" max="12541" width="12.5703125" style="338" customWidth="1"/>
    <col min="12542" max="12544" width="11.42578125" style="338"/>
    <col min="12545" max="12545" width="17.5703125" style="338" customWidth="1"/>
    <col min="12546" max="12546" width="70.42578125" style="338" customWidth="1"/>
    <col min="12547" max="12547" width="16.28515625" style="338" customWidth="1"/>
    <col min="12548" max="12548" width="35.28515625" style="338" customWidth="1"/>
    <col min="12549" max="12549" width="16.5703125" style="338" customWidth="1"/>
    <col min="12550" max="12797" width="12.5703125" style="338" customWidth="1"/>
    <col min="12798" max="12800" width="11.42578125" style="338"/>
    <col min="12801" max="12801" width="17.5703125" style="338" customWidth="1"/>
    <col min="12802" max="12802" width="70.42578125" style="338" customWidth="1"/>
    <col min="12803" max="12803" width="16.28515625" style="338" customWidth="1"/>
    <col min="12804" max="12804" width="35.28515625" style="338" customWidth="1"/>
    <col min="12805" max="12805" width="16.5703125" style="338" customWidth="1"/>
    <col min="12806" max="13053" width="12.5703125" style="338" customWidth="1"/>
    <col min="13054" max="13056" width="11.42578125" style="338"/>
    <col min="13057" max="13057" width="17.5703125" style="338" customWidth="1"/>
    <col min="13058" max="13058" width="70.42578125" style="338" customWidth="1"/>
    <col min="13059" max="13059" width="16.28515625" style="338" customWidth="1"/>
    <col min="13060" max="13060" width="35.28515625" style="338" customWidth="1"/>
    <col min="13061" max="13061" width="16.5703125" style="338" customWidth="1"/>
    <col min="13062" max="13309" width="12.5703125" style="338" customWidth="1"/>
    <col min="13310" max="13312" width="11.42578125" style="338"/>
    <col min="13313" max="13313" width="17.5703125" style="338" customWidth="1"/>
    <col min="13314" max="13314" width="70.42578125" style="338" customWidth="1"/>
    <col min="13315" max="13315" width="16.28515625" style="338" customWidth="1"/>
    <col min="13316" max="13316" width="35.28515625" style="338" customWidth="1"/>
    <col min="13317" max="13317" width="16.5703125" style="338" customWidth="1"/>
    <col min="13318" max="13565" width="12.5703125" style="338" customWidth="1"/>
    <col min="13566" max="13568" width="11.42578125" style="338"/>
    <col min="13569" max="13569" width="17.5703125" style="338" customWidth="1"/>
    <col min="13570" max="13570" width="70.42578125" style="338" customWidth="1"/>
    <col min="13571" max="13571" width="16.28515625" style="338" customWidth="1"/>
    <col min="13572" max="13572" width="35.28515625" style="338" customWidth="1"/>
    <col min="13573" max="13573" width="16.5703125" style="338" customWidth="1"/>
    <col min="13574" max="13821" width="12.5703125" style="338" customWidth="1"/>
    <col min="13822" max="13824" width="11.42578125" style="338"/>
    <col min="13825" max="13825" width="17.5703125" style="338" customWidth="1"/>
    <col min="13826" max="13826" width="70.42578125" style="338" customWidth="1"/>
    <col min="13827" max="13827" width="16.28515625" style="338" customWidth="1"/>
    <col min="13828" max="13828" width="35.28515625" style="338" customWidth="1"/>
    <col min="13829" max="13829" width="16.5703125" style="338" customWidth="1"/>
    <col min="13830" max="14077" width="12.5703125" style="338" customWidth="1"/>
    <col min="14078" max="14080" width="11.42578125" style="338"/>
    <col min="14081" max="14081" width="17.5703125" style="338" customWidth="1"/>
    <col min="14082" max="14082" width="70.42578125" style="338" customWidth="1"/>
    <col min="14083" max="14083" width="16.28515625" style="338" customWidth="1"/>
    <col min="14084" max="14084" width="35.28515625" style="338" customWidth="1"/>
    <col min="14085" max="14085" width="16.5703125" style="338" customWidth="1"/>
    <col min="14086" max="14333" width="12.5703125" style="338" customWidth="1"/>
    <col min="14334" max="14336" width="11.42578125" style="338"/>
    <col min="14337" max="14337" width="17.5703125" style="338" customWidth="1"/>
    <col min="14338" max="14338" width="70.42578125" style="338" customWidth="1"/>
    <col min="14339" max="14339" width="16.28515625" style="338" customWidth="1"/>
    <col min="14340" max="14340" width="35.28515625" style="338" customWidth="1"/>
    <col min="14341" max="14341" width="16.5703125" style="338" customWidth="1"/>
    <col min="14342" max="14589" width="12.5703125" style="338" customWidth="1"/>
    <col min="14590" max="14592" width="11.42578125" style="338"/>
    <col min="14593" max="14593" width="17.5703125" style="338" customWidth="1"/>
    <col min="14594" max="14594" width="70.42578125" style="338" customWidth="1"/>
    <col min="14595" max="14595" width="16.28515625" style="338" customWidth="1"/>
    <col min="14596" max="14596" width="35.28515625" style="338" customWidth="1"/>
    <col min="14597" max="14597" width="16.5703125" style="338" customWidth="1"/>
    <col min="14598" max="14845" width="12.5703125" style="338" customWidth="1"/>
    <col min="14846" max="14848" width="11.42578125" style="338"/>
    <col min="14849" max="14849" width="17.5703125" style="338" customWidth="1"/>
    <col min="14850" max="14850" width="70.42578125" style="338" customWidth="1"/>
    <col min="14851" max="14851" width="16.28515625" style="338" customWidth="1"/>
    <col min="14852" max="14852" width="35.28515625" style="338" customWidth="1"/>
    <col min="14853" max="14853" width="16.5703125" style="338" customWidth="1"/>
    <col min="14854" max="15101" width="12.5703125" style="338" customWidth="1"/>
    <col min="15102" max="15104" width="11.42578125" style="338"/>
    <col min="15105" max="15105" width="17.5703125" style="338" customWidth="1"/>
    <col min="15106" max="15106" width="70.42578125" style="338" customWidth="1"/>
    <col min="15107" max="15107" width="16.28515625" style="338" customWidth="1"/>
    <col min="15108" max="15108" width="35.28515625" style="338" customWidth="1"/>
    <col min="15109" max="15109" width="16.5703125" style="338" customWidth="1"/>
    <col min="15110" max="15357" width="12.5703125" style="338" customWidth="1"/>
    <col min="15358" max="15360" width="11.42578125" style="338"/>
    <col min="15361" max="15361" width="17.5703125" style="338" customWidth="1"/>
    <col min="15362" max="15362" width="70.42578125" style="338" customWidth="1"/>
    <col min="15363" max="15363" width="16.28515625" style="338" customWidth="1"/>
    <col min="15364" max="15364" width="35.28515625" style="338" customWidth="1"/>
    <col min="15365" max="15365" width="16.5703125" style="338" customWidth="1"/>
    <col min="15366" max="15613" width="12.5703125" style="338" customWidth="1"/>
    <col min="15614" max="15616" width="11.42578125" style="338"/>
    <col min="15617" max="15617" width="17.5703125" style="338" customWidth="1"/>
    <col min="15618" max="15618" width="70.42578125" style="338" customWidth="1"/>
    <col min="15619" max="15619" width="16.28515625" style="338" customWidth="1"/>
    <col min="15620" max="15620" width="35.28515625" style="338" customWidth="1"/>
    <col min="15621" max="15621" width="16.5703125" style="338" customWidth="1"/>
    <col min="15622" max="15869" width="12.5703125" style="338" customWidth="1"/>
    <col min="15870" max="15872" width="11.42578125" style="338"/>
    <col min="15873" max="15873" width="17.5703125" style="338" customWidth="1"/>
    <col min="15874" max="15874" width="70.42578125" style="338" customWidth="1"/>
    <col min="15875" max="15875" width="16.28515625" style="338" customWidth="1"/>
    <col min="15876" max="15876" width="35.28515625" style="338" customWidth="1"/>
    <col min="15877" max="15877" width="16.5703125" style="338" customWidth="1"/>
    <col min="15878" max="16125" width="12.5703125" style="338" customWidth="1"/>
    <col min="16126" max="16128" width="11.42578125" style="338"/>
    <col min="16129" max="16129" width="17.5703125" style="338" customWidth="1"/>
    <col min="16130" max="16130" width="70.42578125" style="338" customWidth="1"/>
    <col min="16131" max="16131" width="16.28515625" style="338" customWidth="1"/>
    <col min="16132" max="16132" width="35.28515625" style="338" customWidth="1"/>
    <col min="16133" max="16133" width="16.5703125" style="338" customWidth="1"/>
    <col min="16134" max="16381" width="12.5703125" style="338" customWidth="1"/>
    <col min="16382" max="16384" width="11.42578125" style="338"/>
  </cols>
  <sheetData>
    <row r="1" spans="1:10" ht="15.75" customHeight="1">
      <c r="A1" s="335" t="s">
        <v>4</v>
      </c>
      <c r="B1" s="1562" t="s">
        <v>484</v>
      </c>
      <c r="C1" s="1562"/>
      <c r="D1" s="1562"/>
      <c r="E1" s="336"/>
      <c r="F1" s="337"/>
      <c r="G1" s="337"/>
      <c r="H1" s="337"/>
      <c r="I1" s="337"/>
      <c r="J1" s="337"/>
    </row>
    <row r="2" spans="1:10" ht="15.75" customHeight="1">
      <c r="A2" s="335"/>
      <c r="B2" s="336"/>
      <c r="C2" s="336"/>
      <c r="D2" s="336"/>
      <c r="E2" s="336"/>
      <c r="F2" s="337"/>
      <c r="G2" s="337"/>
      <c r="H2" s="337"/>
      <c r="I2" s="337"/>
      <c r="J2" s="337"/>
    </row>
    <row r="3" spans="1:10" ht="15.75" customHeight="1">
      <c r="A3" s="336" t="s">
        <v>4</v>
      </c>
      <c r="B3" s="339" t="s">
        <v>4</v>
      </c>
      <c r="C3" s="336"/>
      <c r="D3" s="336"/>
      <c r="E3" s="340" t="s">
        <v>485</v>
      </c>
      <c r="F3" s="336"/>
    </row>
    <row r="4" spans="1:10" ht="15.75" customHeight="1">
      <c r="E4" s="341" t="s">
        <v>124</v>
      </c>
    </row>
    <row r="5" spans="1:10" ht="15.75" customHeight="1">
      <c r="A5" s="342" t="s">
        <v>486</v>
      </c>
      <c r="B5" s="343" t="s">
        <v>487</v>
      </c>
      <c r="E5" s="1552">
        <v>5</v>
      </c>
      <c r="F5" s="344"/>
    </row>
    <row r="6" spans="1:10" ht="15.75" customHeight="1">
      <c r="A6" s="342" t="s">
        <v>4</v>
      </c>
      <c r="B6" s="343" t="s">
        <v>4</v>
      </c>
      <c r="E6" s="1553" t="s">
        <v>4</v>
      </c>
      <c r="F6" s="345"/>
    </row>
    <row r="7" spans="1:10" ht="15.75" customHeight="1">
      <c r="A7" s="342" t="s">
        <v>488</v>
      </c>
      <c r="B7" s="343" t="s">
        <v>847</v>
      </c>
      <c r="E7" s="1552">
        <v>10</v>
      </c>
      <c r="F7" s="344"/>
    </row>
    <row r="8" spans="1:10" ht="15.75" customHeight="1">
      <c r="A8" s="346"/>
      <c r="B8" s="343" t="s">
        <v>4</v>
      </c>
      <c r="E8" s="1554" t="s">
        <v>4</v>
      </c>
      <c r="F8" s="90"/>
    </row>
    <row r="9" spans="1:10" ht="15.75" customHeight="1">
      <c r="A9" s="342" t="s">
        <v>489</v>
      </c>
      <c r="B9" s="343" t="s">
        <v>490</v>
      </c>
      <c r="E9" s="1552">
        <v>12</v>
      </c>
      <c r="F9" s="344"/>
    </row>
    <row r="10" spans="1:10" ht="15.75" customHeight="1">
      <c r="A10" s="346"/>
      <c r="E10" s="1554"/>
      <c r="F10" s="90"/>
    </row>
    <row r="11" spans="1:10" ht="15.75" customHeight="1">
      <c r="A11" s="342" t="s">
        <v>491</v>
      </c>
      <c r="B11" s="343" t="s">
        <v>492</v>
      </c>
      <c r="E11" s="1552">
        <v>15</v>
      </c>
      <c r="F11" s="344"/>
    </row>
    <row r="12" spans="1:10" ht="15.75" customHeight="1">
      <c r="A12" s="346"/>
      <c r="E12" s="1554"/>
      <c r="F12" s="90"/>
    </row>
    <row r="13" spans="1:10" ht="15.75" customHeight="1">
      <c r="A13" s="342" t="s">
        <v>493</v>
      </c>
      <c r="B13" s="343" t="s">
        <v>494</v>
      </c>
      <c r="E13" s="1552">
        <v>18</v>
      </c>
      <c r="F13" s="344"/>
    </row>
    <row r="14" spans="1:10" ht="15.75" customHeight="1">
      <c r="A14" s="346"/>
      <c r="E14" s="1554"/>
      <c r="F14" s="90"/>
    </row>
    <row r="15" spans="1:10" ht="15.75" customHeight="1">
      <c r="A15" s="342" t="s">
        <v>495</v>
      </c>
      <c r="B15" s="343" t="s">
        <v>496</v>
      </c>
      <c r="E15" s="1554">
        <v>20</v>
      </c>
      <c r="F15" s="90"/>
    </row>
    <row r="16" spans="1:10" ht="15.75" customHeight="1">
      <c r="A16" s="346"/>
      <c r="E16" s="1554"/>
      <c r="F16" s="90"/>
    </row>
    <row r="17" spans="1:6" ht="15.75" customHeight="1">
      <c r="A17" s="342" t="s">
        <v>497</v>
      </c>
      <c r="B17" s="343" t="s">
        <v>498</v>
      </c>
      <c r="E17" s="1552">
        <v>22</v>
      </c>
      <c r="F17" s="344"/>
    </row>
    <row r="18" spans="1:6" ht="15.75" customHeight="1">
      <c r="A18" s="346"/>
      <c r="E18" s="1554"/>
      <c r="F18" s="90"/>
    </row>
    <row r="19" spans="1:6" ht="15.75" customHeight="1">
      <c r="A19" s="342" t="s">
        <v>499</v>
      </c>
      <c r="B19" s="343" t="s">
        <v>500</v>
      </c>
      <c r="E19" s="1552">
        <v>28</v>
      </c>
      <c r="F19" s="344"/>
    </row>
    <row r="20" spans="1:6" ht="15.75" customHeight="1">
      <c r="A20" s="342"/>
      <c r="B20" s="343"/>
      <c r="E20" s="1552"/>
      <c r="F20" s="344"/>
    </row>
    <row r="21" spans="1:6" ht="15.75" customHeight="1">
      <c r="A21" s="342" t="s">
        <v>501</v>
      </c>
      <c r="B21" s="343" t="s">
        <v>502</v>
      </c>
      <c r="E21" s="1552">
        <v>42</v>
      </c>
      <c r="F21" s="344"/>
    </row>
    <row r="22" spans="1:6" ht="15.75" customHeight="1">
      <c r="A22" s="342"/>
      <c r="B22" s="343"/>
      <c r="E22" s="1552"/>
      <c r="F22" s="344"/>
    </row>
    <row r="23" spans="1:6" ht="15.75" customHeight="1">
      <c r="A23" s="342" t="s">
        <v>503</v>
      </c>
      <c r="B23" s="343" t="s">
        <v>504</v>
      </c>
      <c r="E23" s="1552">
        <v>46</v>
      </c>
      <c r="F23" s="344"/>
    </row>
    <row r="24" spans="1:6" ht="15.75" customHeight="1">
      <c r="B24" s="343"/>
      <c r="E24" s="1554"/>
      <c r="F24" s="90"/>
    </row>
    <row r="25" spans="1:6" ht="15.75">
      <c r="A25" s="347" t="s">
        <v>505</v>
      </c>
      <c r="B25" s="348" t="s">
        <v>506</v>
      </c>
      <c r="C25" s="349"/>
      <c r="D25" s="349"/>
      <c r="E25" s="1552">
        <v>49</v>
      </c>
      <c r="F25" s="350"/>
    </row>
    <row r="26" spans="1:6" ht="15.75">
      <c r="A26" s="351"/>
      <c r="B26" s="348"/>
      <c r="C26" s="349"/>
      <c r="D26" s="349"/>
      <c r="E26" s="1552"/>
      <c r="F26" s="350"/>
    </row>
    <row r="27" spans="1:6" ht="15.75">
      <c r="A27" s="347" t="s">
        <v>507</v>
      </c>
      <c r="B27" s="352" t="s">
        <v>508</v>
      </c>
      <c r="C27" s="349"/>
      <c r="D27" s="349"/>
      <c r="E27" s="1552">
        <v>51</v>
      </c>
      <c r="F27" s="350"/>
    </row>
    <row r="28" spans="1:6" ht="15.75">
      <c r="A28" s="351"/>
      <c r="B28" s="348"/>
      <c r="E28" s="1552"/>
      <c r="F28" s="350"/>
    </row>
    <row r="29" spans="1:6" ht="15.75">
      <c r="A29" s="347" t="s">
        <v>509</v>
      </c>
      <c r="B29" s="352" t="s">
        <v>510</v>
      </c>
      <c r="E29" s="1552">
        <v>54</v>
      </c>
      <c r="F29" s="350"/>
    </row>
    <row r="30" spans="1:6" ht="15.75">
      <c r="A30" s="351"/>
      <c r="B30" s="348"/>
      <c r="E30" s="1552"/>
      <c r="F30" s="350"/>
    </row>
    <row r="31" spans="1:6" ht="15.75">
      <c r="A31" s="351" t="s">
        <v>511</v>
      </c>
      <c r="B31" s="352" t="s">
        <v>512</v>
      </c>
      <c r="E31" s="1552">
        <v>55</v>
      </c>
      <c r="F31" s="350"/>
    </row>
    <row r="32" spans="1:6" ht="15.75">
      <c r="A32" s="351"/>
      <c r="B32" s="348"/>
      <c r="E32" s="1552" t="s">
        <v>4</v>
      </c>
      <c r="F32" s="350"/>
    </row>
    <row r="33" spans="1:6" ht="15.75">
      <c r="A33" s="351" t="s">
        <v>513</v>
      </c>
      <c r="B33" s="352" t="s">
        <v>514</v>
      </c>
      <c r="C33" s="349"/>
      <c r="D33" s="349"/>
      <c r="E33" s="1552">
        <v>56</v>
      </c>
      <c r="F33" s="350"/>
    </row>
    <row r="34" spans="1:6" ht="15.75">
      <c r="A34" s="347"/>
      <c r="B34" s="348"/>
      <c r="C34" s="349"/>
      <c r="D34" s="349"/>
      <c r="E34" s="1552"/>
      <c r="F34" s="350"/>
    </row>
    <row r="35" spans="1:6" ht="15.75">
      <c r="A35" s="351" t="s">
        <v>515</v>
      </c>
      <c r="B35" s="353" t="s">
        <v>516</v>
      </c>
      <c r="C35" s="349"/>
      <c r="D35" s="349"/>
      <c r="E35" s="1552">
        <v>58</v>
      </c>
      <c r="F35" s="350"/>
    </row>
    <row r="36" spans="1:6">
      <c r="E36" s="1552"/>
      <c r="F36" s="344"/>
    </row>
    <row r="37" spans="1:6" ht="15.75">
      <c r="A37" s="351" t="s">
        <v>517</v>
      </c>
      <c r="B37" s="343" t="s">
        <v>518</v>
      </c>
      <c r="C37" s="353"/>
      <c r="E37" s="1555">
        <v>59</v>
      </c>
      <c r="F37" s="354"/>
    </row>
    <row r="38" spans="1:6" ht="15.75">
      <c r="A38" s="355"/>
      <c r="E38" s="1552" t="s">
        <v>4</v>
      </c>
      <c r="F38" s="344"/>
    </row>
    <row r="39" spans="1:6" ht="15.75">
      <c r="A39" s="351" t="s">
        <v>519</v>
      </c>
      <c r="B39" s="343" t="s">
        <v>520</v>
      </c>
      <c r="E39" s="1555">
        <v>60</v>
      </c>
      <c r="F39" s="354"/>
    </row>
    <row r="40" spans="1:6" ht="15.75">
      <c r="A40" s="355"/>
      <c r="E40" s="1552" t="s">
        <v>4</v>
      </c>
      <c r="F40" s="344"/>
    </row>
    <row r="41" spans="1:6" ht="15.75">
      <c r="A41" s="351" t="s">
        <v>521</v>
      </c>
      <c r="B41" s="343" t="s">
        <v>522</v>
      </c>
      <c r="E41" s="1555">
        <v>62</v>
      </c>
      <c r="F41" s="354"/>
    </row>
    <row r="42" spans="1:6">
      <c r="E42" s="1555" t="s">
        <v>4</v>
      </c>
    </row>
    <row r="43" spans="1:6" ht="15.75">
      <c r="A43" s="351" t="s">
        <v>523</v>
      </c>
      <c r="B43" s="343" t="s">
        <v>524</v>
      </c>
      <c r="C43"/>
      <c r="E43" s="1555">
        <v>74</v>
      </c>
    </row>
  </sheetData>
  <mergeCells count="1">
    <mergeCell ref="B1:D1"/>
  </mergeCells>
  <printOptions horizontalCentered="1"/>
  <pageMargins left="0.78740157480314965" right="0.78740157480314965" top="0.70866141732283472" bottom="0.31496062992125984" header="0.31496062992125984" footer="0.19685039370078741"/>
  <pageSetup paperSize="9" scale="75" firstPageNumber="3" orientation="landscape" useFirstPageNumber="1" r:id="rId1"/>
  <headerFooter alignWithMargins="0">
    <oddHeader>&amp;C&amp;"Arial,Normalny"&amp;12- &amp;P -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N38"/>
  <sheetViews>
    <sheetView showGridLines="0" zoomScale="75" zoomScaleNormal="75" workbookViewId="0">
      <selection activeCell="L53" sqref="L53"/>
    </sheetView>
  </sheetViews>
  <sheetFormatPr defaultRowHeight="12.75"/>
  <sheetData>
    <row r="9" spans="1:3" ht="15">
      <c r="A9" s="332" t="s">
        <v>525</v>
      </c>
      <c r="B9" s="332"/>
      <c r="C9" s="332"/>
    </row>
    <row r="10" spans="1:3" ht="15">
      <c r="A10" s="332"/>
      <c r="B10" s="332"/>
      <c r="C10" s="332"/>
    </row>
    <row r="20" spans="2:13" ht="20.45" customHeight="1">
      <c r="B20" s="1559" t="s">
        <v>526</v>
      </c>
      <c r="C20" s="1559"/>
      <c r="D20" s="1559"/>
      <c r="E20" s="1559"/>
      <c r="F20" s="1559"/>
      <c r="G20" s="1559"/>
      <c r="H20" s="1559"/>
      <c r="I20" s="1559"/>
      <c r="J20" s="1559"/>
      <c r="K20" s="1559"/>
      <c r="L20" s="1559"/>
      <c r="M20" s="1559"/>
    </row>
    <row r="21" spans="2:13">
      <c r="B21" s="333"/>
      <c r="C21" s="333"/>
      <c r="D21" s="333"/>
      <c r="E21" s="333"/>
      <c r="F21" s="333"/>
      <c r="G21" s="333"/>
      <c r="H21" s="333"/>
      <c r="I21" s="333"/>
      <c r="J21" s="333"/>
      <c r="K21" s="333"/>
      <c r="L21" s="333"/>
      <c r="M21" s="333"/>
    </row>
    <row r="22" spans="2:13" ht="20.45" customHeight="1">
      <c r="B22" s="1559"/>
      <c r="C22" s="1559"/>
      <c r="D22" s="1559"/>
      <c r="E22" s="1559"/>
      <c r="F22" s="1559"/>
      <c r="G22" s="1559"/>
      <c r="H22" s="1559"/>
      <c r="I22" s="1559"/>
      <c r="J22" s="1559"/>
      <c r="K22" s="1559"/>
      <c r="L22" s="1559"/>
      <c r="M22" s="1559"/>
    </row>
    <row r="38" spans="1:14" s="334" customFormat="1" ht="18">
      <c r="A38" s="1561"/>
      <c r="B38" s="1561"/>
      <c r="C38" s="1561"/>
      <c r="D38" s="1561"/>
      <c r="E38" s="1561"/>
      <c r="F38" s="1561"/>
      <c r="G38" s="1561"/>
      <c r="H38" s="1561"/>
      <c r="I38" s="1561"/>
      <c r="J38" s="1561"/>
      <c r="K38" s="1561"/>
      <c r="L38" s="1561"/>
      <c r="M38" s="1561"/>
      <c r="N38" s="1561"/>
    </row>
  </sheetData>
  <mergeCells count="3">
    <mergeCell ref="B20:M20"/>
    <mergeCell ref="B22:M22"/>
    <mergeCell ref="A38:N38"/>
  </mergeCells>
  <pageMargins left="0.75" right="0.75" top="1" bottom="1" header="0.5" footer="0.5"/>
  <pageSetup paperSize="9" orientation="landscape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showGridLines="0" zoomScaleNormal="100" zoomScaleSheetLayoutView="75" workbookViewId="0">
      <selection activeCell="A22" sqref="A22"/>
    </sheetView>
  </sheetViews>
  <sheetFormatPr defaultColWidth="9.28515625" defaultRowHeight="14.25"/>
  <cols>
    <col min="1" max="1" width="41.5703125" style="993" customWidth="1"/>
    <col min="2" max="2" width="18" style="993" bestFit="1" customWidth="1"/>
    <col min="3" max="5" width="15.85546875" style="993" customWidth="1"/>
    <col min="6" max="8" width="12.28515625" style="993" customWidth="1"/>
    <col min="9" max="10" width="9.28515625" style="993"/>
    <col min="11" max="11" width="15" style="993" customWidth="1"/>
    <col min="12" max="12" width="14.28515625" style="993" customWidth="1"/>
    <col min="13" max="13" width="13.5703125" style="993" customWidth="1"/>
    <col min="14" max="16" width="9.28515625" style="1003"/>
    <col min="17" max="256" width="9.28515625" style="993"/>
    <col min="257" max="257" width="41.5703125" style="993" customWidth="1"/>
    <col min="258" max="258" width="18" style="993" bestFit="1" customWidth="1"/>
    <col min="259" max="261" width="15.85546875" style="993" customWidth="1"/>
    <col min="262" max="264" width="12.28515625" style="993" customWidth="1"/>
    <col min="265" max="266" width="9.28515625" style="993"/>
    <col min="267" max="267" width="15" style="993" customWidth="1"/>
    <col min="268" max="268" width="14.28515625" style="993" customWidth="1"/>
    <col min="269" max="269" width="13.5703125" style="993" customWidth="1"/>
    <col min="270" max="512" width="9.28515625" style="993"/>
    <col min="513" max="513" width="41.5703125" style="993" customWidth="1"/>
    <col min="514" max="514" width="18" style="993" bestFit="1" customWidth="1"/>
    <col min="515" max="517" width="15.85546875" style="993" customWidth="1"/>
    <col min="518" max="520" width="12.28515625" style="993" customWidth="1"/>
    <col min="521" max="522" width="9.28515625" style="993"/>
    <col min="523" max="523" width="15" style="993" customWidth="1"/>
    <col min="524" max="524" width="14.28515625" style="993" customWidth="1"/>
    <col min="525" max="525" width="13.5703125" style="993" customWidth="1"/>
    <col min="526" max="768" width="9.28515625" style="993"/>
    <col min="769" max="769" width="41.5703125" style="993" customWidth="1"/>
    <col min="770" max="770" width="18" style="993" bestFit="1" customWidth="1"/>
    <col min="771" max="773" width="15.85546875" style="993" customWidth="1"/>
    <col min="774" max="776" width="12.28515625" style="993" customWidth="1"/>
    <col min="777" max="778" width="9.28515625" style="993"/>
    <col min="779" max="779" width="15" style="993" customWidth="1"/>
    <col min="780" max="780" width="14.28515625" style="993" customWidth="1"/>
    <col min="781" max="781" width="13.5703125" style="993" customWidth="1"/>
    <col min="782" max="1024" width="9.28515625" style="993"/>
    <col min="1025" max="1025" width="41.5703125" style="993" customWidth="1"/>
    <col min="1026" max="1026" width="18" style="993" bestFit="1" customWidth="1"/>
    <col min="1027" max="1029" width="15.85546875" style="993" customWidth="1"/>
    <col min="1030" max="1032" width="12.28515625" style="993" customWidth="1"/>
    <col min="1033" max="1034" width="9.28515625" style="993"/>
    <col min="1035" max="1035" width="15" style="993" customWidth="1"/>
    <col min="1036" max="1036" width="14.28515625" style="993" customWidth="1"/>
    <col min="1037" max="1037" width="13.5703125" style="993" customWidth="1"/>
    <col min="1038" max="1280" width="9.28515625" style="993"/>
    <col min="1281" max="1281" width="41.5703125" style="993" customWidth="1"/>
    <col min="1282" max="1282" width="18" style="993" bestFit="1" customWidth="1"/>
    <col min="1283" max="1285" width="15.85546875" style="993" customWidth="1"/>
    <col min="1286" max="1288" width="12.28515625" style="993" customWidth="1"/>
    <col min="1289" max="1290" width="9.28515625" style="993"/>
    <col min="1291" max="1291" width="15" style="993" customWidth="1"/>
    <col min="1292" max="1292" width="14.28515625" style="993" customWidth="1"/>
    <col min="1293" max="1293" width="13.5703125" style="993" customWidth="1"/>
    <col min="1294" max="1536" width="9.28515625" style="993"/>
    <col min="1537" max="1537" width="41.5703125" style="993" customWidth="1"/>
    <col min="1538" max="1538" width="18" style="993" bestFit="1" customWidth="1"/>
    <col min="1539" max="1541" width="15.85546875" style="993" customWidth="1"/>
    <col min="1542" max="1544" width="12.28515625" style="993" customWidth="1"/>
    <col min="1545" max="1546" width="9.28515625" style="993"/>
    <col min="1547" max="1547" width="15" style="993" customWidth="1"/>
    <col min="1548" max="1548" width="14.28515625" style="993" customWidth="1"/>
    <col min="1549" max="1549" width="13.5703125" style="993" customWidth="1"/>
    <col min="1550" max="1792" width="9.28515625" style="993"/>
    <col min="1793" max="1793" width="41.5703125" style="993" customWidth="1"/>
    <col min="1794" max="1794" width="18" style="993" bestFit="1" customWidth="1"/>
    <col min="1795" max="1797" width="15.85546875" style="993" customWidth="1"/>
    <col min="1798" max="1800" width="12.28515625" style="993" customWidth="1"/>
    <col min="1801" max="1802" width="9.28515625" style="993"/>
    <col min="1803" max="1803" width="15" style="993" customWidth="1"/>
    <col min="1804" max="1804" width="14.28515625" style="993" customWidth="1"/>
    <col min="1805" max="1805" width="13.5703125" style="993" customWidth="1"/>
    <col min="1806" max="2048" width="9.28515625" style="993"/>
    <col min="2049" max="2049" width="41.5703125" style="993" customWidth="1"/>
    <col min="2050" max="2050" width="18" style="993" bestFit="1" customWidth="1"/>
    <col min="2051" max="2053" width="15.85546875" style="993" customWidth="1"/>
    <col min="2054" max="2056" width="12.28515625" style="993" customWidth="1"/>
    <col min="2057" max="2058" width="9.28515625" style="993"/>
    <col min="2059" max="2059" width="15" style="993" customWidth="1"/>
    <col min="2060" max="2060" width="14.28515625" style="993" customWidth="1"/>
    <col min="2061" max="2061" width="13.5703125" style="993" customWidth="1"/>
    <col min="2062" max="2304" width="9.28515625" style="993"/>
    <col min="2305" max="2305" width="41.5703125" style="993" customWidth="1"/>
    <col min="2306" max="2306" width="18" style="993" bestFit="1" customWidth="1"/>
    <col min="2307" max="2309" width="15.85546875" style="993" customWidth="1"/>
    <col min="2310" max="2312" width="12.28515625" style="993" customWidth="1"/>
    <col min="2313" max="2314" width="9.28515625" style="993"/>
    <col min="2315" max="2315" width="15" style="993" customWidth="1"/>
    <col min="2316" max="2316" width="14.28515625" style="993" customWidth="1"/>
    <col min="2317" max="2317" width="13.5703125" style="993" customWidth="1"/>
    <col min="2318" max="2560" width="9.28515625" style="993"/>
    <col min="2561" max="2561" width="41.5703125" style="993" customWidth="1"/>
    <col min="2562" max="2562" width="18" style="993" bestFit="1" customWidth="1"/>
    <col min="2563" max="2565" width="15.85546875" style="993" customWidth="1"/>
    <col min="2566" max="2568" width="12.28515625" style="993" customWidth="1"/>
    <col min="2569" max="2570" width="9.28515625" style="993"/>
    <col min="2571" max="2571" width="15" style="993" customWidth="1"/>
    <col min="2572" max="2572" width="14.28515625" style="993" customWidth="1"/>
    <col min="2573" max="2573" width="13.5703125" style="993" customWidth="1"/>
    <col min="2574" max="2816" width="9.28515625" style="993"/>
    <col min="2817" max="2817" width="41.5703125" style="993" customWidth="1"/>
    <col min="2818" max="2818" width="18" style="993" bestFit="1" customWidth="1"/>
    <col min="2819" max="2821" width="15.85546875" style="993" customWidth="1"/>
    <col min="2822" max="2824" width="12.28515625" style="993" customWidth="1"/>
    <col min="2825" max="2826" width="9.28515625" style="993"/>
    <col min="2827" max="2827" width="15" style="993" customWidth="1"/>
    <col min="2828" max="2828" width="14.28515625" style="993" customWidth="1"/>
    <col min="2829" max="2829" width="13.5703125" style="993" customWidth="1"/>
    <col min="2830" max="3072" width="9.28515625" style="993"/>
    <col min="3073" max="3073" width="41.5703125" style="993" customWidth="1"/>
    <col min="3074" max="3074" width="18" style="993" bestFit="1" customWidth="1"/>
    <col min="3075" max="3077" width="15.85546875" style="993" customWidth="1"/>
    <col min="3078" max="3080" width="12.28515625" style="993" customWidth="1"/>
    <col min="3081" max="3082" width="9.28515625" style="993"/>
    <col min="3083" max="3083" width="15" style="993" customWidth="1"/>
    <col min="3084" max="3084" width="14.28515625" style="993" customWidth="1"/>
    <col min="3085" max="3085" width="13.5703125" style="993" customWidth="1"/>
    <col min="3086" max="3328" width="9.28515625" style="993"/>
    <col min="3329" max="3329" width="41.5703125" style="993" customWidth="1"/>
    <col min="3330" max="3330" width="18" style="993" bestFit="1" customWidth="1"/>
    <col min="3331" max="3333" width="15.85546875" style="993" customWidth="1"/>
    <col min="3334" max="3336" width="12.28515625" style="993" customWidth="1"/>
    <col min="3337" max="3338" width="9.28515625" style="993"/>
    <col min="3339" max="3339" width="15" style="993" customWidth="1"/>
    <col min="3340" max="3340" width="14.28515625" style="993" customWidth="1"/>
    <col min="3341" max="3341" width="13.5703125" style="993" customWidth="1"/>
    <col min="3342" max="3584" width="9.28515625" style="993"/>
    <col min="3585" max="3585" width="41.5703125" style="993" customWidth="1"/>
    <col min="3586" max="3586" width="18" style="993" bestFit="1" customWidth="1"/>
    <col min="3587" max="3589" width="15.85546875" style="993" customWidth="1"/>
    <col min="3590" max="3592" width="12.28515625" style="993" customWidth="1"/>
    <col min="3593" max="3594" width="9.28515625" style="993"/>
    <col min="3595" max="3595" width="15" style="993" customWidth="1"/>
    <col min="3596" max="3596" width="14.28515625" style="993" customWidth="1"/>
    <col min="3597" max="3597" width="13.5703125" style="993" customWidth="1"/>
    <col min="3598" max="3840" width="9.28515625" style="993"/>
    <col min="3841" max="3841" width="41.5703125" style="993" customWidth="1"/>
    <col min="3842" max="3842" width="18" style="993" bestFit="1" customWidth="1"/>
    <col min="3843" max="3845" width="15.85546875" style="993" customWidth="1"/>
    <col min="3846" max="3848" width="12.28515625" style="993" customWidth="1"/>
    <col min="3849" max="3850" width="9.28515625" style="993"/>
    <col min="3851" max="3851" width="15" style="993" customWidth="1"/>
    <col min="3852" max="3852" width="14.28515625" style="993" customWidth="1"/>
    <col min="3853" max="3853" width="13.5703125" style="993" customWidth="1"/>
    <col min="3854" max="4096" width="9.28515625" style="993"/>
    <col min="4097" max="4097" width="41.5703125" style="993" customWidth="1"/>
    <col min="4098" max="4098" width="18" style="993" bestFit="1" customWidth="1"/>
    <col min="4099" max="4101" width="15.85546875" style="993" customWidth="1"/>
    <col min="4102" max="4104" width="12.28515625" style="993" customWidth="1"/>
    <col min="4105" max="4106" width="9.28515625" style="993"/>
    <col min="4107" max="4107" width="15" style="993" customWidth="1"/>
    <col min="4108" max="4108" width="14.28515625" style="993" customWidth="1"/>
    <col min="4109" max="4109" width="13.5703125" style="993" customWidth="1"/>
    <col min="4110" max="4352" width="9.28515625" style="993"/>
    <col min="4353" max="4353" width="41.5703125" style="993" customWidth="1"/>
    <col min="4354" max="4354" width="18" style="993" bestFit="1" customWidth="1"/>
    <col min="4355" max="4357" width="15.85546875" style="993" customWidth="1"/>
    <col min="4358" max="4360" width="12.28515625" style="993" customWidth="1"/>
    <col min="4361" max="4362" width="9.28515625" style="993"/>
    <col min="4363" max="4363" width="15" style="993" customWidth="1"/>
    <col min="4364" max="4364" width="14.28515625" style="993" customWidth="1"/>
    <col min="4365" max="4365" width="13.5703125" style="993" customWidth="1"/>
    <col min="4366" max="4608" width="9.28515625" style="993"/>
    <col min="4609" max="4609" width="41.5703125" style="993" customWidth="1"/>
    <col min="4610" max="4610" width="18" style="993" bestFit="1" customWidth="1"/>
    <col min="4611" max="4613" width="15.85546875" style="993" customWidth="1"/>
    <col min="4614" max="4616" width="12.28515625" style="993" customWidth="1"/>
    <col min="4617" max="4618" width="9.28515625" style="993"/>
    <col min="4619" max="4619" width="15" style="993" customWidth="1"/>
    <col min="4620" max="4620" width="14.28515625" style="993" customWidth="1"/>
    <col min="4621" max="4621" width="13.5703125" style="993" customWidth="1"/>
    <col min="4622" max="4864" width="9.28515625" style="993"/>
    <col min="4865" max="4865" width="41.5703125" style="993" customWidth="1"/>
    <col min="4866" max="4866" width="18" style="993" bestFit="1" customWidth="1"/>
    <col min="4867" max="4869" width="15.85546875" style="993" customWidth="1"/>
    <col min="4870" max="4872" width="12.28515625" style="993" customWidth="1"/>
    <col min="4873" max="4874" width="9.28515625" style="993"/>
    <col min="4875" max="4875" width="15" style="993" customWidth="1"/>
    <col min="4876" max="4876" width="14.28515625" style="993" customWidth="1"/>
    <col min="4877" max="4877" width="13.5703125" style="993" customWidth="1"/>
    <col min="4878" max="5120" width="9.28515625" style="993"/>
    <col min="5121" max="5121" width="41.5703125" style="993" customWidth="1"/>
    <col min="5122" max="5122" width="18" style="993" bestFit="1" customWidth="1"/>
    <col min="5123" max="5125" width="15.85546875" style="993" customWidth="1"/>
    <col min="5126" max="5128" width="12.28515625" style="993" customWidth="1"/>
    <col min="5129" max="5130" width="9.28515625" style="993"/>
    <col min="5131" max="5131" width="15" style="993" customWidth="1"/>
    <col min="5132" max="5132" width="14.28515625" style="993" customWidth="1"/>
    <col min="5133" max="5133" width="13.5703125" style="993" customWidth="1"/>
    <col min="5134" max="5376" width="9.28515625" style="993"/>
    <col min="5377" max="5377" width="41.5703125" style="993" customWidth="1"/>
    <col min="5378" max="5378" width="18" style="993" bestFit="1" customWidth="1"/>
    <col min="5379" max="5381" width="15.85546875" style="993" customWidth="1"/>
    <col min="5382" max="5384" width="12.28515625" style="993" customWidth="1"/>
    <col min="5385" max="5386" width="9.28515625" style="993"/>
    <col min="5387" max="5387" width="15" style="993" customWidth="1"/>
    <col min="5388" max="5388" width="14.28515625" style="993" customWidth="1"/>
    <col min="5389" max="5389" width="13.5703125" style="993" customWidth="1"/>
    <col min="5390" max="5632" width="9.28515625" style="993"/>
    <col min="5633" max="5633" width="41.5703125" style="993" customWidth="1"/>
    <col min="5634" max="5634" width="18" style="993" bestFit="1" customWidth="1"/>
    <col min="5635" max="5637" width="15.85546875" style="993" customWidth="1"/>
    <col min="5638" max="5640" width="12.28515625" style="993" customWidth="1"/>
    <col min="5641" max="5642" width="9.28515625" style="993"/>
    <col min="5643" max="5643" width="15" style="993" customWidth="1"/>
    <col min="5644" max="5644" width="14.28515625" style="993" customWidth="1"/>
    <col min="5645" max="5645" width="13.5703125" style="993" customWidth="1"/>
    <col min="5646" max="5888" width="9.28515625" style="993"/>
    <col min="5889" max="5889" width="41.5703125" style="993" customWidth="1"/>
    <col min="5890" max="5890" width="18" style="993" bestFit="1" customWidth="1"/>
    <col min="5891" max="5893" width="15.85546875" style="993" customWidth="1"/>
    <col min="5894" max="5896" width="12.28515625" style="993" customWidth="1"/>
    <col min="5897" max="5898" width="9.28515625" style="993"/>
    <col min="5899" max="5899" width="15" style="993" customWidth="1"/>
    <col min="5900" max="5900" width="14.28515625" style="993" customWidth="1"/>
    <col min="5901" max="5901" width="13.5703125" style="993" customWidth="1"/>
    <col min="5902" max="6144" width="9.28515625" style="993"/>
    <col min="6145" max="6145" width="41.5703125" style="993" customWidth="1"/>
    <col min="6146" max="6146" width="18" style="993" bestFit="1" customWidth="1"/>
    <col min="6147" max="6149" width="15.85546875" style="993" customWidth="1"/>
    <col min="6150" max="6152" width="12.28515625" style="993" customWidth="1"/>
    <col min="6153" max="6154" width="9.28515625" style="993"/>
    <col min="6155" max="6155" width="15" style="993" customWidth="1"/>
    <col min="6156" max="6156" width="14.28515625" style="993" customWidth="1"/>
    <col min="6157" max="6157" width="13.5703125" style="993" customWidth="1"/>
    <col min="6158" max="6400" width="9.28515625" style="993"/>
    <col min="6401" max="6401" width="41.5703125" style="993" customWidth="1"/>
    <col min="6402" max="6402" width="18" style="993" bestFit="1" customWidth="1"/>
    <col min="6403" max="6405" width="15.85546875" style="993" customWidth="1"/>
    <col min="6406" max="6408" width="12.28515625" style="993" customWidth="1"/>
    <col min="6409" max="6410" width="9.28515625" style="993"/>
    <col min="6411" max="6411" width="15" style="993" customWidth="1"/>
    <col min="6412" max="6412" width="14.28515625" style="993" customWidth="1"/>
    <col min="6413" max="6413" width="13.5703125" style="993" customWidth="1"/>
    <col min="6414" max="6656" width="9.28515625" style="993"/>
    <col min="6657" max="6657" width="41.5703125" style="993" customWidth="1"/>
    <col min="6658" max="6658" width="18" style="993" bestFit="1" customWidth="1"/>
    <col min="6659" max="6661" width="15.85546875" style="993" customWidth="1"/>
    <col min="6662" max="6664" width="12.28515625" style="993" customWidth="1"/>
    <col min="6665" max="6666" width="9.28515625" style="993"/>
    <col min="6667" max="6667" width="15" style="993" customWidth="1"/>
    <col min="6668" max="6668" width="14.28515625" style="993" customWidth="1"/>
    <col min="6669" max="6669" width="13.5703125" style="993" customWidth="1"/>
    <col min="6670" max="6912" width="9.28515625" style="993"/>
    <col min="6913" max="6913" width="41.5703125" style="993" customWidth="1"/>
    <col min="6914" max="6914" width="18" style="993" bestFit="1" customWidth="1"/>
    <col min="6915" max="6917" width="15.85546875" style="993" customWidth="1"/>
    <col min="6918" max="6920" width="12.28515625" style="993" customWidth="1"/>
    <col min="6921" max="6922" width="9.28515625" style="993"/>
    <col min="6923" max="6923" width="15" style="993" customWidth="1"/>
    <col min="6924" max="6924" width="14.28515625" style="993" customWidth="1"/>
    <col min="6925" max="6925" width="13.5703125" style="993" customWidth="1"/>
    <col min="6926" max="7168" width="9.28515625" style="993"/>
    <col min="7169" max="7169" width="41.5703125" style="993" customWidth="1"/>
    <col min="7170" max="7170" width="18" style="993" bestFit="1" customWidth="1"/>
    <col min="7171" max="7173" width="15.85546875" style="993" customWidth="1"/>
    <col min="7174" max="7176" width="12.28515625" style="993" customWidth="1"/>
    <col min="7177" max="7178" width="9.28515625" style="993"/>
    <col min="7179" max="7179" width="15" style="993" customWidth="1"/>
    <col min="7180" max="7180" width="14.28515625" style="993" customWidth="1"/>
    <col min="7181" max="7181" width="13.5703125" style="993" customWidth="1"/>
    <col min="7182" max="7424" width="9.28515625" style="993"/>
    <col min="7425" max="7425" width="41.5703125" style="993" customWidth="1"/>
    <col min="7426" max="7426" width="18" style="993" bestFit="1" customWidth="1"/>
    <col min="7427" max="7429" width="15.85546875" style="993" customWidth="1"/>
    <col min="7430" max="7432" width="12.28515625" style="993" customWidth="1"/>
    <col min="7433" max="7434" width="9.28515625" style="993"/>
    <col min="7435" max="7435" width="15" style="993" customWidth="1"/>
    <col min="7436" max="7436" width="14.28515625" style="993" customWidth="1"/>
    <col min="7437" max="7437" width="13.5703125" style="993" customWidth="1"/>
    <col min="7438" max="7680" width="9.28515625" style="993"/>
    <col min="7681" max="7681" width="41.5703125" style="993" customWidth="1"/>
    <col min="7682" max="7682" width="18" style="993" bestFit="1" customWidth="1"/>
    <col min="7683" max="7685" width="15.85546875" style="993" customWidth="1"/>
    <col min="7686" max="7688" width="12.28515625" style="993" customWidth="1"/>
    <col min="7689" max="7690" width="9.28515625" style="993"/>
    <col min="7691" max="7691" width="15" style="993" customWidth="1"/>
    <col min="7692" max="7692" width="14.28515625" style="993" customWidth="1"/>
    <col min="7693" max="7693" width="13.5703125" style="993" customWidth="1"/>
    <col min="7694" max="7936" width="9.28515625" style="993"/>
    <col min="7937" max="7937" width="41.5703125" style="993" customWidth="1"/>
    <col min="7938" max="7938" width="18" style="993" bestFit="1" customWidth="1"/>
    <col min="7939" max="7941" width="15.85546875" style="993" customWidth="1"/>
    <col min="7942" max="7944" width="12.28515625" style="993" customWidth="1"/>
    <col min="7945" max="7946" width="9.28515625" style="993"/>
    <col min="7947" max="7947" width="15" style="993" customWidth="1"/>
    <col min="7948" max="7948" width="14.28515625" style="993" customWidth="1"/>
    <col min="7949" max="7949" width="13.5703125" style="993" customWidth="1"/>
    <col min="7950" max="8192" width="9.28515625" style="993"/>
    <col min="8193" max="8193" width="41.5703125" style="993" customWidth="1"/>
    <col min="8194" max="8194" width="18" style="993" bestFit="1" customWidth="1"/>
    <col min="8195" max="8197" width="15.85546875" style="993" customWidth="1"/>
    <col min="8198" max="8200" width="12.28515625" style="993" customWidth="1"/>
    <col min="8201" max="8202" width="9.28515625" style="993"/>
    <col min="8203" max="8203" width="15" style="993" customWidth="1"/>
    <col min="8204" max="8204" width="14.28515625" style="993" customWidth="1"/>
    <col min="8205" max="8205" width="13.5703125" style="993" customWidth="1"/>
    <col min="8206" max="8448" width="9.28515625" style="993"/>
    <col min="8449" max="8449" width="41.5703125" style="993" customWidth="1"/>
    <col min="8450" max="8450" width="18" style="993" bestFit="1" customWidth="1"/>
    <col min="8451" max="8453" width="15.85546875" style="993" customWidth="1"/>
    <col min="8454" max="8456" width="12.28515625" style="993" customWidth="1"/>
    <col min="8457" max="8458" width="9.28515625" style="993"/>
    <col min="8459" max="8459" width="15" style="993" customWidth="1"/>
    <col min="8460" max="8460" width="14.28515625" style="993" customWidth="1"/>
    <col min="8461" max="8461" width="13.5703125" style="993" customWidth="1"/>
    <col min="8462" max="8704" width="9.28515625" style="993"/>
    <col min="8705" max="8705" width="41.5703125" style="993" customWidth="1"/>
    <col min="8706" max="8706" width="18" style="993" bestFit="1" customWidth="1"/>
    <col min="8707" max="8709" width="15.85546875" style="993" customWidth="1"/>
    <col min="8710" max="8712" width="12.28515625" style="993" customWidth="1"/>
    <col min="8713" max="8714" width="9.28515625" style="993"/>
    <col min="8715" max="8715" width="15" style="993" customWidth="1"/>
    <col min="8716" max="8716" width="14.28515625" style="993" customWidth="1"/>
    <col min="8717" max="8717" width="13.5703125" style="993" customWidth="1"/>
    <col min="8718" max="8960" width="9.28515625" style="993"/>
    <col min="8961" max="8961" width="41.5703125" style="993" customWidth="1"/>
    <col min="8962" max="8962" width="18" style="993" bestFit="1" customWidth="1"/>
    <col min="8963" max="8965" width="15.85546875" style="993" customWidth="1"/>
    <col min="8966" max="8968" width="12.28515625" style="993" customWidth="1"/>
    <col min="8969" max="8970" width="9.28515625" style="993"/>
    <col min="8971" max="8971" width="15" style="993" customWidth="1"/>
    <col min="8972" max="8972" width="14.28515625" style="993" customWidth="1"/>
    <col min="8973" max="8973" width="13.5703125" style="993" customWidth="1"/>
    <col min="8974" max="9216" width="9.28515625" style="993"/>
    <col min="9217" max="9217" width="41.5703125" style="993" customWidth="1"/>
    <col min="9218" max="9218" width="18" style="993" bestFit="1" customWidth="1"/>
    <col min="9219" max="9221" width="15.85546875" style="993" customWidth="1"/>
    <col min="9222" max="9224" width="12.28515625" style="993" customWidth="1"/>
    <col min="9225" max="9226" width="9.28515625" style="993"/>
    <col min="9227" max="9227" width="15" style="993" customWidth="1"/>
    <col min="9228" max="9228" width="14.28515625" style="993" customWidth="1"/>
    <col min="9229" max="9229" width="13.5703125" style="993" customWidth="1"/>
    <col min="9230" max="9472" width="9.28515625" style="993"/>
    <col min="9473" max="9473" width="41.5703125" style="993" customWidth="1"/>
    <col min="9474" max="9474" width="18" style="993" bestFit="1" customWidth="1"/>
    <col min="9475" max="9477" width="15.85546875" style="993" customWidth="1"/>
    <col min="9478" max="9480" width="12.28515625" style="993" customWidth="1"/>
    <col min="9481" max="9482" width="9.28515625" style="993"/>
    <col min="9483" max="9483" width="15" style="993" customWidth="1"/>
    <col min="9484" max="9484" width="14.28515625" style="993" customWidth="1"/>
    <col min="9485" max="9485" width="13.5703125" style="993" customWidth="1"/>
    <col min="9486" max="9728" width="9.28515625" style="993"/>
    <col min="9729" max="9729" width="41.5703125" style="993" customWidth="1"/>
    <col min="9730" max="9730" width="18" style="993" bestFit="1" customWidth="1"/>
    <col min="9731" max="9733" width="15.85546875" style="993" customWidth="1"/>
    <col min="9734" max="9736" width="12.28515625" style="993" customWidth="1"/>
    <col min="9737" max="9738" width="9.28515625" style="993"/>
    <col min="9739" max="9739" width="15" style="993" customWidth="1"/>
    <col min="9740" max="9740" width="14.28515625" style="993" customWidth="1"/>
    <col min="9741" max="9741" width="13.5703125" style="993" customWidth="1"/>
    <col min="9742" max="9984" width="9.28515625" style="993"/>
    <col min="9985" max="9985" width="41.5703125" style="993" customWidth="1"/>
    <col min="9986" max="9986" width="18" style="993" bestFit="1" customWidth="1"/>
    <col min="9987" max="9989" width="15.85546875" style="993" customWidth="1"/>
    <col min="9990" max="9992" width="12.28515625" style="993" customWidth="1"/>
    <col min="9993" max="9994" width="9.28515625" style="993"/>
    <col min="9995" max="9995" width="15" style="993" customWidth="1"/>
    <col min="9996" max="9996" width="14.28515625" style="993" customWidth="1"/>
    <col min="9997" max="9997" width="13.5703125" style="993" customWidth="1"/>
    <col min="9998" max="10240" width="9.28515625" style="993"/>
    <col min="10241" max="10241" width="41.5703125" style="993" customWidth="1"/>
    <col min="10242" max="10242" width="18" style="993" bestFit="1" customWidth="1"/>
    <col min="10243" max="10245" width="15.85546875" style="993" customWidth="1"/>
    <col min="10246" max="10248" width="12.28515625" style="993" customWidth="1"/>
    <col min="10249" max="10250" width="9.28515625" style="993"/>
    <col min="10251" max="10251" width="15" style="993" customWidth="1"/>
    <col min="10252" max="10252" width="14.28515625" style="993" customWidth="1"/>
    <col min="10253" max="10253" width="13.5703125" style="993" customWidth="1"/>
    <col min="10254" max="10496" width="9.28515625" style="993"/>
    <col min="10497" max="10497" width="41.5703125" style="993" customWidth="1"/>
    <col min="10498" max="10498" width="18" style="993" bestFit="1" customWidth="1"/>
    <col min="10499" max="10501" width="15.85546875" style="993" customWidth="1"/>
    <col min="10502" max="10504" width="12.28515625" style="993" customWidth="1"/>
    <col min="10505" max="10506" width="9.28515625" style="993"/>
    <col min="10507" max="10507" width="15" style="993" customWidth="1"/>
    <col min="10508" max="10508" width="14.28515625" style="993" customWidth="1"/>
    <col min="10509" max="10509" width="13.5703125" style="993" customWidth="1"/>
    <col min="10510" max="10752" width="9.28515625" style="993"/>
    <col min="10753" max="10753" width="41.5703125" style="993" customWidth="1"/>
    <col min="10754" max="10754" width="18" style="993" bestFit="1" customWidth="1"/>
    <col min="10755" max="10757" width="15.85546875" style="993" customWidth="1"/>
    <col min="10758" max="10760" width="12.28515625" style="993" customWidth="1"/>
    <col min="10761" max="10762" width="9.28515625" style="993"/>
    <col min="10763" max="10763" width="15" style="993" customWidth="1"/>
    <col min="10764" max="10764" width="14.28515625" style="993" customWidth="1"/>
    <col min="10765" max="10765" width="13.5703125" style="993" customWidth="1"/>
    <col min="10766" max="11008" width="9.28515625" style="993"/>
    <col min="11009" max="11009" width="41.5703125" style="993" customWidth="1"/>
    <col min="11010" max="11010" width="18" style="993" bestFit="1" customWidth="1"/>
    <col min="11011" max="11013" width="15.85546875" style="993" customWidth="1"/>
    <col min="11014" max="11016" width="12.28515625" style="993" customWidth="1"/>
    <col min="11017" max="11018" width="9.28515625" style="993"/>
    <col min="11019" max="11019" width="15" style="993" customWidth="1"/>
    <col min="11020" max="11020" width="14.28515625" style="993" customWidth="1"/>
    <col min="11021" max="11021" width="13.5703125" style="993" customWidth="1"/>
    <col min="11022" max="11264" width="9.28515625" style="993"/>
    <col min="11265" max="11265" width="41.5703125" style="993" customWidth="1"/>
    <col min="11266" max="11266" width="18" style="993" bestFit="1" customWidth="1"/>
    <col min="11267" max="11269" width="15.85546875" style="993" customWidth="1"/>
    <col min="11270" max="11272" width="12.28515625" style="993" customWidth="1"/>
    <col min="11273" max="11274" width="9.28515625" style="993"/>
    <col min="11275" max="11275" width="15" style="993" customWidth="1"/>
    <col min="11276" max="11276" width="14.28515625" style="993" customWidth="1"/>
    <col min="11277" max="11277" width="13.5703125" style="993" customWidth="1"/>
    <col min="11278" max="11520" width="9.28515625" style="993"/>
    <col min="11521" max="11521" width="41.5703125" style="993" customWidth="1"/>
    <col min="11522" max="11522" width="18" style="993" bestFit="1" customWidth="1"/>
    <col min="11523" max="11525" width="15.85546875" style="993" customWidth="1"/>
    <col min="11526" max="11528" width="12.28515625" style="993" customWidth="1"/>
    <col min="11529" max="11530" width="9.28515625" style="993"/>
    <col min="11531" max="11531" width="15" style="993" customWidth="1"/>
    <col min="11532" max="11532" width="14.28515625" style="993" customWidth="1"/>
    <col min="11533" max="11533" width="13.5703125" style="993" customWidth="1"/>
    <col min="11534" max="11776" width="9.28515625" style="993"/>
    <col min="11777" max="11777" width="41.5703125" style="993" customWidth="1"/>
    <col min="11778" max="11778" width="18" style="993" bestFit="1" customWidth="1"/>
    <col min="11779" max="11781" width="15.85546875" style="993" customWidth="1"/>
    <col min="11782" max="11784" width="12.28515625" style="993" customWidth="1"/>
    <col min="11785" max="11786" width="9.28515625" style="993"/>
    <col min="11787" max="11787" width="15" style="993" customWidth="1"/>
    <col min="11788" max="11788" width="14.28515625" style="993" customWidth="1"/>
    <col min="11789" max="11789" width="13.5703125" style="993" customWidth="1"/>
    <col min="11790" max="12032" width="9.28515625" style="993"/>
    <col min="12033" max="12033" width="41.5703125" style="993" customWidth="1"/>
    <col min="12034" max="12034" width="18" style="993" bestFit="1" customWidth="1"/>
    <col min="12035" max="12037" width="15.85546875" style="993" customWidth="1"/>
    <col min="12038" max="12040" width="12.28515625" style="993" customWidth="1"/>
    <col min="12041" max="12042" width="9.28515625" style="993"/>
    <col min="12043" max="12043" width="15" style="993" customWidth="1"/>
    <col min="12044" max="12044" width="14.28515625" style="993" customWidth="1"/>
    <col min="12045" max="12045" width="13.5703125" style="993" customWidth="1"/>
    <col min="12046" max="12288" width="9.28515625" style="993"/>
    <col min="12289" max="12289" width="41.5703125" style="993" customWidth="1"/>
    <col min="12290" max="12290" width="18" style="993" bestFit="1" customWidth="1"/>
    <col min="12291" max="12293" width="15.85546875" style="993" customWidth="1"/>
    <col min="12294" max="12296" width="12.28515625" style="993" customWidth="1"/>
    <col min="12297" max="12298" width="9.28515625" style="993"/>
    <col min="12299" max="12299" width="15" style="993" customWidth="1"/>
    <col min="12300" max="12300" width="14.28515625" style="993" customWidth="1"/>
    <col min="12301" max="12301" width="13.5703125" style="993" customWidth="1"/>
    <col min="12302" max="12544" width="9.28515625" style="993"/>
    <col min="12545" max="12545" width="41.5703125" style="993" customWidth="1"/>
    <col min="12546" max="12546" width="18" style="993" bestFit="1" customWidth="1"/>
    <col min="12547" max="12549" width="15.85546875" style="993" customWidth="1"/>
    <col min="12550" max="12552" width="12.28515625" style="993" customWidth="1"/>
    <col min="12553" max="12554" width="9.28515625" style="993"/>
    <col min="12555" max="12555" width="15" style="993" customWidth="1"/>
    <col min="12556" max="12556" width="14.28515625" style="993" customWidth="1"/>
    <col min="12557" max="12557" width="13.5703125" style="993" customWidth="1"/>
    <col min="12558" max="12800" width="9.28515625" style="993"/>
    <col min="12801" max="12801" width="41.5703125" style="993" customWidth="1"/>
    <col min="12802" max="12802" width="18" style="993" bestFit="1" customWidth="1"/>
    <col min="12803" max="12805" width="15.85546875" style="993" customWidth="1"/>
    <col min="12806" max="12808" width="12.28515625" style="993" customWidth="1"/>
    <col min="12809" max="12810" width="9.28515625" style="993"/>
    <col min="12811" max="12811" width="15" style="993" customWidth="1"/>
    <col min="12812" max="12812" width="14.28515625" style="993" customWidth="1"/>
    <col min="12813" max="12813" width="13.5703125" style="993" customWidth="1"/>
    <col min="12814" max="13056" width="9.28515625" style="993"/>
    <col min="13057" max="13057" width="41.5703125" style="993" customWidth="1"/>
    <col min="13058" max="13058" width="18" style="993" bestFit="1" customWidth="1"/>
    <col min="13059" max="13061" width="15.85546875" style="993" customWidth="1"/>
    <col min="13062" max="13064" width="12.28515625" style="993" customWidth="1"/>
    <col min="13065" max="13066" width="9.28515625" style="993"/>
    <col min="13067" max="13067" width="15" style="993" customWidth="1"/>
    <col min="13068" max="13068" width="14.28515625" style="993" customWidth="1"/>
    <col min="13069" max="13069" width="13.5703125" style="993" customWidth="1"/>
    <col min="13070" max="13312" width="9.28515625" style="993"/>
    <col min="13313" max="13313" width="41.5703125" style="993" customWidth="1"/>
    <col min="13314" max="13314" width="18" style="993" bestFit="1" customWidth="1"/>
    <col min="13315" max="13317" width="15.85546875" style="993" customWidth="1"/>
    <col min="13318" max="13320" width="12.28515625" style="993" customWidth="1"/>
    <col min="13321" max="13322" width="9.28515625" style="993"/>
    <col min="13323" max="13323" width="15" style="993" customWidth="1"/>
    <col min="13324" max="13324" width="14.28515625" style="993" customWidth="1"/>
    <col min="13325" max="13325" width="13.5703125" style="993" customWidth="1"/>
    <col min="13326" max="13568" width="9.28515625" style="993"/>
    <col min="13569" max="13569" width="41.5703125" style="993" customWidth="1"/>
    <col min="13570" max="13570" width="18" style="993" bestFit="1" customWidth="1"/>
    <col min="13571" max="13573" width="15.85546875" style="993" customWidth="1"/>
    <col min="13574" max="13576" width="12.28515625" style="993" customWidth="1"/>
    <col min="13577" max="13578" width="9.28515625" style="993"/>
    <col min="13579" max="13579" width="15" style="993" customWidth="1"/>
    <col min="13580" max="13580" width="14.28515625" style="993" customWidth="1"/>
    <col min="13581" max="13581" width="13.5703125" style="993" customWidth="1"/>
    <col min="13582" max="13824" width="9.28515625" style="993"/>
    <col min="13825" max="13825" width="41.5703125" style="993" customWidth="1"/>
    <col min="13826" max="13826" width="18" style="993" bestFit="1" customWidth="1"/>
    <col min="13827" max="13829" width="15.85546875" style="993" customWidth="1"/>
    <col min="13830" max="13832" width="12.28515625" style="993" customWidth="1"/>
    <col min="13833" max="13834" width="9.28515625" style="993"/>
    <col min="13835" max="13835" width="15" style="993" customWidth="1"/>
    <col min="13836" max="13836" width="14.28515625" style="993" customWidth="1"/>
    <col min="13837" max="13837" width="13.5703125" style="993" customWidth="1"/>
    <col min="13838" max="14080" width="9.28515625" style="993"/>
    <col min="14081" max="14081" width="41.5703125" style="993" customWidth="1"/>
    <col min="14082" max="14082" width="18" style="993" bestFit="1" customWidth="1"/>
    <col min="14083" max="14085" width="15.85546875" style="993" customWidth="1"/>
    <col min="14086" max="14088" width="12.28515625" style="993" customWidth="1"/>
    <col min="14089" max="14090" width="9.28515625" style="993"/>
    <col min="14091" max="14091" width="15" style="993" customWidth="1"/>
    <col min="14092" max="14092" width="14.28515625" style="993" customWidth="1"/>
    <col min="14093" max="14093" width="13.5703125" style="993" customWidth="1"/>
    <col min="14094" max="14336" width="9.28515625" style="993"/>
    <col min="14337" max="14337" width="41.5703125" style="993" customWidth="1"/>
    <col min="14338" max="14338" width="18" style="993" bestFit="1" customWidth="1"/>
    <col min="14339" max="14341" width="15.85546875" style="993" customWidth="1"/>
    <col min="14342" max="14344" width="12.28515625" style="993" customWidth="1"/>
    <col min="14345" max="14346" width="9.28515625" style="993"/>
    <col min="14347" max="14347" width="15" style="993" customWidth="1"/>
    <col min="14348" max="14348" width="14.28515625" style="993" customWidth="1"/>
    <col min="14349" max="14349" width="13.5703125" style="993" customWidth="1"/>
    <col min="14350" max="14592" width="9.28515625" style="993"/>
    <col min="14593" max="14593" width="41.5703125" style="993" customWidth="1"/>
    <col min="14594" max="14594" width="18" style="993" bestFit="1" customWidth="1"/>
    <col min="14595" max="14597" width="15.85546875" style="993" customWidth="1"/>
    <col min="14598" max="14600" width="12.28515625" style="993" customWidth="1"/>
    <col min="14601" max="14602" width="9.28515625" style="993"/>
    <col min="14603" max="14603" width="15" style="993" customWidth="1"/>
    <col min="14604" max="14604" width="14.28515625" style="993" customWidth="1"/>
    <col min="14605" max="14605" width="13.5703125" style="993" customWidth="1"/>
    <col min="14606" max="14848" width="9.28515625" style="993"/>
    <col min="14849" max="14849" width="41.5703125" style="993" customWidth="1"/>
    <col min="14850" max="14850" width="18" style="993" bestFit="1" customWidth="1"/>
    <col min="14851" max="14853" width="15.85546875" style="993" customWidth="1"/>
    <col min="14854" max="14856" width="12.28515625" style="993" customWidth="1"/>
    <col min="14857" max="14858" width="9.28515625" style="993"/>
    <col min="14859" max="14859" width="15" style="993" customWidth="1"/>
    <col min="14860" max="14860" width="14.28515625" style="993" customWidth="1"/>
    <col min="14861" max="14861" width="13.5703125" style="993" customWidth="1"/>
    <col min="14862" max="15104" width="9.28515625" style="993"/>
    <col min="15105" max="15105" width="41.5703125" style="993" customWidth="1"/>
    <col min="15106" max="15106" width="18" style="993" bestFit="1" customWidth="1"/>
    <col min="15107" max="15109" width="15.85546875" style="993" customWidth="1"/>
    <col min="15110" max="15112" width="12.28515625" style="993" customWidth="1"/>
    <col min="15113" max="15114" width="9.28515625" style="993"/>
    <col min="15115" max="15115" width="15" style="993" customWidth="1"/>
    <col min="15116" max="15116" width="14.28515625" style="993" customWidth="1"/>
    <col min="15117" max="15117" width="13.5703125" style="993" customWidth="1"/>
    <col min="15118" max="15360" width="9.28515625" style="993"/>
    <col min="15361" max="15361" width="41.5703125" style="993" customWidth="1"/>
    <col min="15362" max="15362" width="18" style="993" bestFit="1" customWidth="1"/>
    <col min="15363" max="15365" width="15.85546875" style="993" customWidth="1"/>
    <col min="15366" max="15368" width="12.28515625" style="993" customWidth="1"/>
    <col min="15369" max="15370" width="9.28515625" style="993"/>
    <col min="15371" max="15371" width="15" style="993" customWidth="1"/>
    <col min="15372" max="15372" width="14.28515625" style="993" customWidth="1"/>
    <col min="15373" max="15373" width="13.5703125" style="993" customWidth="1"/>
    <col min="15374" max="15616" width="9.28515625" style="993"/>
    <col min="15617" max="15617" width="41.5703125" style="993" customWidth="1"/>
    <col min="15618" max="15618" width="18" style="993" bestFit="1" customWidth="1"/>
    <col min="15619" max="15621" width="15.85546875" style="993" customWidth="1"/>
    <col min="15622" max="15624" width="12.28515625" style="993" customWidth="1"/>
    <col min="15625" max="15626" width="9.28515625" style="993"/>
    <col min="15627" max="15627" width="15" style="993" customWidth="1"/>
    <col min="15628" max="15628" width="14.28515625" style="993" customWidth="1"/>
    <col min="15629" max="15629" width="13.5703125" style="993" customWidth="1"/>
    <col min="15630" max="15872" width="9.28515625" style="993"/>
    <col min="15873" max="15873" width="41.5703125" style="993" customWidth="1"/>
    <col min="15874" max="15874" width="18" style="993" bestFit="1" customWidth="1"/>
    <col min="15875" max="15877" width="15.85546875" style="993" customWidth="1"/>
    <col min="15878" max="15880" width="12.28515625" style="993" customWidth="1"/>
    <col min="15881" max="15882" width="9.28515625" style="993"/>
    <col min="15883" max="15883" width="15" style="993" customWidth="1"/>
    <col min="15884" max="15884" width="14.28515625" style="993" customWidth="1"/>
    <col min="15885" max="15885" width="13.5703125" style="993" customWidth="1"/>
    <col min="15886" max="16128" width="9.28515625" style="993"/>
    <col min="16129" max="16129" width="41.5703125" style="993" customWidth="1"/>
    <col min="16130" max="16130" width="18" style="993" bestFit="1" customWidth="1"/>
    <col min="16131" max="16133" width="15.85546875" style="993" customWidth="1"/>
    <col min="16134" max="16136" width="12.28515625" style="993" customWidth="1"/>
    <col min="16137" max="16138" width="9.28515625" style="993"/>
    <col min="16139" max="16139" width="15" style="993" customWidth="1"/>
    <col min="16140" max="16140" width="14.28515625" style="993" customWidth="1"/>
    <col min="16141" max="16141" width="13.5703125" style="993" customWidth="1"/>
    <col min="16142" max="16384" width="9.28515625" style="993"/>
  </cols>
  <sheetData>
    <row r="1" spans="1:16" ht="17.25" customHeight="1">
      <c r="A1" s="991" t="s">
        <v>517</v>
      </c>
      <c r="B1" s="991"/>
      <c r="C1" s="992"/>
      <c r="D1" s="992"/>
      <c r="E1" s="992"/>
      <c r="F1" s="992"/>
      <c r="G1" s="992"/>
      <c r="H1" s="992"/>
      <c r="N1" s="993"/>
      <c r="O1" s="993"/>
      <c r="P1" s="993"/>
    </row>
    <row r="2" spans="1:16" ht="17.25" customHeight="1">
      <c r="A2" s="994"/>
      <c r="B2" s="994"/>
      <c r="C2" s="992"/>
      <c r="D2" s="992"/>
      <c r="E2" s="992"/>
      <c r="F2" s="992"/>
      <c r="G2" s="992"/>
      <c r="H2" s="992"/>
      <c r="N2" s="993"/>
      <c r="O2" s="993"/>
      <c r="P2" s="993"/>
    </row>
    <row r="3" spans="1:16" ht="17.25" customHeight="1">
      <c r="A3" s="995" t="s">
        <v>750</v>
      </c>
      <c r="B3" s="996"/>
      <c r="C3" s="997"/>
      <c r="D3" s="997"/>
      <c r="E3" s="997"/>
      <c r="F3" s="997"/>
      <c r="G3" s="997"/>
      <c r="H3" s="997"/>
      <c r="N3" s="993"/>
      <c r="O3" s="993"/>
      <c r="P3" s="993"/>
    </row>
    <row r="4" spans="1:16" ht="17.25" customHeight="1">
      <c r="A4" s="995"/>
      <c r="B4" s="996"/>
      <c r="C4" s="997"/>
      <c r="D4" s="997"/>
      <c r="E4" s="997"/>
      <c r="F4" s="997"/>
      <c r="G4" s="997"/>
      <c r="H4" s="997"/>
      <c r="N4" s="993"/>
      <c r="O4" s="993"/>
      <c r="P4" s="993"/>
    </row>
    <row r="5" spans="1:16" ht="15" customHeight="1">
      <c r="A5" s="998"/>
      <c r="B5" s="998"/>
      <c r="C5" s="999"/>
      <c r="D5" s="1000"/>
      <c r="E5" s="1000"/>
      <c r="F5" s="1000"/>
      <c r="G5" s="1001"/>
      <c r="H5" s="1002" t="s">
        <v>2</v>
      </c>
      <c r="N5" s="993"/>
      <c r="O5" s="993"/>
      <c r="P5" s="993"/>
    </row>
    <row r="8" spans="1:16" ht="16.350000000000001" customHeight="1">
      <c r="A8" s="1004"/>
      <c r="B8" s="1005" t="s">
        <v>751</v>
      </c>
      <c r="C8" s="1006" t="s">
        <v>235</v>
      </c>
      <c r="D8" s="1007"/>
      <c r="E8" s="1007"/>
      <c r="F8" s="1008" t="s">
        <v>449</v>
      </c>
      <c r="G8" s="1009"/>
      <c r="H8" s="1010"/>
      <c r="N8" s="993"/>
      <c r="O8" s="993"/>
      <c r="P8" s="993"/>
    </row>
    <row r="9" spans="1:16" ht="16.350000000000001" customHeight="1">
      <c r="A9" s="1011" t="s">
        <v>3</v>
      </c>
      <c r="B9" s="1012" t="s">
        <v>234</v>
      </c>
      <c r="C9" s="1013"/>
      <c r="D9" s="1013"/>
      <c r="E9" s="1013"/>
      <c r="F9" s="1013" t="s">
        <v>4</v>
      </c>
      <c r="G9" s="1013" t="s">
        <v>4</v>
      </c>
      <c r="H9" s="1014"/>
      <c r="N9" s="993"/>
      <c r="O9" s="993"/>
      <c r="P9" s="993"/>
    </row>
    <row r="10" spans="1:16" ht="16.350000000000001" customHeight="1">
      <c r="A10" s="1015"/>
      <c r="B10" s="1016" t="s">
        <v>732</v>
      </c>
      <c r="C10" s="1013" t="s">
        <v>450</v>
      </c>
      <c r="D10" s="1013" t="s">
        <v>451</v>
      </c>
      <c r="E10" s="1013" t="s">
        <v>452</v>
      </c>
      <c r="F10" s="1017" t="s">
        <v>238</v>
      </c>
      <c r="G10" s="1017" t="s">
        <v>453</v>
      </c>
      <c r="H10" s="1018" t="s">
        <v>454</v>
      </c>
      <c r="K10" s="375"/>
      <c r="L10" s="375"/>
      <c r="M10" s="375"/>
      <c r="N10" s="993"/>
      <c r="O10" s="993"/>
      <c r="P10" s="993"/>
    </row>
    <row r="11" spans="1:16" s="1023" customFormat="1" ht="9.75" customHeight="1">
      <c r="A11" s="1019" t="s">
        <v>455</v>
      </c>
      <c r="B11" s="1020">
        <v>2</v>
      </c>
      <c r="C11" s="1021">
        <v>3</v>
      </c>
      <c r="D11" s="1021">
        <v>4</v>
      </c>
      <c r="E11" s="1021">
        <v>5</v>
      </c>
      <c r="F11" s="1021">
        <v>6</v>
      </c>
      <c r="G11" s="1021">
        <v>7</v>
      </c>
      <c r="H11" s="1022">
        <v>8</v>
      </c>
      <c r="K11" s="1353"/>
      <c r="L11" s="1353"/>
      <c r="M11" s="1353"/>
    </row>
    <row r="12" spans="1:16" ht="24" customHeight="1">
      <c r="A12" s="1024" t="s">
        <v>456</v>
      </c>
      <c r="B12" s="1025">
        <v>69716396</v>
      </c>
      <c r="C12" s="378">
        <v>2898285</v>
      </c>
      <c r="D12" s="378">
        <v>7430106</v>
      </c>
      <c r="E12" s="378">
        <v>12653852</v>
      </c>
      <c r="F12" s="1026">
        <v>4.1572501825825878E-2</v>
      </c>
      <c r="G12" s="1026">
        <v>0.10657616323138677</v>
      </c>
      <c r="H12" s="1026">
        <v>0.18150467789528305</v>
      </c>
      <c r="K12" s="1354"/>
      <c r="L12" s="1354"/>
      <c r="M12" s="1354"/>
      <c r="N12" s="993"/>
      <c r="O12" s="993"/>
      <c r="P12" s="993"/>
    </row>
    <row r="13" spans="1:16" ht="24" customHeight="1">
      <c r="A13" s="1027" t="s">
        <v>457</v>
      </c>
      <c r="B13" s="380">
        <v>85281687</v>
      </c>
      <c r="C13" s="378">
        <v>2764952</v>
      </c>
      <c r="D13" s="378">
        <v>7576223</v>
      </c>
      <c r="E13" s="378">
        <v>12612073</v>
      </c>
      <c r="F13" s="1028">
        <v>3.2421403671341539E-2</v>
      </c>
      <c r="G13" s="1029">
        <v>8.8837630522013475E-2</v>
      </c>
      <c r="H13" s="379">
        <v>0.14788723633011622</v>
      </c>
      <c r="K13" s="1355"/>
      <c r="L13" s="1356"/>
      <c r="M13" s="1355"/>
      <c r="N13" s="993"/>
      <c r="O13" s="993"/>
      <c r="P13" s="993"/>
    </row>
    <row r="14" spans="1:16" ht="24" customHeight="1">
      <c r="A14" s="1030" t="s">
        <v>458</v>
      </c>
      <c r="B14" s="1031">
        <v>-15565291</v>
      </c>
      <c r="C14" s="1032">
        <v>133332</v>
      </c>
      <c r="D14" s="1032">
        <v>-146117</v>
      </c>
      <c r="E14" s="1032">
        <v>41779</v>
      </c>
      <c r="F14" s="1033"/>
      <c r="G14" s="1034">
        <v>9.3873606346325297E-3</v>
      </c>
      <c r="H14" s="1033"/>
      <c r="N14" s="993"/>
      <c r="O14" s="993"/>
      <c r="P14" s="993"/>
    </row>
    <row r="18" spans="1:16" ht="15.75">
      <c r="A18" s="995"/>
      <c r="B18" s="996"/>
      <c r="C18" s="997"/>
      <c r="D18" s="997"/>
      <c r="E18" s="997"/>
      <c r="F18" s="997"/>
      <c r="G18" s="997"/>
      <c r="H18" s="997"/>
    </row>
    <row r="19" spans="1:16" ht="15.75">
      <c r="A19" s="998"/>
      <c r="B19" s="998"/>
      <c r="C19" s="999"/>
      <c r="D19" s="1000"/>
      <c r="E19" s="1000"/>
      <c r="F19" s="1000"/>
      <c r="G19" s="1001"/>
      <c r="H19" s="1002" t="s">
        <v>2</v>
      </c>
    </row>
    <row r="20" spans="1:16">
      <c r="N20" s="1035"/>
      <c r="O20" s="1035"/>
      <c r="P20" s="1035"/>
    </row>
    <row r="21" spans="1:16">
      <c r="N21" s="1035"/>
      <c r="O21" s="1035"/>
      <c r="P21" s="1035"/>
    </row>
    <row r="22" spans="1:16" ht="16.350000000000001" customHeight="1">
      <c r="A22" s="1004"/>
      <c r="B22" s="1005" t="s">
        <v>751</v>
      </c>
      <c r="C22" s="1006" t="s">
        <v>235</v>
      </c>
      <c r="D22" s="1007"/>
      <c r="E22" s="1007"/>
      <c r="F22" s="1008" t="s">
        <v>449</v>
      </c>
      <c r="G22" s="1009"/>
      <c r="H22" s="1010"/>
      <c r="N22" s="993"/>
      <c r="O22" s="993"/>
      <c r="P22" s="993"/>
    </row>
    <row r="23" spans="1:16" ht="16.350000000000001" customHeight="1">
      <c r="A23" s="1011" t="s">
        <v>3</v>
      </c>
      <c r="B23" s="1012" t="s">
        <v>234</v>
      </c>
      <c r="C23" s="1013"/>
      <c r="D23" s="1013"/>
      <c r="E23" s="1013"/>
      <c r="F23" s="1013" t="s">
        <v>4</v>
      </c>
      <c r="G23" s="1013" t="s">
        <v>4</v>
      </c>
      <c r="H23" s="1014"/>
      <c r="N23" s="993"/>
      <c r="O23" s="993"/>
      <c r="P23" s="993"/>
    </row>
    <row r="24" spans="1:16" ht="16.350000000000001" customHeight="1">
      <c r="A24" s="1015"/>
      <c r="B24" s="1016" t="s">
        <v>732</v>
      </c>
      <c r="C24" s="1013" t="s">
        <v>875</v>
      </c>
      <c r="D24" s="1013" t="s">
        <v>876</v>
      </c>
      <c r="E24" s="1013" t="s">
        <v>877</v>
      </c>
      <c r="F24" s="1017" t="s">
        <v>238</v>
      </c>
      <c r="G24" s="1017" t="s">
        <v>453</v>
      </c>
      <c r="H24" s="1018" t="s">
        <v>454</v>
      </c>
      <c r="K24" s="375"/>
      <c r="L24" s="375"/>
      <c r="M24" s="375"/>
      <c r="N24" s="993"/>
      <c r="O24" s="993"/>
      <c r="P24" s="993"/>
    </row>
    <row r="25" spans="1:16" s="1023" customFormat="1" ht="9.75" customHeight="1">
      <c r="A25" s="1019" t="s">
        <v>455</v>
      </c>
      <c r="B25" s="1020">
        <v>2</v>
      </c>
      <c r="C25" s="1021">
        <v>3</v>
      </c>
      <c r="D25" s="1021">
        <v>4</v>
      </c>
      <c r="E25" s="1021">
        <v>5</v>
      </c>
      <c r="F25" s="1021">
        <v>6</v>
      </c>
      <c r="G25" s="1021">
        <v>7</v>
      </c>
      <c r="H25" s="1022">
        <v>8</v>
      </c>
      <c r="K25" s="1353"/>
      <c r="L25" s="1353"/>
      <c r="M25" s="1353"/>
    </row>
    <row r="26" spans="1:16" ht="24" customHeight="1">
      <c r="A26" s="1024" t="s">
        <v>456</v>
      </c>
      <c r="B26" s="1025">
        <v>69716396</v>
      </c>
      <c r="C26" s="378">
        <v>17693797</v>
      </c>
      <c r="D26" s="378"/>
      <c r="E26" s="378"/>
      <c r="F26" s="1026">
        <v>0.2537967826105067</v>
      </c>
      <c r="G26" s="1026"/>
      <c r="H26" s="1026"/>
      <c r="N26" s="993"/>
      <c r="O26" s="993"/>
      <c r="P26" s="993"/>
    </row>
    <row r="27" spans="1:16" ht="24" customHeight="1">
      <c r="A27" s="1027" t="s">
        <v>457</v>
      </c>
      <c r="B27" s="380">
        <v>85281687</v>
      </c>
      <c r="C27" s="378">
        <v>17290921</v>
      </c>
      <c r="D27" s="378"/>
      <c r="E27" s="378"/>
      <c r="F27" s="1028">
        <v>0.20275069136472407</v>
      </c>
      <c r="G27" s="1029"/>
      <c r="H27" s="379"/>
      <c r="N27" s="993"/>
      <c r="O27" s="993"/>
      <c r="P27" s="993"/>
    </row>
    <row r="28" spans="1:16" ht="24" customHeight="1">
      <c r="A28" s="1030" t="s">
        <v>458</v>
      </c>
      <c r="B28" s="1031">
        <v>-15565291</v>
      </c>
      <c r="C28" s="1032">
        <v>402876</v>
      </c>
      <c r="D28" s="1032"/>
      <c r="E28" s="1032"/>
      <c r="F28" s="1033"/>
      <c r="G28" s="1034"/>
      <c r="H28" s="1033"/>
      <c r="N28" s="993"/>
      <c r="O28" s="993"/>
      <c r="P28" s="993"/>
    </row>
    <row r="29" spans="1:16" ht="12.75">
      <c r="N29" s="993"/>
      <c r="O29" s="993"/>
      <c r="P29" s="993"/>
    </row>
    <row r="30" spans="1:16" ht="12.75">
      <c r="N30" s="993"/>
      <c r="O30" s="993"/>
      <c r="P30" s="993"/>
    </row>
    <row r="31" spans="1:16" ht="12.75">
      <c r="N31" s="993"/>
      <c r="O31" s="993"/>
      <c r="P31" s="993"/>
    </row>
  </sheetData>
  <printOptions horizontalCentered="1"/>
  <pageMargins left="0.74803149606299213" right="0.55118110236220474" top="0.98425196850393704" bottom="0.98425196850393704" header="0.51181102362204722" footer="0.51181102362204722"/>
  <pageSetup paperSize="9" scale="75" firstPageNumber="59" orientation="landscape" useFirstPageNumber="1" r:id="rId1"/>
  <headerFooter alignWithMargins="0">
    <oddHeader>&amp;C&amp;11- &amp;P -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6"/>
  <sheetViews>
    <sheetView showGridLines="0" zoomScale="76" zoomScaleNormal="76" zoomScaleSheetLayoutView="75" workbookViewId="0">
      <selection activeCell="D28" sqref="D28"/>
    </sheetView>
  </sheetViews>
  <sheetFormatPr defaultColWidth="9.28515625" defaultRowHeight="15"/>
  <cols>
    <col min="1" max="1" width="103.140625" style="1037" customWidth="1"/>
    <col min="2" max="2" width="20.5703125" style="1037" customWidth="1"/>
    <col min="3" max="3" width="19.42578125" style="1075" customWidth="1"/>
    <col min="4" max="4" width="16.7109375" style="1037" customWidth="1"/>
    <col min="5" max="5" width="9.28515625" style="1037"/>
    <col min="6" max="6" width="8.42578125" style="1037" customWidth="1"/>
    <col min="7" max="7" width="16.7109375" style="1037" customWidth="1"/>
    <col min="8" max="8" width="21.7109375" style="1037" customWidth="1"/>
    <col min="9" max="9" width="21.28515625" style="1037" customWidth="1"/>
    <col min="10" max="245" width="9.28515625" style="1037"/>
    <col min="246" max="246" width="103.140625" style="1037" customWidth="1"/>
    <col min="247" max="247" width="20.5703125" style="1037" customWidth="1"/>
    <col min="248" max="248" width="19.42578125" style="1037" customWidth="1"/>
    <col min="249" max="249" width="16.7109375" style="1037" customWidth="1"/>
    <col min="250" max="250" width="12.85546875" style="1037" customWidth="1"/>
    <col min="251" max="251" width="11" style="1037" bestFit="1" customWidth="1"/>
    <col min="252" max="256" width="9.28515625" style="1037"/>
    <col min="257" max="257" width="103.140625" style="1037" customWidth="1"/>
    <col min="258" max="258" width="20.5703125" style="1037" customWidth="1"/>
    <col min="259" max="259" width="19.42578125" style="1037" customWidth="1"/>
    <col min="260" max="260" width="16.7109375" style="1037" customWidth="1"/>
    <col min="261" max="261" width="9.28515625" style="1037"/>
    <col min="262" max="262" width="8.42578125" style="1037" customWidth="1"/>
    <col min="263" max="263" width="16.7109375" style="1037" customWidth="1"/>
    <col min="264" max="264" width="21.7109375" style="1037" customWidth="1"/>
    <col min="265" max="265" width="21.28515625" style="1037" customWidth="1"/>
    <col min="266" max="501" width="9.28515625" style="1037"/>
    <col min="502" max="502" width="103.140625" style="1037" customWidth="1"/>
    <col min="503" max="503" width="20.5703125" style="1037" customWidth="1"/>
    <col min="504" max="504" width="19.42578125" style="1037" customWidth="1"/>
    <col min="505" max="505" width="16.7109375" style="1037" customWidth="1"/>
    <col min="506" max="506" width="12.85546875" style="1037" customWidth="1"/>
    <col min="507" max="507" width="11" style="1037" bestFit="1" customWidth="1"/>
    <col min="508" max="512" width="9.28515625" style="1037"/>
    <col min="513" max="513" width="103.140625" style="1037" customWidth="1"/>
    <col min="514" max="514" width="20.5703125" style="1037" customWidth="1"/>
    <col min="515" max="515" width="19.42578125" style="1037" customWidth="1"/>
    <col min="516" max="516" width="16.7109375" style="1037" customWidth="1"/>
    <col min="517" max="517" width="9.28515625" style="1037"/>
    <col min="518" max="518" width="8.42578125" style="1037" customWidth="1"/>
    <col min="519" max="519" width="16.7109375" style="1037" customWidth="1"/>
    <col min="520" max="520" width="21.7109375" style="1037" customWidth="1"/>
    <col min="521" max="521" width="21.28515625" style="1037" customWidth="1"/>
    <col min="522" max="757" width="9.28515625" style="1037"/>
    <col min="758" max="758" width="103.140625" style="1037" customWidth="1"/>
    <col min="759" max="759" width="20.5703125" style="1037" customWidth="1"/>
    <col min="760" max="760" width="19.42578125" style="1037" customWidth="1"/>
    <col min="761" max="761" width="16.7109375" style="1037" customWidth="1"/>
    <col min="762" max="762" width="12.85546875" style="1037" customWidth="1"/>
    <col min="763" max="763" width="11" style="1037" bestFit="1" customWidth="1"/>
    <col min="764" max="768" width="9.28515625" style="1037"/>
    <col min="769" max="769" width="103.140625" style="1037" customWidth="1"/>
    <col min="770" max="770" width="20.5703125" style="1037" customWidth="1"/>
    <col min="771" max="771" width="19.42578125" style="1037" customWidth="1"/>
    <col min="772" max="772" width="16.7109375" style="1037" customWidth="1"/>
    <col min="773" max="773" width="9.28515625" style="1037"/>
    <col min="774" max="774" width="8.42578125" style="1037" customWidth="1"/>
    <col min="775" max="775" width="16.7109375" style="1037" customWidth="1"/>
    <col min="776" max="776" width="21.7109375" style="1037" customWidth="1"/>
    <col min="777" max="777" width="21.28515625" style="1037" customWidth="1"/>
    <col min="778" max="1013" width="9.28515625" style="1037"/>
    <col min="1014" max="1014" width="103.140625" style="1037" customWidth="1"/>
    <col min="1015" max="1015" width="20.5703125" style="1037" customWidth="1"/>
    <col min="1016" max="1016" width="19.42578125" style="1037" customWidth="1"/>
    <col min="1017" max="1017" width="16.7109375" style="1037" customWidth="1"/>
    <col min="1018" max="1018" width="12.85546875" style="1037" customWidth="1"/>
    <col min="1019" max="1019" width="11" style="1037" bestFit="1" customWidth="1"/>
    <col min="1020" max="1024" width="9.28515625" style="1037"/>
    <col min="1025" max="1025" width="103.140625" style="1037" customWidth="1"/>
    <col min="1026" max="1026" width="20.5703125" style="1037" customWidth="1"/>
    <col min="1027" max="1027" width="19.42578125" style="1037" customWidth="1"/>
    <col min="1028" max="1028" width="16.7109375" style="1037" customWidth="1"/>
    <col min="1029" max="1029" width="9.28515625" style="1037"/>
    <col min="1030" max="1030" width="8.42578125" style="1037" customWidth="1"/>
    <col min="1031" max="1031" width="16.7109375" style="1037" customWidth="1"/>
    <col min="1032" max="1032" width="21.7109375" style="1037" customWidth="1"/>
    <col min="1033" max="1033" width="21.28515625" style="1037" customWidth="1"/>
    <col min="1034" max="1269" width="9.28515625" style="1037"/>
    <col min="1270" max="1270" width="103.140625" style="1037" customWidth="1"/>
    <col min="1271" max="1271" width="20.5703125" style="1037" customWidth="1"/>
    <col min="1272" max="1272" width="19.42578125" style="1037" customWidth="1"/>
    <col min="1273" max="1273" width="16.7109375" style="1037" customWidth="1"/>
    <col min="1274" max="1274" width="12.85546875" style="1037" customWidth="1"/>
    <col min="1275" max="1275" width="11" style="1037" bestFit="1" customWidth="1"/>
    <col min="1276" max="1280" width="9.28515625" style="1037"/>
    <col min="1281" max="1281" width="103.140625" style="1037" customWidth="1"/>
    <col min="1282" max="1282" width="20.5703125" style="1037" customWidth="1"/>
    <col min="1283" max="1283" width="19.42578125" style="1037" customWidth="1"/>
    <col min="1284" max="1284" width="16.7109375" style="1037" customWidth="1"/>
    <col min="1285" max="1285" width="9.28515625" style="1037"/>
    <col min="1286" max="1286" width="8.42578125" style="1037" customWidth="1"/>
    <col min="1287" max="1287" width="16.7109375" style="1037" customWidth="1"/>
    <col min="1288" max="1288" width="21.7109375" style="1037" customWidth="1"/>
    <col min="1289" max="1289" width="21.28515625" style="1037" customWidth="1"/>
    <col min="1290" max="1525" width="9.28515625" style="1037"/>
    <col min="1526" max="1526" width="103.140625" style="1037" customWidth="1"/>
    <col min="1527" max="1527" width="20.5703125" style="1037" customWidth="1"/>
    <col min="1528" max="1528" width="19.42578125" style="1037" customWidth="1"/>
    <col min="1529" max="1529" width="16.7109375" style="1037" customWidth="1"/>
    <col min="1530" max="1530" width="12.85546875" style="1037" customWidth="1"/>
    <col min="1531" max="1531" width="11" style="1037" bestFit="1" customWidth="1"/>
    <col min="1532" max="1536" width="9.28515625" style="1037"/>
    <col min="1537" max="1537" width="103.140625" style="1037" customWidth="1"/>
    <col min="1538" max="1538" width="20.5703125" style="1037" customWidth="1"/>
    <col min="1539" max="1539" width="19.42578125" style="1037" customWidth="1"/>
    <col min="1540" max="1540" width="16.7109375" style="1037" customWidth="1"/>
    <col min="1541" max="1541" width="9.28515625" style="1037"/>
    <col min="1542" max="1542" width="8.42578125" style="1037" customWidth="1"/>
    <col min="1543" max="1543" width="16.7109375" style="1037" customWidth="1"/>
    <col min="1544" max="1544" width="21.7109375" style="1037" customWidth="1"/>
    <col min="1545" max="1545" width="21.28515625" style="1037" customWidth="1"/>
    <col min="1546" max="1781" width="9.28515625" style="1037"/>
    <col min="1782" max="1782" width="103.140625" style="1037" customWidth="1"/>
    <col min="1783" max="1783" width="20.5703125" style="1037" customWidth="1"/>
    <col min="1784" max="1784" width="19.42578125" style="1037" customWidth="1"/>
    <col min="1785" max="1785" width="16.7109375" style="1037" customWidth="1"/>
    <col min="1786" max="1786" width="12.85546875" style="1037" customWidth="1"/>
    <col min="1787" max="1787" width="11" style="1037" bestFit="1" customWidth="1"/>
    <col min="1788" max="1792" width="9.28515625" style="1037"/>
    <col min="1793" max="1793" width="103.140625" style="1037" customWidth="1"/>
    <col min="1794" max="1794" width="20.5703125" style="1037" customWidth="1"/>
    <col min="1795" max="1795" width="19.42578125" style="1037" customWidth="1"/>
    <col min="1796" max="1796" width="16.7109375" style="1037" customWidth="1"/>
    <col min="1797" max="1797" width="9.28515625" style="1037"/>
    <col min="1798" max="1798" width="8.42578125" style="1037" customWidth="1"/>
    <col min="1799" max="1799" width="16.7109375" style="1037" customWidth="1"/>
    <col min="1800" max="1800" width="21.7109375" style="1037" customWidth="1"/>
    <col min="1801" max="1801" width="21.28515625" style="1037" customWidth="1"/>
    <col min="1802" max="2037" width="9.28515625" style="1037"/>
    <col min="2038" max="2038" width="103.140625" style="1037" customWidth="1"/>
    <col min="2039" max="2039" width="20.5703125" style="1037" customWidth="1"/>
    <col min="2040" max="2040" width="19.42578125" style="1037" customWidth="1"/>
    <col min="2041" max="2041" width="16.7109375" style="1037" customWidth="1"/>
    <col min="2042" max="2042" width="12.85546875" style="1037" customWidth="1"/>
    <col min="2043" max="2043" width="11" style="1037" bestFit="1" customWidth="1"/>
    <col min="2044" max="2048" width="9.28515625" style="1037"/>
    <col min="2049" max="2049" width="103.140625" style="1037" customWidth="1"/>
    <col min="2050" max="2050" width="20.5703125" style="1037" customWidth="1"/>
    <col min="2051" max="2051" width="19.42578125" style="1037" customWidth="1"/>
    <col min="2052" max="2052" width="16.7109375" style="1037" customWidth="1"/>
    <col min="2053" max="2053" width="9.28515625" style="1037"/>
    <col min="2054" max="2054" width="8.42578125" style="1037" customWidth="1"/>
    <col min="2055" max="2055" width="16.7109375" style="1037" customWidth="1"/>
    <col min="2056" max="2056" width="21.7109375" style="1037" customWidth="1"/>
    <col min="2057" max="2057" width="21.28515625" style="1037" customWidth="1"/>
    <col min="2058" max="2293" width="9.28515625" style="1037"/>
    <col min="2294" max="2294" width="103.140625" style="1037" customWidth="1"/>
    <col min="2295" max="2295" width="20.5703125" style="1037" customWidth="1"/>
    <col min="2296" max="2296" width="19.42578125" style="1037" customWidth="1"/>
    <col min="2297" max="2297" width="16.7109375" style="1037" customWidth="1"/>
    <col min="2298" max="2298" width="12.85546875" style="1037" customWidth="1"/>
    <col min="2299" max="2299" width="11" style="1037" bestFit="1" customWidth="1"/>
    <col min="2300" max="2304" width="9.28515625" style="1037"/>
    <col min="2305" max="2305" width="103.140625" style="1037" customWidth="1"/>
    <col min="2306" max="2306" width="20.5703125" style="1037" customWidth="1"/>
    <col min="2307" max="2307" width="19.42578125" style="1037" customWidth="1"/>
    <col min="2308" max="2308" width="16.7109375" style="1037" customWidth="1"/>
    <col min="2309" max="2309" width="9.28515625" style="1037"/>
    <col min="2310" max="2310" width="8.42578125" style="1037" customWidth="1"/>
    <col min="2311" max="2311" width="16.7109375" style="1037" customWidth="1"/>
    <col min="2312" max="2312" width="21.7109375" style="1037" customWidth="1"/>
    <col min="2313" max="2313" width="21.28515625" style="1037" customWidth="1"/>
    <col min="2314" max="2549" width="9.28515625" style="1037"/>
    <col min="2550" max="2550" width="103.140625" style="1037" customWidth="1"/>
    <col min="2551" max="2551" width="20.5703125" style="1037" customWidth="1"/>
    <col min="2552" max="2552" width="19.42578125" style="1037" customWidth="1"/>
    <col min="2553" max="2553" width="16.7109375" style="1037" customWidth="1"/>
    <col min="2554" max="2554" width="12.85546875" style="1037" customWidth="1"/>
    <col min="2555" max="2555" width="11" style="1037" bestFit="1" customWidth="1"/>
    <col min="2556" max="2560" width="9.28515625" style="1037"/>
    <col min="2561" max="2561" width="103.140625" style="1037" customWidth="1"/>
    <col min="2562" max="2562" width="20.5703125" style="1037" customWidth="1"/>
    <col min="2563" max="2563" width="19.42578125" style="1037" customWidth="1"/>
    <col min="2564" max="2564" width="16.7109375" style="1037" customWidth="1"/>
    <col min="2565" max="2565" width="9.28515625" style="1037"/>
    <col min="2566" max="2566" width="8.42578125" style="1037" customWidth="1"/>
    <col min="2567" max="2567" width="16.7109375" style="1037" customWidth="1"/>
    <col min="2568" max="2568" width="21.7109375" style="1037" customWidth="1"/>
    <col min="2569" max="2569" width="21.28515625" style="1037" customWidth="1"/>
    <col min="2570" max="2805" width="9.28515625" style="1037"/>
    <col min="2806" max="2806" width="103.140625" style="1037" customWidth="1"/>
    <col min="2807" max="2807" width="20.5703125" style="1037" customWidth="1"/>
    <col min="2808" max="2808" width="19.42578125" style="1037" customWidth="1"/>
    <col min="2809" max="2809" width="16.7109375" style="1037" customWidth="1"/>
    <col min="2810" max="2810" width="12.85546875" style="1037" customWidth="1"/>
    <col min="2811" max="2811" width="11" style="1037" bestFit="1" customWidth="1"/>
    <col min="2812" max="2816" width="9.28515625" style="1037"/>
    <col min="2817" max="2817" width="103.140625" style="1037" customWidth="1"/>
    <col min="2818" max="2818" width="20.5703125" style="1037" customWidth="1"/>
    <col min="2819" max="2819" width="19.42578125" style="1037" customWidth="1"/>
    <col min="2820" max="2820" width="16.7109375" style="1037" customWidth="1"/>
    <col min="2821" max="2821" width="9.28515625" style="1037"/>
    <col min="2822" max="2822" width="8.42578125" style="1037" customWidth="1"/>
    <col min="2823" max="2823" width="16.7109375" style="1037" customWidth="1"/>
    <col min="2824" max="2824" width="21.7109375" style="1037" customWidth="1"/>
    <col min="2825" max="2825" width="21.28515625" style="1037" customWidth="1"/>
    <col min="2826" max="3061" width="9.28515625" style="1037"/>
    <col min="3062" max="3062" width="103.140625" style="1037" customWidth="1"/>
    <col min="3063" max="3063" width="20.5703125" style="1037" customWidth="1"/>
    <col min="3064" max="3064" width="19.42578125" style="1037" customWidth="1"/>
    <col min="3065" max="3065" width="16.7109375" style="1037" customWidth="1"/>
    <col min="3066" max="3066" width="12.85546875" style="1037" customWidth="1"/>
    <col min="3067" max="3067" width="11" style="1037" bestFit="1" customWidth="1"/>
    <col min="3068" max="3072" width="9.28515625" style="1037"/>
    <col min="3073" max="3073" width="103.140625" style="1037" customWidth="1"/>
    <col min="3074" max="3074" width="20.5703125" style="1037" customWidth="1"/>
    <col min="3075" max="3075" width="19.42578125" style="1037" customWidth="1"/>
    <col min="3076" max="3076" width="16.7109375" style="1037" customWidth="1"/>
    <col min="3077" max="3077" width="9.28515625" style="1037"/>
    <col min="3078" max="3078" width="8.42578125" style="1037" customWidth="1"/>
    <col min="3079" max="3079" width="16.7109375" style="1037" customWidth="1"/>
    <col min="3080" max="3080" width="21.7109375" style="1037" customWidth="1"/>
    <col min="3081" max="3081" width="21.28515625" style="1037" customWidth="1"/>
    <col min="3082" max="3317" width="9.28515625" style="1037"/>
    <col min="3318" max="3318" width="103.140625" style="1037" customWidth="1"/>
    <col min="3319" max="3319" width="20.5703125" style="1037" customWidth="1"/>
    <col min="3320" max="3320" width="19.42578125" style="1037" customWidth="1"/>
    <col min="3321" max="3321" width="16.7109375" style="1037" customWidth="1"/>
    <col min="3322" max="3322" width="12.85546875" style="1037" customWidth="1"/>
    <col min="3323" max="3323" width="11" style="1037" bestFit="1" customWidth="1"/>
    <col min="3324" max="3328" width="9.28515625" style="1037"/>
    <col min="3329" max="3329" width="103.140625" style="1037" customWidth="1"/>
    <col min="3330" max="3330" width="20.5703125" style="1037" customWidth="1"/>
    <col min="3331" max="3331" width="19.42578125" style="1037" customWidth="1"/>
    <col min="3332" max="3332" width="16.7109375" style="1037" customWidth="1"/>
    <col min="3333" max="3333" width="9.28515625" style="1037"/>
    <col min="3334" max="3334" width="8.42578125" style="1037" customWidth="1"/>
    <col min="3335" max="3335" width="16.7109375" style="1037" customWidth="1"/>
    <col min="3336" max="3336" width="21.7109375" style="1037" customWidth="1"/>
    <col min="3337" max="3337" width="21.28515625" style="1037" customWidth="1"/>
    <col min="3338" max="3573" width="9.28515625" style="1037"/>
    <col min="3574" max="3574" width="103.140625" style="1037" customWidth="1"/>
    <col min="3575" max="3575" width="20.5703125" style="1037" customWidth="1"/>
    <col min="3576" max="3576" width="19.42578125" style="1037" customWidth="1"/>
    <col min="3577" max="3577" width="16.7109375" style="1037" customWidth="1"/>
    <col min="3578" max="3578" width="12.85546875" style="1037" customWidth="1"/>
    <col min="3579" max="3579" width="11" style="1037" bestFit="1" customWidth="1"/>
    <col min="3580" max="3584" width="9.28515625" style="1037"/>
    <col min="3585" max="3585" width="103.140625" style="1037" customWidth="1"/>
    <col min="3586" max="3586" width="20.5703125" style="1037" customWidth="1"/>
    <col min="3587" max="3587" width="19.42578125" style="1037" customWidth="1"/>
    <col min="3588" max="3588" width="16.7109375" style="1037" customWidth="1"/>
    <col min="3589" max="3589" width="9.28515625" style="1037"/>
    <col min="3590" max="3590" width="8.42578125" style="1037" customWidth="1"/>
    <col min="3591" max="3591" width="16.7109375" style="1037" customWidth="1"/>
    <col min="3592" max="3592" width="21.7109375" style="1037" customWidth="1"/>
    <col min="3593" max="3593" width="21.28515625" style="1037" customWidth="1"/>
    <col min="3594" max="3829" width="9.28515625" style="1037"/>
    <col min="3830" max="3830" width="103.140625" style="1037" customWidth="1"/>
    <col min="3831" max="3831" width="20.5703125" style="1037" customWidth="1"/>
    <col min="3832" max="3832" width="19.42578125" style="1037" customWidth="1"/>
    <col min="3833" max="3833" width="16.7109375" style="1037" customWidth="1"/>
    <col min="3834" max="3834" width="12.85546875" style="1037" customWidth="1"/>
    <col min="3835" max="3835" width="11" style="1037" bestFit="1" customWidth="1"/>
    <col min="3836" max="3840" width="9.28515625" style="1037"/>
    <col min="3841" max="3841" width="103.140625" style="1037" customWidth="1"/>
    <col min="3842" max="3842" width="20.5703125" style="1037" customWidth="1"/>
    <col min="3843" max="3843" width="19.42578125" style="1037" customWidth="1"/>
    <col min="3844" max="3844" width="16.7109375" style="1037" customWidth="1"/>
    <col min="3845" max="3845" width="9.28515625" style="1037"/>
    <col min="3846" max="3846" width="8.42578125" style="1037" customWidth="1"/>
    <col min="3847" max="3847" width="16.7109375" style="1037" customWidth="1"/>
    <col min="3848" max="3848" width="21.7109375" style="1037" customWidth="1"/>
    <col min="3849" max="3849" width="21.28515625" style="1037" customWidth="1"/>
    <col min="3850" max="4085" width="9.28515625" style="1037"/>
    <col min="4086" max="4086" width="103.140625" style="1037" customWidth="1"/>
    <col min="4087" max="4087" width="20.5703125" style="1037" customWidth="1"/>
    <col min="4088" max="4088" width="19.42578125" style="1037" customWidth="1"/>
    <col min="4089" max="4089" width="16.7109375" style="1037" customWidth="1"/>
    <col min="4090" max="4090" width="12.85546875" style="1037" customWidth="1"/>
    <col min="4091" max="4091" width="11" style="1037" bestFit="1" customWidth="1"/>
    <col min="4092" max="4096" width="9.28515625" style="1037"/>
    <col min="4097" max="4097" width="103.140625" style="1037" customWidth="1"/>
    <col min="4098" max="4098" width="20.5703125" style="1037" customWidth="1"/>
    <col min="4099" max="4099" width="19.42578125" style="1037" customWidth="1"/>
    <col min="4100" max="4100" width="16.7109375" style="1037" customWidth="1"/>
    <col min="4101" max="4101" width="9.28515625" style="1037"/>
    <col min="4102" max="4102" width="8.42578125" style="1037" customWidth="1"/>
    <col min="4103" max="4103" width="16.7109375" style="1037" customWidth="1"/>
    <col min="4104" max="4104" width="21.7109375" style="1037" customWidth="1"/>
    <col min="4105" max="4105" width="21.28515625" style="1037" customWidth="1"/>
    <col min="4106" max="4341" width="9.28515625" style="1037"/>
    <col min="4342" max="4342" width="103.140625" style="1037" customWidth="1"/>
    <col min="4343" max="4343" width="20.5703125" style="1037" customWidth="1"/>
    <col min="4344" max="4344" width="19.42578125" style="1037" customWidth="1"/>
    <col min="4345" max="4345" width="16.7109375" style="1037" customWidth="1"/>
    <col min="4346" max="4346" width="12.85546875" style="1037" customWidth="1"/>
    <col min="4347" max="4347" width="11" style="1037" bestFit="1" customWidth="1"/>
    <col min="4348" max="4352" width="9.28515625" style="1037"/>
    <col min="4353" max="4353" width="103.140625" style="1037" customWidth="1"/>
    <col min="4354" max="4354" width="20.5703125" style="1037" customWidth="1"/>
    <col min="4355" max="4355" width="19.42578125" style="1037" customWidth="1"/>
    <col min="4356" max="4356" width="16.7109375" style="1037" customWidth="1"/>
    <col min="4357" max="4357" width="9.28515625" style="1037"/>
    <col min="4358" max="4358" width="8.42578125" style="1037" customWidth="1"/>
    <col min="4359" max="4359" width="16.7109375" style="1037" customWidth="1"/>
    <col min="4360" max="4360" width="21.7109375" style="1037" customWidth="1"/>
    <col min="4361" max="4361" width="21.28515625" style="1037" customWidth="1"/>
    <col min="4362" max="4597" width="9.28515625" style="1037"/>
    <col min="4598" max="4598" width="103.140625" style="1037" customWidth="1"/>
    <col min="4599" max="4599" width="20.5703125" style="1037" customWidth="1"/>
    <col min="4600" max="4600" width="19.42578125" style="1037" customWidth="1"/>
    <col min="4601" max="4601" width="16.7109375" style="1037" customWidth="1"/>
    <col min="4602" max="4602" width="12.85546875" style="1037" customWidth="1"/>
    <col min="4603" max="4603" width="11" style="1037" bestFit="1" customWidth="1"/>
    <col min="4604" max="4608" width="9.28515625" style="1037"/>
    <col min="4609" max="4609" width="103.140625" style="1037" customWidth="1"/>
    <col min="4610" max="4610" width="20.5703125" style="1037" customWidth="1"/>
    <col min="4611" max="4611" width="19.42578125" style="1037" customWidth="1"/>
    <col min="4612" max="4612" width="16.7109375" style="1037" customWidth="1"/>
    <col min="4613" max="4613" width="9.28515625" style="1037"/>
    <col min="4614" max="4614" width="8.42578125" style="1037" customWidth="1"/>
    <col min="4615" max="4615" width="16.7109375" style="1037" customWidth="1"/>
    <col min="4616" max="4616" width="21.7109375" style="1037" customWidth="1"/>
    <col min="4617" max="4617" width="21.28515625" style="1037" customWidth="1"/>
    <col min="4618" max="4853" width="9.28515625" style="1037"/>
    <col min="4854" max="4854" width="103.140625" style="1037" customWidth="1"/>
    <col min="4855" max="4855" width="20.5703125" style="1037" customWidth="1"/>
    <col min="4856" max="4856" width="19.42578125" style="1037" customWidth="1"/>
    <col min="4857" max="4857" width="16.7109375" style="1037" customWidth="1"/>
    <col min="4858" max="4858" width="12.85546875" style="1037" customWidth="1"/>
    <col min="4859" max="4859" width="11" style="1037" bestFit="1" customWidth="1"/>
    <col min="4860" max="4864" width="9.28515625" style="1037"/>
    <col min="4865" max="4865" width="103.140625" style="1037" customWidth="1"/>
    <col min="4866" max="4866" width="20.5703125" style="1037" customWidth="1"/>
    <col min="4867" max="4867" width="19.42578125" style="1037" customWidth="1"/>
    <col min="4868" max="4868" width="16.7109375" style="1037" customWidth="1"/>
    <col min="4869" max="4869" width="9.28515625" style="1037"/>
    <col min="4870" max="4870" width="8.42578125" style="1037" customWidth="1"/>
    <col min="4871" max="4871" width="16.7109375" style="1037" customWidth="1"/>
    <col min="4872" max="4872" width="21.7109375" style="1037" customWidth="1"/>
    <col min="4873" max="4873" width="21.28515625" style="1037" customWidth="1"/>
    <col min="4874" max="5109" width="9.28515625" style="1037"/>
    <col min="5110" max="5110" width="103.140625" style="1037" customWidth="1"/>
    <col min="5111" max="5111" width="20.5703125" style="1037" customWidth="1"/>
    <col min="5112" max="5112" width="19.42578125" style="1037" customWidth="1"/>
    <col min="5113" max="5113" width="16.7109375" style="1037" customWidth="1"/>
    <col min="5114" max="5114" width="12.85546875" style="1037" customWidth="1"/>
    <col min="5115" max="5115" width="11" style="1037" bestFit="1" customWidth="1"/>
    <col min="5116" max="5120" width="9.28515625" style="1037"/>
    <col min="5121" max="5121" width="103.140625" style="1037" customWidth="1"/>
    <col min="5122" max="5122" width="20.5703125" style="1037" customWidth="1"/>
    <col min="5123" max="5123" width="19.42578125" style="1037" customWidth="1"/>
    <col min="5124" max="5124" width="16.7109375" style="1037" customWidth="1"/>
    <col min="5125" max="5125" width="9.28515625" style="1037"/>
    <col min="5126" max="5126" width="8.42578125" style="1037" customWidth="1"/>
    <col min="5127" max="5127" width="16.7109375" style="1037" customWidth="1"/>
    <col min="5128" max="5128" width="21.7109375" style="1037" customWidth="1"/>
    <col min="5129" max="5129" width="21.28515625" style="1037" customWidth="1"/>
    <col min="5130" max="5365" width="9.28515625" style="1037"/>
    <col min="5366" max="5366" width="103.140625" style="1037" customWidth="1"/>
    <col min="5367" max="5367" width="20.5703125" style="1037" customWidth="1"/>
    <col min="5368" max="5368" width="19.42578125" style="1037" customWidth="1"/>
    <col min="5369" max="5369" width="16.7109375" style="1037" customWidth="1"/>
    <col min="5370" max="5370" width="12.85546875" style="1037" customWidth="1"/>
    <col min="5371" max="5371" width="11" style="1037" bestFit="1" customWidth="1"/>
    <col min="5372" max="5376" width="9.28515625" style="1037"/>
    <col min="5377" max="5377" width="103.140625" style="1037" customWidth="1"/>
    <col min="5378" max="5378" width="20.5703125" style="1037" customWidth="1"/>
    <col min="5379" max="5379" width="19.42578125" style="1037" customWidth="1"/>
    <col min="5380" max="5380" width="16.7109375" style="1037" customWidth="1"/>
    <col min="5381" max="5381" width="9.28515625" style="1037"/>
    <col min="5382" max="5382" width="8.42578125" style="1037" customWidth="1"/>
    <col min="5383" max="5383" width="16.7109375" style="1037" customWidth="1"/>
    <col min="5384" max="5384" width="21.7109375" style="1037" customWidth="1"/>
    <col min="5385" max="5385" width="21.28515625" style="1037" customWidth="1"/>
    <col min="5386" max="5621" width="9.28515625" style="1037"/>
    <col min="5622" max="5622" width="103.140625" style="1037" customWidth="1"/>
    <col min="5623" max="5623" width="20.5703125" style="1037" customWidth="1"/>
    <col min="5624" max="5624" width="19.42578125" style="1037" customWidth="1"/>
    <col min="5625" max="5625" width="16.7109375" style="1037" customWidth="1"/>
    <col min="5626" max="5626" width="12.85546875" style="1037" customWidth="1"/>
    <col min="5627" max="5627" width="11" style="1037" bestFit="1" customWidth="1"/>
    <col min="5628" max="5632" width="9.28515625" style="1037"/>
    <col min="5633" max="5633" width="103.140625" style="1037" customWidth="1"/>
    <col min="5634" max="5634" width="20.5703125" style="1037" customWidth="1"/>
    <col min="5635" max="5635" width="19.42578125" style="1037" customWidth="1"/>
    <col min="5636" max="5636" width="16.7109375" style="1037" customWidth="1"/>
    <col min="5637" max="5637" width="9.28515625" style="1037"/>
    <col min="5638" max="5638" width="8.42578125" style="1037" customWidth="1"/>
    <col min="5639" max="5639" width="16.7109375" style="1037" customWidth="1"/>
    <col min="5640" max="5640" width="21.7109375" style="1037" customWidth="1"/>
    <col min="5641" max="5641" width="21.28515625" style="1037" customWidth="1"/>
    <col min="5642" max="5877" width="9.28515625" style="1037"/>
    <col min="5878" max="5878" width="103.140625" style="1037" customWidth="1"/>
    <col min="5879" max="5879" width="20.5703125" style="1037" customWidth="1"/>
    <col min="5880" max="5880" width="19.42578125" style="1037" customWidth="1"/>
    <col min="5881" max="5881" width="16.7109375" style="1037" customWidth="1"/>
    <col min="5882" max="5882" width="12.85546875" style="1037" customWidth="1"/>
    <col min="5883" max="5883" width="11" style="1037" bestFit="1" customWidth="1"/>
    <col min="5884" max="5888" width="9.28515625" style="1037"/>
    <col min="5889" max="5889" width="103.140625" style="1037" customWidth="1"/>
    <col min="5890" max="5890" width="20.5703125" style="1037" customWidth="1"/>
    <col min="5891" max="5891" width="19.42578125" style="1037" customWidth="1"/>
    <col min="5892" max="5892" width="16.7109375" style="1037" customWidth="1"/>
    <col min="5893" max="5893" width="9.28515625" style="1037"/>
    <col min="5894" max="5894" width="8.42578125" style="1037" customWidth="1"/>
    <col min="5895" max="5895" width="16.7109375" style="1037" customWidth="1"/>
    <col min="5896" max="5896" width="21.7109375" style="1037" customWidth="1"/>
    <col min="5897" max="5897" width="21.28515625" style="1037" customWidth="1"/>
    <col min="5898" max="6133" width="9.28515625" style="1037"/>
    <col min="6134" max="6134" width="103.140625" style="1037" customWidth="1"/>
    <col min="6135" max="6135" width="20.5703125" style="1037" customWidth="1"/>
    <col min="6136" max="6136" width="19.42578125" style="1037" customWidth="1"/>
    <col min="6137" max="6137" width="16.7109375" style="1037" customWidth="1"/>
    <col min="6138" max="6138" width="12.85546875" style="1037" customWidth="1"/>
    <col min="6139" max="6139" width="11" style="1037" bestFit="1" customWidth="1"/>
    <col min="6140" max="6144" width="9.28515625" style="1037"/>
    <col min="6145" max="6145" width="103.140625" style="1037" customWidth="1"/>
    <col min="6146" max="6146" width="20.5703125" style="1037" customWidth="1"/>
    <col min="6147" max="6147" width="19.42578125" style="1037" customWidth="1"/>
    <col min="6148" max="6148" width="16.7109375" style="1037" customWidth="1"/>
    <col min="6149" max="6149" width="9.28515625" style="1037"/>
    <col min="6150" max="6150" width="8.42578125" style="1037" customWidth="1"/>
    <col min="6151" max="6151" width="16.7109375" style="1037" customWidth="1"/>
    <col min="6152" max="6152" width="21.7109375" style="1037" customWidth="1"/>
    <col min="6153" max="6153" width="21.28515625" style="1037" customWidth="1"/>
    <col min="6154" max="6389" width="9.28515625" style="1037"/>
    <col min="6390" max="6390" width="103.140625" style="1037" customWidth="1"/>
    <col min="6391" max="6391" width="20.5703125" style="1037" customWidth="1"/>
    <col min="6392" max="6392" width="19.42578125" style="1037" customWidth="1"/>
    <col min="6393" max="6393" width="16.7109375" style="1037" customWidth="1"/>
    <col min="6394" max="6394" width="12.85546875" style="1037" customWidth="1"/>
    <col min="6395" max="6395" width="11" style="1037" bestFit="1" customWidth="1"/>
    <col min="6396" max="6400" width="9.28515625" style="1037"/>
    <col min="6401" max="6401" width="103.140625" style="1037" customWidth="1"/>
    <col min="6402" max="6402" width="20.5703125" style="1037" customWidth="1"/>
    <col min="6403" max="6403" width="19.42578125" style="1037" customWidth="1"/>
    <col min="6404" max="6404" width="16.7109375" style="1037" customWidth="1"/>
    <col min="6405" max="6405" width="9.28515625" style="1037"/>
    <col min="6406" max="6406" width="8.42578125" style="1037" customWidth="1"/>
    <col min="6407" max="6407" width="16.7109375" style="1037" customWidth="1"/>
    <col min="6408" max="6408" width="21.7109375" style="1037" customWidth="1"/>
    <col min="6409" max="6409" width="21.28515625" style="1037" customWidth="1"/>
    <col min="6410" max="6645" width="9.28515625" style="1037"/>
    <col min="6646" max="6646" width="103.140625" style="1037" customWidth="1"/>
    <col min="6647" max="6647" width="20.5703125" style="1037" customWidth="1"/>
    <col min="6648" max="6648" width="19.42578125" style="1037" customWidth="1"/>
    <col min="6649" max="6649" width="16.7109375" style="1037" customWidth="1"/>
    <col min="6650" max="6650" width="12.85546875" style="1037" customWidth="1"/>
    <col min="6651" max="6651" width="11" style="1037" bestFit="1" customWidth="1"/>
    <col min="6652" max="6656" width="9.28515625" style="1037"/>
    <col min="6657" max="6657" width="103.140625" style="1037" customWidth="1"/>
    <col min="6658" max="6658" width="20.5703125" style="1037" customWidth="1"/>
    <col min="6659" max="6659" width="19.42578125" style="1037" customWidth="1"/>
    <col min="6660" max="6660" width="16.7109375" style="1037" customWidth="1"/>
    <col min="6661" max="6661" width="9.28515625" style="1037"/>
    <col min="6662" max="6662" width="8.42578125" style="1037" customWidth="1"/>
    <col min="6663" max="6663" width="16.7109375" style="1037" customWidth="1"/>
    <col min="6664" max="6664" width="21.7109375" style="1037" customWidth="1"/>
    <col min="6665" max="6665" width="21.28515625" style="1037" customWidth="1"/>
    <col min="6666" max="6901" width="9.28515625" style="1037"/>
    <col min="6902" max="6902" width="103.140625" style="1037" customWidth="1"/>
    <col min="6903" max="6903" width="20.5703125" style="1037" customWidth="1"/>
    <col min="6904" max="6904" width="19.42578125" style="1037" customWidth="1"/>
    <col min="6905" max="6905" width="16.7109375" style="1037" customWidth="1"/>
    <col min="6906" max="6906" width="12.85546875" style="1037" customWidth="1"/>
    <col min="6907" max="6907" width="11" style="1037" bestFit="1" customWidth="1"/>
    <col min="6908" max="6912" width="9.28515625" style="1037"/>
    <col min="6913" max="6913" width="103.140625" style="1037" customWidth="1"/>
    <col min="6914" max="6914" width="20.5703125" style="1037" customWidth="1"/>
    <col min="6915" max="6915" width="19.42578125" style="1037" customWidth="1"/>
    <col min="6916" max="6916" width="16.7109375" style="1037" customWidth="1"/>
    <col min="6917" max="6917" width="9.28515625" style="1037"/>
    <col min="6918" max="6918" width="8.42578125" style="1037" customWidth="1"/>
    <col min="6919" max="6919" width="16.7109375" style="1037" customWidth="1"/>
    <col min="6920" max="6920" width="21.7109375" style="1037" customWidth="1"/>
    <col min="6921" max="6921" width="21.28515625" style="1037" customWidth="1"/>
    <col min="6922" max="7157" width="9.28515625" style="1037"/>
    <col min="7158" max="7158" width="103.140625" style="1037" customWidth="1"/>
    <col min="7159" max="7159" width="20.5703125" style="1037" customWidth="1"/>
    <col min="7160" max="7160" width="19.42578125" style="1037" customWidth="1"/>
    <col min="7161" max="7161" width="16.7109375" style="1037" customWidth="1"/>
    <col min="7162" max="7162" width="12.85546875" style="1037" customWidth="1"/>
    <col min="7163" max="7163" width="11" style="1037" bestFit="1" customWidth="1"/>
    <col min="7164" max="7168" width="9.28515625" style="1037"/>
    <col min="7169" max="7169" width="103.140625" style="1037" customWidth="1"/>
    <col min="7170" max="7170" width="20.5703125" style="1037" customWidth="1"/>
    <col min="7171" max="7171" width="19.42578125" style="1037" customWidth="1"/>
    <col min="7172" max="7172" width="16.7109375" style="1037" customWidth="1"/>
    <col min="7173" max="7173" width="9.28515625" style="1037"/>
    <col min="7174" max="7174" width="8.42578125" style="1037" customWidth="1"/>
    <col min="7175" max="7175" width="16.7109375" style="1037" customWidth="1"/>
    <col min="7176" max="7176" width="21.7109375" style="1037" customWidth="1"/>
    <col min="7177" max="7177" width="21.28515625" style="1037" customWidth="1"/>
    <col min="7178" max="7413" width="9.28515625" style="1037"/>
    <col min="7414" max="7414" width="103.140625" style="1037" customWidth="1"/>
    <col min="7415" max="7415" width="20.5703125" style="1037" customWidth="1"/>
    <col min="7416" max="7416" width="19.42578125" style="1037" customWidth="1"/>
    <col min="7417" max="7417" width="16.7109375" style="1037" customWidth="1"/>
    <col min="7418" max="7418" width="12.85546875" style="1037" customWidth="1"/>
    <col min="7419" max="7419" width="11" style="1037" bestFit="1" customWidth="1"/>
    <col min="7420" max="7424" width="9.28515625" style="1037"/>
    <col min="7425" max="7425" width="103.140625" style="1037" customWidth="1"/>
    <col min="7426" max="7426" width="20.5703125" style="1037" customWidth="1"/>
    <col min="7427" max="7427" width="19.42578125" style="1037" customWidth="1"/>
    <col min="7428" max="7428" width="16.7109375" style="1037" customWidth="1"/>
    <col min="7429" max="7429" width="9.28515625" style="1037"/>
    <col min="7430" max="7430" width="8.42578125" style="1037" customWidth="1"/>
    <col min="7431" max="7431" width="16.7109375" style="1037" customWidth="1"/>
    <col min="7432" max="7432" width="21.7109375" style="1037" customWidth="1"/>
    <col min="7433" max="7433" width="21.28515625" style="1037" customWidth="1"/>
    <col min="7434" max="7669" width="9.28515625" style="1037"/>
    <col min="7670" max="7670" width="103.140625" style="1037" customWidth="1"/>
    <col min="7671" max="7671" width="20.5703125" style="1037" customWidth="1"/>
    <col min="7672" max="7672" width="19.42578125" style="1037" customWidth="1"/>
    <col min="7673" max="7673" width="16.7109375" style="1037" customWidth="1"/>
    <col min="7674" max="7674" width="12.85546875" style="1037" customWidth="1"/>
    <col min="7675" max="7675" width="11" style="1037" bestFit="1" customWidth="1"/>
    <col min="7676" max="7680" width="9.28515625" style="1037"/>
    <col min="7681" max="7681" width="103.140625" style="1037" customWidth="1"/>
    <col min="7682" max="7682" width="20.5703125" style="1037" customWidth="1"/>
    <col min="7683" max="7683" width="19.42578125" style="1037" customWidth="1"/>
    <col min="7684" max="7684" width="16.7109375" style="1037" customWidth="1"/>
    <col min="7685" max="7685" width="9.28515625" style="1037"/>
    <col min="7686" max="7686" width="8.42578125" style="1037" customWidth="1"/>
    <col min="7687" max="7687" width="16.7109375" style="1037" customWidth="1"/>
    <col min="7688" max="7688" width="21.7109375" style="1037" customWidth="1"/>
    <col min="7689" max="7689" width="21.28515625" style="1037" customWidth="1"/>
    <col min="7690" max="7925" width="9.28515625" style="1037"/>
    <col min="7926" max="7926" width="103.140625" style="1037" customWidth="1"/>
    <col min="7927" max="7927" width="20.5703125" style="1037" customWidth="1"/>
    <col min="7928" max="7928" width="19.42578125" style="1037" customWidth="1"/>
    <col min="7929" max="7929" width="16.7109375" style="1037" customWidth="1"/>
    <col min="7930" max="7930" width="12.85546875" style="1037" customWidth="1"/>
    <col min="7931" max="7931" width="11" style="1037" bestFit="1" customWidth="1"/>
    <col min="7932" max="7936" width="9.28515625" style="1037"/>
    <col min="7937" max="7937" width="103.140625" style="1037" customWidth="1"/>
    <col min="7938" max="7938" width="20.5703125" style="1037" customWidth="1"/>
    <col min="7939" max="7939" width="19.42578125" style="1037" customWidth="1"/>
    <col min="7940" max="7940" width="16.7109375" style="1037" customWidth="1"/>
    <col min="7941" max="7941" width="9.28515625" style="1037"/>
    <col min="7942" max="7942" width="8.42578125" style="1037" customWidth="1"/>
    <col min="7943" max="7943" width="16.7109375" style="1037" customWidth="1"/>
    <col min="7944" max="7944" width="21.7109375" style="1037" customWidth="1"/>
    <col min="7945" max="7945" width="21.28515625" style="1037" customWidth="1"/>
    <col min="7946" max="8181" width="9.28515625" style="1037"/>
    <col min="8182" max="8182" width="103.140625" style="1037" customWidth="1"/>
    <col min="8183" max="8183" width="20.5703125" style="1037" customWidth="1"/>
    <col min="8184" max="8184" width="19.42578125" style="1037" customWidth="1"/>
    <col min="8185" max="8185" width="16.7109375" style="1037" customWidth="1"/>
    <col min="8186" max="8186" width="12.85546875" style="1037" customWidth="1"/>
    <col min="8187" max="8187" width="11" style="1037" bestFit="1" customWidth="1"/>
    <col min="8188" max="8192" width="9.28515625" style="1037"/>
    <col min="8193" max="8193" width="103.140625" style="1037" customWidth="1"/>
    <col min="8194" max="8194" width="20.5703125" style="1037" customWidth="1"/>
    <col min="8195" max="8195" width="19.42578125" style="1037" customWidth="1"/>
    <col min="8196" max="8196" width="16.7109375" style="1037" customWidth="1"/>
    <col min="8197" max="8197" width="9.28515625" style="1037"/>
    <col min="8198" max="8198" width="8.42578125" style="1037" customWidth="1"/>
    <col min="8199" max="8199" width="16.7109375" style="1037" customWidth="1"/>
    <col min="8200" max="8200" width="21.7109375" style="1037" customWidth="1"/>
    <col min="8201" max="8201" width="21.28515625" style="1037" customWidth="1"/>
    <col min="8202" max="8437" width="9.28515625" style="1037"/>
    <col min="8438" max="8438" width="103.140625" style="1037" customWidth="1"/>
    <col min="8439" max="8439" width="20.5703125" style="1037" customWidth="1"/>
    <col min="8440" max="8440" width="19.42578125" style="1037" customWidth="1"/>
    <col min="8441" max="8441" width="16.7109375" style="1037" customWidth="1"/>
    <col min="8442" max="8442" width="12.85546875" style="1037" customWidth="1"/>
    <col min="8443" max="8443" width="11" style="1037" bestFit="1" customWidth="1"/>
    <col min="8444" max="8448" width="9.28515625" style="1037"/>
    <col min="8449" max="8449" width="103.140625" style="1037" customWidth="1"/>
    <col min="8450" max="8450" width="20.5703125" style="1037" customWidth="1"/>
    <col min="8451" max="8451" width="19.42578125" style="1037" customWidth="1"/>
    <col min="8452" max="8452" width="16.7109375" style="1037" customWidth="1"/>
    <col min="8453" max="8453" width="9.28515625" style="1037"/>
    <col min="8454" max="8454" width="8.42578125" style="1037" customWidth="1"/>
    <col min="8455" max="8455" width="16.7109375" style="1037" customWidth="1"/>
    <col min="8456" max="8456" width="21.7109375" style="1037" customWidth="1"/>
    <col min="8457" max="8457" width="21.28515625" style="1037" customWidth="1"/>
    <col min="8458" max="8693" width="9.28515625" style="1037"/>
    <col min="8694" max="8694" width="103.140625" style="1037" customWidth="1"/>
    <col min="8695" max="8695" width="20.5703125" style="1037" customWidth="1"/>
    <col min="8696" max="8696" width="19.42578125" style="1037" customWidth="1"/>
    <col min="8697" max="8697" width="16.7109375" style="1037" customWidth="1"/>
    <col min="8698" max="8698" width="12.85546875" style="1037" customWidth="1"/>
    <col min="8699" max="8699" width="11" style="1037" bestFit="1" customWidth="1"/>
    <col min="8700" max="8704" width="9.28515625" style="1037"/>
    <col min="8705" max="8705" width="103.140625" style="1037" customWidth="1"/>
    <col min="8706" max="8706" width="20.5703125" style="1037" customWidth="1"/>
    <col min="8707" max="8707" width="19.42578125" style="1037" customWidth="1"/>
    <col min="8708" max="8708" width="16.7109375" style="1037" customWidth="1"/>
    <col min="8709" max="8709" width="9.28515625" style="1037"/>
    <col min="8710" max="8710" width="8.42578125" style="1037" customWidth="1"/>
    <col min="8711" max="8711" width="16.7109375" style="1037" customWidth="1"/>
    <col min="8712" max="8712" width="21.7109375" style="1037" customWidth="1"/>
    <col min="8713" max="8713" width="21.28515625" style="1037" customWidth="1"/>
    <col min="8714" max="8949" width="9.28515625" style="1037"/>
    <col min="8950" max="8950" width="103.140625" style="1037" customWidth="1"/>
    <col min="8951" max="8951" width="20.5703125" style="1037" customWidth="1"/>
    <col min="8952" max="8952" width="19.42578125" style="1037" customWidth="1"/>
    <col min="8953" max="8953" width="16.7109375" style="1037" customWidth="1"/>
    <col min="8954" max="8954" width="12.85546875" style="1037" customWidth="1"/>
    <col min="8955" max="8955" width="11" style="1037" bestFit="1" customWidth="1"/>
    <col min="8956" max="8960" width="9.28515625" style="1037"/>
    <col min="8961" max="8961" width="103.140625" style="1037" customWidth="1"/>
    <col min="8962" max="8962" width="20.5703125" style="1037" customWidth="1"/>
    <col min="8963" max="8963" width="19.42578125" style="1037" customWidth="1"/>
    <col min="8964" max="8964" width="16.7109375" style="1037" customWidth="1"/>
    <col min="8965" max="8965" width="9.28515625" style="1037"/>
    <col min="8966" max="8966" width="8.42578125" style="1037" customWidth="1"/>
    <col min="8967" max="8967" width="16.7109375" style="1037" customWidth="1"/>
    <col min="8968" max="8968" width="21.7109375" style="1037" customWidth="1"/>
    <col min="8969" max="8969" width="21.28515625" style="1037" customWidth="1"/>
    <col min="8970" max="9205" width="9.28515625" style="1037"/>
    <col min="9206" max="9206" width="103.140625" style="1037" customWidth="1"/>
    <col min="9207" max="9207" width="20.5703125" style="1037" customWidth="1"/>
    <col min="9208" max="9208" width="19.42578125" style="1037" customWidth="1"/>
    <col min="9209" max="9209" width="16.7109375" style="1037" customWidth="1"/>
    <col min="9210" max="9210" width="12.85546875" style="1037" customWidth="1"/>
    <col min="9211" max="9211" width="11" style="1037" bestFit="1" customWidth="1"/>
    <col min="9212" max="9216" width="9.28515625" style="1037"/>
    <col min="9217" max="9217" width="103.140625" style="1037" customWidth="1"/>
    <col min="9218" max="9218" width="20.5703125" style="1037" customWidth="1"/>
    <col min="9219" max="9219" width="19.42578125" style="1037" customWidth="1"/>
    <col min="9220" max="9220" width="16.7109375" style="1037" customWidth="1"/>
    <col min="9221" max="9221" width="9.28515625" style="1037"/>
    <col min="9222" max="9222" width="8.42578125" style="1037" customWidth="1"/>
    <col min="9223" max="9223" width="16.7109375" style="1037" customWidth="1"/>
    <col min="9224" max="9224" width="21.7109375" style="1037" customWidth="1"/>
    <col min="9225" max="9225" width="21.28515625" style="1037" customWidth="1"/>
    <col min="9226" max="9461" width="9.28515625" style="1037"/>
    <col min="9462" max="9462" width="103.140625" style="1037" customWidth="1"/>
    <col min="9463" max="9463" width="20.5703125" style="1037" customWidth="1"/>
    <col min="9464" max="9464" width="19.42578125" style="1037" customWidth="1"/>
    <col min="9465" max="9465" width="16.7109375" style="1037" customWidth="1"/>
    <col min="9466" max="9466" width="12.85546875" style="1037" customWidth="1"/>
    <col min="9467" max="9467" width="11" style="1037" bestFit="1" customWidth="1"/>
    <col min="9468" max="9472" width="9.28515625" style="1037"/>
    <col min="9473" max="9473" width="103.140625" style="1037" customWidth="1"/>
    <col min="9474" max="9474" width="20.5703125" style="1037" customWidth="1"/>
    <col min="9475" max="9475" width="19.42578125" style="1037" customWidth="1"/>
    <col min="9476" max="9476" width="16.7109375" style="1037" customWidth="1"/>
    <col min="9477" max="9477" width="9.28515625" style="1037"/>
    <col min="9478" max="9478" width="8.42578125" style="1037" customWidth="1"/>
    <col min="9479" max="9479" width="16.7109375" style="1037" customWidth="1"/>
    <col min="9480" max="9480" width="21.7109375" style="1037" customWidth="1"/>
    <col min="9481" max="9481" width="21.28515625" style="1037" customWidth="1"/>
    <col min="9482" max="9717" width="9.28515625" style="1037"/>
    <col min="9718" max="9718" width="103.140625" style="1037" customWidth="1"/>
    <col min="9719" max="9719" width="20.5703125" style="1037" customWidth="1"/>
    <col min="9720" max="9720" width="19.42578125" style="1037" customWidth="1"/>
    <col min="9721" max="9721" width="16.7109375" style="1037" customWidth="1"/>
    <col min="9722" max="9722" width="12.85546875" style="1037" customWidth="1"/>
    <col min="9723" max="9723" width="11" style="1037" bestFit="1" customWidth="1"/>
    <col min="9724" max="9728" width="9.28515625" style="1037"/>
    <col min="9729" max="9729" width="103.140625" style="1037" customWidth="1"/>
    <col min="9730" max="9730" width="20.5703125" style="1037" customWidth="1"/>
    <col min="9731" max="9731" width="19.42578125" style="1037" customWidth="1"/>
    <col min="9732" max="9732" width="16.7109375" style="1037" customWidth="1"/>
    <col min="9733" max="9733" width="9.28515625" style="1037"/>
    <col min="9734" max="9734" width="8.42578125" style="1037" customWidth="1"/>
    <col min="9735" max="9735" width="16.7109375" style="1037" customWidth="1"/>
    <col min="9736" max="9736" width="21.7109375" style="1037" customWidth="1"/>
    <col min="9737" max="9737" width="21.28515625" style="1037" customWidth="1"/>
    <col min="9738" max="9973" width="9.28515625" style="1037"/>
    <col min="9974" max="9974" width="103.140625" style="1037" customWidth="1"/>
    <col min="9975" max="9975" width="20.5703125" style="1037" customWidth="1"/>
    <col min="9976" max="9976" width="19.42578125" style="1037" customWidth="1"/>
    <col min="9977" max="9977" width="16.7109375" style="1037" customWidth="1"/>
    <col min="9978" max="9978" width="12.85546875" style="1037" customWidth="1"/>
    <col min="9979" max="9979" width="11" style="1037" bestFit="1" customWidth="1"/>
    <col min="9980" max="9984" width="9.28515625" style="1037"/>
    <col min="9985" max="9985" width="103.140625" style="1037" customWidth="1"/>
    <col min="9986" max="9986" width="20.5703125" style="1037" customWidth="1"/>
    <col min="9987" max="9987" width="19.42578125" style="1037" customWidth="1"/>
    <col min="9988" max="9988" width="16.7109375" style="1037" customWidth="1"/>
    <col min="9989" max="9989" width="9.28515625" style="1037"/>
    <col min="9990" max="9990" width="8.42578125" style="1037" customWidth="1"/>
    <col min="9991" max="9991" width="16.7109375" style="1037" customWidth="1"/>
    <col min="9992" max="9992" width="21.7109375" style="1037" customWidth="1"/>
    <col min="9993" max="9993" width="21.28515625" style="1037" customWidth="1"/>
    <col min="9994" max="10229" width="9.28515625" style="1037"/>
    <col min="10230" max="10230" width="103.140625" style="1037" customWidth="1"/>
    <col min="10231" max="10231" width="20.5703125" style="1037" customWidth="1"/>
    <col min="10232" max="10232" width="19.42578125" style="1037" customWidth="1"/>
    <col min="10233" max="10233" width="16.7109375" style="1037" customWidth="1"/>
    <col min="10234" max="10234" width="12.85546875" style="1037" customWidth="1"/>
    <col min="10235" max="10235" width="11" style="1037" bestFit="1" customWidth="1"/>
    <col min="10236" max="10240" width="9.28515625" style="1037"/>
    <col min="10241" max="10241" width="103.140625" style="1037" customWidth="1"/>
    <col min="10242" max="10242" width="20.5703125" style="1037" customWidth="1"/>
    <col min="10243" max="10243" width="19.42578125" style="1037" customWidth="1"/>
    <col min="10244" max="10244" width="16.7109375" style="1037" customWidth="1"/>
    <col min="10245" max="10245" width="9.28515625" style="1037"/>
    <col min="10246" max="10246" width="8.42578125" style="1037" customWidth="1"/>
    <col min="10247" max="10247" width="16.7109375" style="1037" customWidth="1"/>
    <col min="10248" max="10248" width="21.7109375" style="1037" customWidth="1"/>
    <col min="10249" max="10249" width="21.28515625" style="1037" customWidth="1"/>
    <col min="10250" max="10485" width="9.28515625" style="1037"/>
    <col min="10486" max="10486" width="103.140625" style="1037" customWidth="1"/>
    <col min="10487" max="10487" width="20.5703125" style="1037" customWidth="1"/>
    <col min="10488" max="10488" width="19.42578125" style="1037" customWidth="1"/>
    <col min="10489" max="10489" width="16.7109375" style="1037" customWidth="1"/>
    <col min="10490" max="10490" width="12.85546875" style="1037" customWidth="1"/>
    <col min="10491" max="10491" width="11" style="1037" bestFit="1" customWidth="1"/>
    <col min="10492" max="10496" width="9.28515625" style="1037"/>
    <col min="10497" max="10497" width="103.140625" style="1037" customWidth="1"/>
    <col min="10498" max="10498" width="20.5703125" style="1037" customWidth="1"/>
    <col min="10499" max="10499" width="19.42578125" style="1037" customWidth="1"/>
    <col min="10500" max="10500" width="16.7109375" style="1037" customWidth="1"/>
    <col min="10501" max="10501" width="9.28515625" style="1037"/>
    <col min="10502" max="10502" width="8.42578125" style="1037" customWidth="1"/>
    <col min="10503" max="10503" width="16.7109375" style="1037" customWidth="1"/>
    <col min="10504" max="10504" width="21.7109375" style="1037" customWidth="1"/>
    <col min="10505" max="10505" width="21.28515625" style="1037" customWidth="1"/>
    <col min="10506" max="10741" width="9.28515625" style="1037"/>
    <col min="10742" max="10742" width="103.140625" style="1037" customWidth="1"/>
    <col min="10743" max="10743" width="20.5703125" style="1037" customWidth="1"/>
    <col min="10744" max="10744" width="19.42578125" style="1037" customWidth="1"/>
    <col min="10745" max="10745" width="16.7109375" style="1037" customWidth="1"/>
    <col min="10746" max="10746" width="12.85546875" style="1037" customWidth="1"/>
    <col min="10747" max="10747" width="11" style="1037" bestFit="1" customWidth="1"/>
    <col min="10748" max="10752" width="9.28515625" style="1037"/>
    <col min="10753" max="10753" width="103.140625" style="1037" customWidth="1"/>
    <col min="10754" max="10754" width="20.5703125" style="1037" customWidth="1"/>
    <col min="10755" max="10755" width="19.42578125" style="1037" customWidth="1"/>
    <col min="10756" max="10756" width="16.7109375" style="1037" customWidth="1"/>
    <col min="10757" max="10757" width="9.28515625" style="1037"/>
    <col min="10758" max="10758" width="8.42578125" style="1037" customWidth="1"/>
    <col min="10759" max="10759" width="16.7109375" style="1037" customWidth="1"/>
    <col min="10760" max="10760" width="21.7109375" style="1037" customWidth="1"/>
    <col min="10761" max="10761" width="21.28515625" style="1037" customWidth="1"/>
    <col min="10762" max="10997" width="9.28515625" style="1037"/>
    <col min="10998" max="10998" width="103.140625" style="1037" customWidth="1"/>
    <col min="10999" max="10999" width="20.5703125" style="1037" customWidth="1"/>
    <col min="11000" max="11000" width="19.42578125" style="1037" customWidth="1"/>
    <col min="11001" max="11001" width="16.7109375" style="1037" customWidth="1"/>
    <col min="11002" max="11002" width="12.85546875" style="1037" customWidth="1"/>
    <col min="11003" max="11003" width="11" style="1037" bestFit="1" customWidth="1"/>
    <col min="11004" max="11008" width="9.28515625" style="1037"/>
    <col min="11009" max="11009" width="103.140625" style="1037" customWidth="1"/>
    <col min="11010" max="11010" width="20.5703125" style="1037" customWidth="1"/>
    <col min="11011" max="11011" width="19.42578125" style="1037" customWidth="1"/>
    <col min="11012" max="11012" width="16.7109375" style="1037" customWidth="1"/>
    <col min="11013" max="11013" width="9.28515625" style="1037"/>
    <col min="11014" max="11014" width="8.42578125" style="1037" customWidth="1"/>
    <col min="11015" max="11015" width="16.7109375" style="1037" customWidth="1"/>
    <col min="11016" max="11016" width="21.7109375" style="1037" customWidth="1"/>
    <col min="11017" max="11017" width="21.28515625" style="1037" customWidth="1"/>
    <col min="11018" max="11253" width="9.28515625" style="1037"/>
    <col min="11254" max="11254" width="103.140625" style="1037" customWidth="1"/>
    <col min="11255" max="11255" width="20.5703125" style="1037" customWidth="1"/>
    <col min="11256" max="11256" width="19.42578125" style="1037" customWidth="1"/>
    <col min="11257" max="11257" width="16.7109375" style="1037" customWidth="1"/>
    <col min="11258" max="11258" width="12.85546875" style="1037" customWidth="1"/>
    <col min="11259" max="11259" width="11" style="1037" bestFit="1" customWidth="1"/>
    <col min="11260" max="11264" width="9.28515625" style="1037"/>
    <col min="11265" max="11265" width="103.140625" style="1037" customWidth="1"/>
    <col min="11266" max="11266" width="20.5703125" style="1037" customWidth="1"/>
    <col min="11267" max="11267" width="19.42578125" style="1037" customWidth="1"/>
    <col min="11268" max="11268" width="16.7109375" style="1037" customWidth="1"/>
    <col min="11269" max="11269" width="9.28515625" style="1037"/>
    <col min="11270" max="11270" width="8.42578125" style="1037" customWidth="1"/>
    <col min="11271" max="11271" width="16.7109375" style="1037" customWidth="1"/>
    <col min="11272" max="11272" width="21.7109375" style="1037" customWidth="1"/>
    <col min="11273" max="11273" width="21.28515625" style="1037" customWidth="1"/>
    <col min="11274" max="11509" width="9.28515625" style="1037"/>
    <col min="11510" max="11510" width="103.140625" style="1037" customWidth="1"/>
    <col min="11511" max="11511" width="20.5703125" style="1037" customWidth="1"/>
    <col min="11512" max="11512" width="19.42578125" style="1037" customWidth="1"/>
    <col min="11513" max="11513" width="16.7109375" style="1037" customWidth="1"/>
    <col min="11514" max="11514" width="12.85546875" style="1037" customWidth="1"/>
    <col min="11515" max="11515" width="11" style="1037" bestFit="1" customWidth="1"/>
    <col min="11516" max="11520" width="9.28515625" style="1037"/>
    <col min="11521" max="11521" width="103.140625" style="1037" customWidth="1"/>
    <col min="11522" max="11522" width="20.5703125" style="1037" customWidth="1"/>
    <col min="11523" max="11523" width="19.42578125" style="1037" customWidth="1"/>
    <col min="11524" max="11524" width="16.7109375" style="1037" customWidth="1"/>
    <col min="11525" max="11525" width="9.28515625" style="1037"/>
    <col min="11526" max="11526" width="8.42578125" style="1037" customWidth="1"/>
    <col min="11527" max="11527" width="16.7109375" style="1037" customWidth="1"/>
    <col min="11528" max="11528" width="21.7109375" style="1037" customWidth="1"/>
    <col min="11529" max="11529" width="21.28515625" style="1037" customWidth="1"/>
    <col min="11530" max="11765" width="9.28515625" style="1037"/>
    <col min="11766" max="11766" width="103.140625" style="1037" customWidth="1"/>
    <col min="11767" max="11767" width="20.5703125" style="1037" customWidth="1"/>
    <col min="11768" max="11768" width="19.42578125" style="1037" customWidth="1"/>
    <col min="11769" max="11769" width="16.7109375" style="1037" customWidth="1"/>
    <col min="11770" max="11770" width="12.85546875" style="1037" customWidth="1"/>
    <col min="11771" max="11771" width="11" style="1037" bestFit="1" customWidth="1"/>
    <col min="11772" max="11776" width="9.28515625" style="1037"/>
    <col min="11777" max="11777" width="103.140625" style="1037" customWidth="1"/>
    <col min="11778" max="11778" width="20.5703125" style="1037" customWidth="1"/>
    <col min="11779" max="11779" width="19.42578125" style="1037" customWidth="1"/>
    <col min="11780" max="11780" width="16.7109375" style="1037" customWidth="1"/>
    <col min="11781" max="11781" width="9.28515625" style="1037"/>
    <col min="11782" max="11782" width="8.42578125" style="1037" customWidth="1"/>
    <col min="11783" max="11783" width="16.7109375" style="1037" customWidth="1"/>
    <col min="11784" max="11784" width="21.7109375" style="1037" customWidth="1"/>
    <col min="11785" max="11785" width="21.28515625" style="1037" customWidth="1"/>
    <col min="11786" max="12021" width="9.28515625" style="1037"/>
    <col min="12022" max="12022" width="103.140625" style="1037" customWidth="1"/>
    <col min="12023" max="12023" width="20.5703125" style="1037" customWidth="1"/>
    <col min="12024" max="12024" width="19.42578125" style="1037" customWidth="1"/>
    <col min="12025" max="12025" width="16.7109375" style="1037" customWidth="1"/>
    <col min="12026" max="12026" width="12.85546875" style="1037" customWidth="1"/>
    <col min="12027" max="12027" width="11" style="1037" bestFit="1" customWidth="1"/>
    <col min="12028" max="12032" width="9.28515625" style="1037"/>
    <col min="12033" max="12033" width="103.140625" style="1037" customWidth="1"/>
    <col min="12034" max="12034" width="20.5703125" style="1037" customWidth="1"/>
    <col min="12035" max="12035" width="19.42578125" style="1037" customWidth="1"/>
    <col min="12036" max="12036" width="16.7109375" style="1037" customWidth="1"/>
    <col min="12037" max="12037" width="9.28515625" style="1037"/>
    <col min="12038" max="12038" width="8.42578125" style="1037" customWidth="1"/>
    <col min="12039" max="12039" width="16.7109375" style="1037" customWidth="1"/>
    <col min="12040" max="12040" width="21.7109375" style="1037" customWidth="1"/>
    <col min="12041" max="12041" width="21.28515625" style="1037" customWidth="1"/>
    <col min="12042" max="12277" width="9.28515625" style="1037"/>
    <col min="12278" max="12278" width="103.140625" style="1037" customWidth="1"/>
    <col min="12279" max="12279" width="20.5703125" style="1037" customWidth="1"/>
    <col min="12280" max="12280" width="19.42578125" style="1037" customWidth="1"/>
    <col min="12281" max="12281" width="16.7109375" style="1037" customWidth="1"/>
    <col min="12282" max="12282" width="12.85546875" style="1037" customWidth="1"/>
    <col min="12283" max="12283" width="11" style="1037" bestFit="1" customWidth="1"/>
    <col min="12284" max="12288" width="9.28515625" style="1037"/>
    <col min="12289" max="12289" width="103.140625" style="1037" customWidth="1"/>
    <col min="12290" max="12290" width="20.5703125" style="1037" customWidth="1"/>
    <col min="12291" max="12291" width="19.42578125" style="1037" customWidth="1"/>
    <col min="12292" max="12292" width="16.7109375" style="1037" customWidth="1"/>
    <col min="12293" max="12293" width="9.28515625" style="1037"/>
    <col min="12294" max="12294" width="8.42578125" style="1037" customWidth="1"/>
    <col min="12295" max="12295" width="16.7109375" style="1037" customWidth="1"/>
    <col min="12296" max="12296" width="21.7109375" style="1037" customWidth="1"/>
    <col min="12297" max="12297" width="21.28515625" style="1037" customWidth="1"/>
    <col min="12298" max="12533" width="9.28515625" style="1037"/>
    <col min="12534" max="12534" width="103.140625" style="1037" customWidth="1"/>
    <col min="12535" max="12535" width="20.5703125" style="1037" customWidth="1"/>
    <col min="12536" max="12536" width="19.42578125" style="1037" customWidth="1"/>
    <col min="12537" max="12537" width="16.7109375" style="1037" customWidth="1"/>
    <col min="12538" max="12538" width="12.85546875" style="1037" customWidth="1"/>
    <col min="12539" max="12539" width="11" style="1037" bestFit="1" customWidth="1"/>
    <col min="12540" max="12544" width="9.28515625" style="1037"/>
    <col min="12545" max="12545" width="103.140625" style="1037" customWidth="1"/>
    <col min="12546" max="12546" width="20.5703125" style="1037" customWidth="1"/>
    <col min="12547" max="12547" width="19.42578125" style="1037" customWidth="1"/>
    <col min="12548" max="12548" width="16.7109375" style="1037" customWidth="1"/>
    <col min="12549" max="12549" width="9.28515625" style="1037"/>
    <col min="12550" max="12550" width="8.42578125" style="1037" customWidth="1"/>
    <col min="12551" max="12551" width="16.7109375" style="1037" customWidth="1"/>
    <col min="12552" max="12552" width="21.7109375" style="1037" customWidth="1"/>
    <col min="12553" max="12553" width="21.28515625" style="1037" customWidth="1"/>
    <col min="12554" max="12789" width="9.28515625" style="1037"/>
    <col min="12790" max="12790" width="103.140625" style="1037" customWidth="1"/>
    <col min="12791" max="12791" width="20.5703125" style="1037" customWidth="1"/>
    <col min="12792" max="12792" width="19.42578125" style="1037" customWidth="1"/>
    <col min="12793" max="12793" width="16.7109375" style="1037" customWidth="1"/>
    <col min="12794" max="12794" width="12.85546875" style="1037" customWidth="1"/>
    <col min="12795" max="12795" width="11" style="1037" bestFit="1" customWidth="1"/>
    <col min="12796" max="12800" width="9.28515625" style="1037"/>
    <col min="12801" max="12801" width="103.140625" style="1037" customWidth="1"/>
    <col min="12802" max="12802" width="20.5703125" style="1037" customWidth="1"/>
    <col min="12803" max="12803" width="19.42578125" style="1037" customWidth="1"/>
    <col min="12804" max="12804" width="16.7109375" style="1037" customWidth="1"/>
    <col min="12805" max="12805" width="9.28515625" style="1037"/>
    <col min="12806" max="12806" width="8.42578125" style="1037" customWidth="1"/>
    <col min="12807" max="12807" width="16.7109375" style="1037" customWidth="1"/>
    <col min="12808" max="12808" width="21.7109375" style="1037" customWidth="1"/>
    <col min="12809" max="12809" width="21.28515625" style="1037" customWidth="1"/>
    <col min="12810" max="13045" width="9.28515625" style="1037"/>
    <col min="13046" max="13046" width="103.140625" style="1037" customWidth="1"/>
    <col min="13047" max="13047" width="20.5703125" style="1037" customWidth="1"/>
    <col min="13048" max="13048" width="19.42578125" style="1037" customWidth="1"/>
    <col min="13049" max="13049" width="16.7109375" style="1037" customWidth="1"/>
    <col min="13050" max="13050" width="12.85546875" style="1037" customWidth="1"/>
    <col min="13051" max="13051" width="11" style="1037" bestFit="1" customWidth="1"/>
    <col min="13052" max="13056" width="9.28515625" style="1037"/>
    <col min="13057" max="13057" width="103.140625" style="1037" customWidth="1"/>
    <col min="13058" max="13058" width="20.5703125" style="1037" customWidth="1"/>
    <col min="13059" max="13059" width="19.42578125" style="1037" customWidth="1"/>
    <col min="13060" max="13060" width="16.7109375" style="1037" customWidth="1"/>
    <col min="13061" max="13061" width="9.28515625" style="1037"/>
    <col min="13062" max="13062" width="8.42578125" style="1037" customWidth="1"/>
    <col min="13063" max="13063" width="16.7109375" style="1037" customWidth="1"/>
    <col min="13064" max="13064" width="21.7109375" style="1037" customWidth="1"/>
    <col min="13065" max="13065" width="21.28515625" style="1037" customWidth="1"/>
    <col min="13066" max="13301" width="9.28515625" style="1037"/>
    <col min="13302" max="13302" width="103.140625" style="1037" customWidth="1"/>
    <col min="13303" max="13303" width="20.5703125" style="1037" customWidth="1"/>
    <col min="13304" max="13304" width="19.42578125" style="1037" customWidth="1"/>
    <col min="13305" max="13305" width="16.7109375" style="1037" customWidth="1"/>
    <col min="13306" max="13306" width="12.85546875" style="1037" customWidth="1"/>
    <col min="13307" max="13307" width="11" style="1037" bestFit="1" customWidth="1"/>
    <col min="13308" max="13312" width="9.28515625" style="1037"/>
    <col min="13313" max="13313" width="103.140625" style="1037" customWidth="1"/>
    <col min="13314" max="13314" width="20.5703125" style="1037" customWidth="1"/>
    <col min="13315" max="13315" width="19.42578125" style="1037" customWidth="1"/>
    <col min="13316" max="13316" width="16.7109375" style="1037" customWidth="1"/>
    <col min="13317" max="13317" width="9.28515625" style="1037"/>
    <col min="13318" max="13318" width="8.42578125" style="1037" customWidth="1"/>
    <col min="13319" max="13319" width="16.7109375" style="1037" customWidth="1"/>
    <col min="13320" max="13320" width="21.7109375" style="1037" customWidth="1"/>
    <col min="13321" max="13321" width="21.28515625" style="1037" customWidth="1"/>
    <col min="13322" max="13557" width="9.28515625" style="1037"/>
    <col min="13558" max="13558" width="103.140625" style="1037" customWidth="1"/>
    <col min="13559" max="13559" width="20.5703125" style="1037" customWidth="1"/>
    <col min="13560" max="13560" width="19.42578125" style="1037" customWidth="1"/>
    <col min="13561" max="13561" width="16.7109375" style="1037" customWidth="1"/>
    <col min="13562" max="13562" width="12.85546875" style="1037" customWidth="1"/>
    <col min="13563" max="13563" width="11" style="1037" bestFit="1" customWidth="1"/>
    <col min="13564" max="13568" width="9.28515625" style="1037"/>
    <col min="13569" max="13569" width="103.140625" style="1037" customWidth="1"/>
    <col min="13570" max="13570" width="20.5703125" style="1037" customWidth="1"/>
    <col min="13571" max="13571" width="19.42578125" style="1037" customWidth="1"/>
    <col min="13572" max="13572" width="16.7109375" style="1037" customWidth="1"/>
    <col min="13573" max="13573" width="9.28515625" style="1037"/>
    <col min="13574" max="13574" width="8.42578125" style="1037" customWidth="1"/>
    <col min="13575" max="13575" width="16.7109375" style="1037" customWidth="1"/>
    <col min="13576" max="13576" width="21.7109375" style="1037" customWidth="1"/>
    <col min="13577" max="13577" width="21.28515625" style="1037" customWidth="1"/>
    <col min="13578" max="13813" width="9.28515625" style="1037"/>
    <col min="13814" max="13814" width="103.140625" style="1037" customWidth="1"/>
    <col min="13815" max="13815" width="20.5703125" style="1037" customWidth="1"/>
    <col min="13816" max="13816" width="19.42578125" style="1037" customWidth="1"/>
    <col min="13817" max="13817" width="16.7109375" style="1037" customWidth="1"/>
    <col min="13818" max="13818" width="12.85546875" style="1037" customWidth="1"/>
    <col min="13819" max="13819" width="11" style="1037" bestFit="1" customWidth="1"/>
    <col min="13820" max="13824" width="9.28515625" style="1037"/>
    <col min="13825" max="13825" width="103.140625" style="1037" customWidth="1"/>
    <col min="13826" max="13826" width="20.5703125" style="1037" customWidth="1"/>
    <col min="13827" max="13827" width="19.42578125" style="1037" customWidth="1"/>
    <col min="13828" max="13828" width="16.7109375" style="1037" customWidth="1"/>
    <col min="13829" max="13829" width="9.28515625" style="1037"/>
    <col min="13830" max="13830" width="8.42578125" style="1037" customWidth="1"/>
    <col min="13831" max="13831" width="16.7109375" style="1037" customWidth="1"/>
    <col min="13832" max="13832" width="21.7109375" style="1037" customWidth="1"/>
    <col min="13833" max="13833" width="21.28515625" style="1037" customWidth="1"/>
    <col min="13834" max="14069" width="9.28515625" style="1037"/>
    <col min="14070" max="14070" width="103.140625" style="1037" customWidth="1"/>
    <col min="14071" max="14071" width="20.5703125" style="1037" customWidth="1"/>
    <col min="14072" max="14072" width="19.42578125" style="1037" customWidth="1"/>
    <col min="14073" max="14073" width="16.7109375" style="1037" customWidth="1"/>
    <col min="14074" max="14074" width="12.85546875" style="1037" customWidth="1"/>
    <col min="14075" max="14075" width="11" style="1037" bestFit="1" customWidth="1"/>
    <col min="14076" max="14080" width="9.28515625" style="1037"/>
    <col min="14081" max="14081" width="103.140625" style="1037" customWidth="1"/>
    <col min="14082" max="14082" width="20.5703125" style="1037" customWidth="1"/>
    <col min="14083" max="14083" width="19.42578125" style="1037" customWidth="1"/>
    <col min="14084" max="14084" width="16.7109375" style="1037" customWidth="1"/>
    <col min="14085" max="14085" width="9.28515625" style="1037"/>
    <col min="14086" max="14086" width="8.42578125" style="1037" customWidth="1"/>
    <col min="14087" max="14087" width="16.7109375" style="1037" customWidth="1"/>
    <col min="14088" max="14088" width="21.7109375" style="1037" customWidth="1"/>
    <col min="14089" max="14089" width="21.28515625" style="1037" customWidth="1"/>
    <col min="14090" max="14325" width="9.28515625" style="1037"/>
    <col min="14326" max="14326" width="103.140625" style="1037" customWidth="1"/>
    <col min="14327" max="14327" width="20.5703125" style="1037" customWidth="1"/>
    <col min="14328" max="14328" width="19.42578125" style="1037" customWidth="1"/>
    <col min="14329" max="14329" width="16.7109375" style="1037" customWidth="1"/>
    <col min="14330" max="14330" width="12.85546875" style="1037" customWidth="1"/>
    <col min="14331" max="14331" width="11" style="1037" bestFit="1" customWidth="1"/>
    <col min="14332" max="14336" width="9.28515625" style="1037"/>
    <col min="14337" max="14337" width="103.140625" style="1037" customWidth="1"/>
    <col min="14338" max="14338" width="20.5703125" style="1037" customWidth="1"/>
    <col min="14339" max="14339" width="19.42578125" style="1037" customWidth="1"/>
    <col min="14340" max="14340" width="16.7109375" style="1037" customWidth="1"/>
    <col min="14341" max="14341" width="9.28515625" style="1037"/>
    <col min="14342" max="14342" width="8.42578125" style="1037" customWidth="1"/>
    <col min="14343" max="14343" width="16.7109375" style="1037" customWidth="1"/>
    <col min="14344" max="14344" width="21.7109375" style="1037" customWidth="1"/>
    <col min="14345" max="14345" width="21.28515625" style="1037" customWidth="1"/>
    <col min="14346" max="14581" width="9.28515625" style="1037"/>
    <col min="14582" max="14582" width="103.140625" style="1037" customWidth="1"/>
    <col min="14583" max="14583" width="20.5703125" style="1037" customWidth="1"/>
    <col min="14584" max="14584" width="19.42578125" style="1037" customWidth="1"/>
    <col min="14585" max="14585" width="16.7109375" style="1037" customWidth="1"/>
    <col min="14586" max="14586" width="12.85546875" style="1037" customWidth="1"/>
    <col min="14587" max="14587" width="11" style="1037" bestFit="1" customWidth="1"/>
    <col min="14588" max="14592" width="9.28515625" style="1037"/>
    <col min="14593" max="14593" width="103.140625" style="1037" customWidth="1"/>
    <col min="14594" max="14594" width="20.5703125" style="1037" customWidth="1"/>
    <col min="14595" max="14595" width="19.42578125" style="1037" customWidth="1"/>
    <col min="14596" max="14596" width="16.7109375" style="1037" customWidth="1"/>
    <col min="14597" max="14597" width="9.28515625" style="1037"/>
    <col min="14598" max="14598" width="8.42578125" style="1037" customWidth="1"/>
    <col min="14599" max="14599" width="16.7109375" style="1037" customWidth="1"/>
    <col min="14600" max="14600" width="21.7109375" style="1037" customWidth="1"/>
    <col min="14601" max="14601" width="21.28515625" style="1037" customWidth="1"/>
    <col min="14602" max="14837" width="9.28515625" style="1037"/>
    <col min="14838" max="14838" width="103.140625" style="1037" customWidth="1"/>
    <col min="14839" max="14839" width="20.5703125" style="1037" customWidth="1"/>
    <col min="14840" max="14840" width="19.42578125" style="1037" customWidth="1"/>
    <col min="14841" max="14841" width="16.7109375" style="1037" customWidth="1"/>
    <col min="14842" max="14842" width="12.85546875" style="1037" customWidth="1"/>
    <col min="14843" max="14843" width="11" style="1037" bestFit="1" customWidth="1"/>
    <col min="14844" max="14848" width="9.28515625" style="1037"/>
    <col min="14849" max="14849" width="103.140625" style="1037" customWidth="1"/>
    <col min="14850" max="14850" width="20.5703125" style="1037" customWidth="1"/>
    <col min="14851" max="14851" width="19.42578125" style="1037" customWidth="1"/>
    <col min="14852" max="14852" width="16.7109375" style="1037" customWidth="1"/>
    <col min="14853" max="14853" width="9.28515625" style="1037"/>
    <col min="14854" max="14854" width="8.42578125" style="1037" customWidth="1"/>
    <col min="14855" max="14855" width="16.7109375" style="1037" customWidth="1"/>
    <col min="14856" max="14856" width="21.7109375" style="1037" customWidth="1"/>
    <col min="14857" max="14857" width="21.28515625" style="1037" customWidth="1"/>
    <col min="14858" max="15093" width="9.28515625" style="1037"/>
    <col min="15094" max="15094" width="103.140625" style="1037" customWidth="1"/>
    <col min="15095" max="15095" width="20.5703125" style="1037" customWidth="1"/>
    <col min="15096" max="15096" width="19.42578125" style="1037" customWidth="1"/>
    <col min="15097" max="15097" width="16.7109375" style="1037" customWidth="1"/>
    <col min="15098" max="15098" width="12.85546875" style="1037" customWidth="1"/>
    <col min="15099" max="15099" width="11" style="1037" bestFit="1" customWidth="1"/>
    <col min="15100" max="15104" width="9.28515625" style="1037"/>
    <col min="15105" max="15105" width="103.140625" style="1037" customWidth="1"/>
    <col min="15106" max="15106" width="20.5703125" style="1037" customWidth="1"/>
    <col min="15107" max="15107" width="19.42578125" style="1037" customWidth="1"/>
    <col min="15108" max="15108" width="16.7109375" style="1037" customWidth="1"/>
    <col min="15109" max="15109" width="9.28515625" style="1037"/>
    <col min="15110" max="15110" width="8.42578125" style="1037" customWidth="1"/>
    <col min="15111" max="15111" width="16.7109375" style="1037" customWidth="1"/>
    <col min="15112" max="15112" width="21.7109375" style="1037" customWidth="1"/>
    <col min="15113" max="15113" width="21.28515625" style="1037" customWidth="1"/>
    <col min="15114" max="15349" width="9.28515625" style="1037"/>
    <col min="15350" max="15350" width="103.140625" style="1037" customWidth="1"/>
    <col min="15351" max="15351" width="20.5703125" style="1037" customWidth="1"/>
    <col min="15352" max="15352" width="19.42578125" style="1037" customWidth="1"/>
    <col min="15353" max="15353" width="16.7109375" style="1037" customWidth="1"/>
    <col min="15354" max="15354" width="12.85546875" style="1037" customWidth="1"/>
    <col min="15355" max="15355" width="11" style="1037" bestFit="1" customWidth="1"/>
    <col min="15356" max="15360" width="9.28515625" style="1037"/>
    <col min="15361" max="15361" width="103.140625" style="1037" customWidth="1"/>
    <col min="15362" max="15362" width="20.5703125" style="1037" customWidth="1"/>
    <col min="15363" max="15363" width="19.42578125" style="1037" customWidth="1"/>
    <col min="15364" max="15364" width="16.7109375" style="1037" customWidth="1"/>
    <col min="15365" max="15365" width="9.28515625" style="1037"/>
    <col min="15366" max="15366" width="8.42578125" style="1037" customWidth="1"/>
    <col min="15367" max="15367" width="16.7109375" style="1037" customWidth="1"/>
    <col min="15368" max="15368" width="21.7109375" style="1037" customWidth="1"/>
    <col min="15369" max="15369" width="21.28515625" style="1037" customWidth="1"/>
    <col min="15370" max="15605" width="9.28515625" style="1037"/>
    <col min="15606" max="15606" width="103.140625" style="1037" customWidth="1"/>
    <col min="15607" max="15607" width="20.5703125" style="1037" customWidth="1"/>
    <col min="15608" max="15608" width="19.42578125" style="1037" customWidth="1"/>
    <col min="15609" max="15609" width="16.7109375" style="1037" customWidth="1"/>
    <col min="15610" max="15610" width="12.85546875" style="1037" customWidth="1"/>
    <col min="15611" max="15611" width="11" style="1037" bestFit="1" customWidth="1"/>
    <col min="15612" max="15616" width="9.28515625" style="1037"/>
    <col min="15617" max="15617" width="103.140625" style="1037" customWidth="1"/>
    <col min="15618" max="15618" width="20.5703125" style="1037" customWidth="1"/>
    <col min="15619" max="15619" width="19.42578125" style="1037" customWidth="1"/>
    <col min="15620" max="15620" width="16.7109375" style="1037" customWidth="1"/>
    <col min="15621" max="15621" width="9.28515625" style="1037"/>
    <col min="15622" max="15622" width="8.42578125" style="1037" customWidth="1"/>
    <col min="15623" max="15623" width="16.7109375" style="1037" customWidth="1"/>
    <col min="15624" max="15624" width="21.7109375" style="1037" customWidth="1"/>
    <col min="15625" max="15625" width="21.28515625" style="1037" customWidth="1"/>
    <col min="15626" max="15861" width="9.28515625" style="1037"/>
    <col min="15862" max="15862" width="103.140625" style="1037" customWidth="1"/>
    <col min="15863" max="15863" width="20.5703125" style="1037" customWidth="1"/>
    <col min="15864" max="15864" width="19.42578125" style="1037" customWidth="1"/>
    <col min="15865" max="15865" width="16.7109375" style="1037" customWidth="1"/>
    <col min="15866" max="15866" width="12.85546875" style="1037" customWidth="1"/>
    <col min="15867" max="15867" width="11" style="1037" bestFit="1" customWidth="1"/>
    <col min="15868" max="15872" width="9.28515625" style="1037"/>
    <col min="15873" max="15873" width="103.140625" style="1037" customWidth="1"/>
    <col min="15874" max="15874" width="20.5703125" style="1037" customWidth="1"/>
    <col min="15875" max="15875" width="19.42578125" style="1037" customWidth="1"/>
    <col min="15876" max="15876" width="16.7109375" style="1037" customWidth="1"/>
    <col min="15877" max="15877" width="9.28515625" style="1037"/>
    <col min="15878" max="15878" width="8.42578125" style="1037" customWidth="1"/>
    <col min="15879" max="15879" width="16.7109375" style="1037" customWidth="1"/>
    <col min="15880" max="15880" width="21.7109375" style="1037" customWidth="1"/>
    <col min="15881" max="15881" width="21.28515625" style="1037" customWidth="1"/>
    <col min="15882" max="16117" width="9.28515625" style="1037"/>
    <col min="16118" max="16118" width="103.140625" style="1037" customWidth="1"/>
    <col min="16119" max="16119" width="20.5703125" style="1037" customWidth="1"/>
    <col min="16120" max="16120" width="19.42578125" style="1037" customWidth="1"/>
    <col min="16121" max="16121" width="16.7109375" style="1037" customWidth="1"/>
    <col min="16122" max="16122" width="12.85546875" style="1037" customWidth="1"/>
    <col min="16123" max="16123" width="11" style="1037" bestFit="1" customWidth="1"/>
    <col min="16124" max="16128" width="9.28515625" style="1037"/>
    <col min="16129" max="16129" width="103.140625" style="1037" customWidth="1"/>
    <col min="16130" max="16130" width="20.5703125" style="1037" customWidth="1"/>
    <col min="16131" max="16131" width="19.42578125" style="1037" customWidth="1"/>
    <col min="16132" max="16132" width="16.7109375" style="1037" customWidth="1"/>
    <col min="16133" max="16133" width="9.28515625" style="1037"/>
    <col min="16134" max="16134" width="8.42578125" style="1037" customWidth="1"/>
    <col min="16135" max="16135" width="16.7109375" style="1037" customWidth="1"/>
    <col min="16136" max="16136" width="21.7109375" style="1037" customWidth="1"/>
    <col min="16137" max="16137" width="21.28515625" style="1037" customWidth="1"/>
    <col min="16138" max="16373" width="9.28515625" style="1037"/>
    <col min="16374" max="16374" width="103.140625" style="1037" customWidth="1"/>
    <col min="16375" max="16375" width="20.5703125" style="1037" customWidth="1"/>
    <col min="16376" max="16376" width="19.42578125" style="1037" customWidth="1"/>
    <col min="16377" max="16377" width="16.7109375" style="1037" customWidth="1"/>
    <col min="16378" max="16378" width="12.85546875" style="1037" customWidth="1"/>
    <col min="16379" max="16379" width="11" style="1037" bestFit="1" customWidth="1"/>
    <col min="16380" max="16384" width="9.28515625" style="1037"/>
  </cols>
  <sheetData>
    <row r="1" spans="1:5" ht="16.5" customHeight="1">
      <c r="A1" s="1313" t="s">
        <v>752</v>
      </c>
      <c r="B1" s="1036"/>
      <c r="C1" s="1662"/>
      <c r="D1" s="1662"/>
    </row>
    <row r="2" spans="1:5" ht="22.5" customHeight="1">
      <c r="A2" s="1663" t="s">
        <v>753</v>
      </c>
      <c r="B2" s="1663"/>
      <c r="C2" s="1663"/>
      <c r="D2" s="1663"/>
    </row>
    <row r="3" spans="1:5" s="1040" customFormat="1" ht="18" customHeight="1">
      <c r="A3" s="1038"/>
      <c r="B3" s="1039"/>
      <c r="C3" s="1664" t="s">
        <v>2</v>
      </c>
      <c r="D3" s="1664"/>
    </row>
    <row r="4" spans="1:5" s="1043" customFormat="1" ht="79.5" customHeight="1">
      <c r="A4" s="1665" t="s">
        <v>754</v>
      </c>
      <c r="B4" s="1667" t="s">
        <v>755</v>
      </c>
      <c r="C4" s="1041" t="s">
        <v>235</v>
      </c>
      <c r="D4" s="1042" t="s">
        <v>236</v>
      </c>
    </row>
    <row r="5" spans="1:5" s="1043" customFormat="1" ht="24" customHeight="1">
      <c r="A5" s="1666"/>
      <c r="B5" s="1668"/>
      <c r="C5" s="1044" t="s">
        <v>875</v>
      </c>
      <c r="D5" s="1045" t="s">
        <v>238</v>
      </c>
    </row>
    <row r="6" spans="1:5" s="1043" customFormat="1" ht="21.6" customHeight="1">
      <c r="A6" s="1314">
        <v>1</v>
      </c>
      <c r="B6" s="1315">
        <v>2</v>
      </c>
      <c r="C6" s="1316">
        <v>3</v>
      </c>
      <c r="D6" s="1045" t="s">
        <v>34</v>
      </c>
    </row>
    <row r="7" spans="1:5" s="1051" customFormat="1" ht="39" customHeight="1">
      <c r="A7" s="1046" t="s">
        <v>756</v>
      </c>
      <c r="B7" s="1047">
        <v>16044965000</v>
      </c>
      <c r="C7" s="1048">
        <v>3254474654.02</v>
      </c>
      <c r="D7" s="1049">
        <v>0.20283463716000627</v>
      </c>
      <c r="E7" s="1050"/>
    </row>
    <row r="8" spans="1:5" s="1051" customFormat="1" ht="39" customHeight="1">
      <c r="A8" s="1046" t="s">
        <v>757</v>
      </c>
      <c r="B8" s="1047">
        <v>4449023000</v>
      </c>
      <c r="C8" s="1048">
        <v>1007562371.01</v>
      </c>
      <c r="D8" s="1049">
        <v>0.22646823156679569</v>
      </c>
      <c r="E8" s="1050"/>
    </row>
    <row r="9" spans="1:5" s="1051" customFormat="1" ht="39" customHeight="1">
      <c r="A9" s="1046" t="s">
        <v>758</v>
      </c>
      <c r="B9" s="1047">
        <v>1406848000</v>
      </c>
      <c r="C9" s="1048">
        <v>299688889.48000002</v>
      </c>
      <c r="D9" s="1049">
        <v>0.21302151297083979</v>
      </c>
      <c r="E9" s="1050"/>
    </row>
    <row r="10" spans="1:5" s="1051" customFormat="1" ht="39" customHeight="1">
      <c r="A10" s="1046" t="s">
        <v>759</v>
      </c>
      <c r="B10" s="1047">
        <v>2508352000</v>
      </c>
      <c r="C10" s="1048">
        <v>519302891.25</v>
      </c>
      <c r="D10" s="1049">
        <v>0.20702951230529049</v>
      </c>
      <c r="E10" s="1050"/>
    </row>
    <row r="11" spans="1:5" s="1051" customFormat="1" ht="39" customHeight="1">
      <c r="A11" s="1046" t="s">
        <v>760</v>
      </c>
      <c r="B11" s="1047">
        <v>1364104000</v>
      </c>
      <c r="C11" s="1048">
        <v>359417163.44</v>
      </c>
      <c r="D11" s="1049">
        <v>0.26348222968336726</v>
      </c>
      <c r="E11" s="1050"/>
    </row>
    <row r="12" spans="1:5" s="1051" customFormat="1" ht="39" customHeight="1">
      <c r="A12" s="1046" t="s">
        <v>761</v>
      </c>
      <c r="B12" s="1052">
        <v>1578862000</v>
      </c>
      <c r="C12" s="1048">
        <v>392264310.54000002</v>
      </c>
      <c r="D12" s="1049">
        <v>0.2484474960699542</v>
      </c>
      <c r="E12" s="1050"/>
    </row>
    <row r="13" spans="1:5" s="1051" customFormat="1" ht="39" customHeight="1">
      <c r="A13" s="1046" t="s">
        <v>762</v>
      </c>
      <c r="B13" s="1047">
        <v>1146906000</v>
      </c>
      <c r="C13" s="1048">
        <v>252068783.25</v>
      </c>
      <c r="D13" s="1049">
        <v>0.21978155424245754</v>
      </c>
      <c r="E13" s="1050"/>
    </row>
    <row r="14" spans="1:5" s="1051" customFormat="1" ht="39" customHeight="1">
      <c r="A14" s="1046" t="s">
        <v>763</v>
      </c>
      <c r="B14" s="1047">
        <v>1418572000</v>
      </c>
      <c r="C14" s="1048">
        <v>501998586.18000001</v>
      </c>
      <c r="D14" s="1049">
        <v>0.35387600078106718</v>
      </c>
      <c r="E14" s="1050"/>
    </row>
    <row r="15" spans="1:5" s="1051" customFormat="1" ht="39" customHeight="1">
      <c r="A15" s="1046" t="s">
        <v>764</v>
      </c>
      <c r="B15" s="1047">
        <v>580011000</v>
      </c>
      <c r="C15" s="1048">
        <v>146507139.22</v>
      </c>
      <c r="D15" s="1049">
        <v>0.25259372532589897</v>
      </c>
      <c r="E15" s="1050"/>
    </row>
    <row r="16" spans="1:5" s="1051" customFormat="1" ht="39" customHeight="1">
      <c r="A16" s="1046" t="s">
        <v>765</v>
      </c>
      <c r="B16" s="1047">
        <v>1348271000</v>
      </c>
      <c r="C16" s="1048">
        <v>316164822</v>
      </c>
      <c r="D16" s="1049">
        <v>0.23449649365743236</v>
      </c>
      <c r="E16" s="1050"/>
    </row>
    <row r="17" spans="1:5" s="1051" customFormat="1" ht="39" customHeight="1">
      <c r="A17" s="1046" t="s">
        <v>766</v>
      </c>
      <c r="B17" s="1052">
        <v>2003509000</v>
      </c>
      <c r="C17" s="1048">
        <v>456801735.94</v>
      </c>
      <c r="D17" s="1049">
        <v>0.22800084049535091</v>
      </c>
      <c r="E17" s="1050"/>
    </row>
    <row r="18" spans="1:5" s="1051" customFormat="1" ht="39" customHeight="1">
      <c r="A18" s="1046" t="s">
        <v>767</v>
      </c>
      <c r="B18" s="1047">
        <v>1852731000</v>
      </c>
      <c r="C18" s="1048">
        <v>349093462.24000001</v>
      </c>
      <c r="D18" s="1049">
        <v>0.18842101861522262</v>
      </c>
      <c r="E18" s="1050"/>
    </row>
    <row r="19" spans="1:5" s="1051" customFormat="1" ht="39" customHeight="1">
      <c r="A19" s="1046" t="s">
        <v>768</v>
      </c>
      <c r="B19" s="1052">
        <v>602210000</v>
      </c>
      <c r="C19" s="1048">
        <v>163696973.97999999</v>
      </c>
      <c r="D19" s="1049">
        <v>0.27182706029458159</v>
      </c>
      <c r="E19" s="1050"/>
    </row>
    <row r="20" spans="1:5" s="1051" customFormat="1" ht="39" customHeight="1">
      <c r="A20" s="1046" t="s">
        <v>769</v>
      </c>
      <c r="B20" s="1052">
        <v>1515609000</v>
      </c>
      <c r="C20" s="1048">
        <v>505688126.14999998</v>
      </c>
      <c r="D20" s="1049">
        <v>0.33365341994538167</v>
      </c>
      <c r="E20" s="1050"/>
    </row>
    <row r="21" spans="1:5" s="1051" customFormat="1" ht="39" customHeight="1">
      <c r="A21" s="1046" t="s">
        <v>770</v>
      </c>
      <c r="B21" s="1047">
        <v>674848000</v>
      </c>
      <c r="C21" s="1048">
        <v>288035519.57999998</v>
      </c>
      <c r="D21" s="1049">
        <v>0.4268154007717293</v>
      </c>
      <c r="E21" s="1050"/>
    </row>
    <row r="22" spans="1:5" s="1051" customFormat="1" ht="39" customHeight="1">
      <c r="A22" s="1046" t="s">
        <v>771</v>
      </c>
      <c r="B22" s="1047">
        <v>1101105000</v>
      </c>
      <c r="C22" s="1048">
        <v>474765309.88</v>
      </c>
      <c r="D22" s="1049">
        <v>0.43117169559669605</v>
      </c>
      <c r="E22" s="1050"/>
    </row>
    <row r="23" spans="1:5" s="1051" customFormat="1" ht="39" customHeight="1">
      <c r="A23" s="1046" t="s">
        <v>772</v>
      </c>
      <c r="B23" s="1052">
        <v>2072617000</v>
      </c>
      <c r="C23" s="1048">
        <v>500290705.72000003</v>
      </c>
      <c r="D23" s="1049">
        <v>0.24138116483653277</v>
      </c>
      <c r="E23" s="1050"/>
    </row>
    <row r="24" spans="1:5" s="1051" customFormat="1" ht="39" customHeight="1">
      <c r="A24" s="1046" t="s">
        <v>773</v>
      </c>
      <c r="B24" s="1047">
        <v>641728000</v>
      </c>
      <c r="C24" s="1048">
        <v>274038201.88</v>
      </c>
      <c r="D24" s="1049">
        <v>0.42703170483444697</v>
      </c>
      <c r="E24" s="1050"/>
    </row>
    <row r="25" spans="1:5" s="1051" customFormat="1" ht="39" customHeight="1">
      <c r="A25" s="1046" t="s">
        <v>774</v>
      </c>
      <c r="B25" s="1052">
        <v>1060789000</v>
      </c>
      <c r="C25" s="1048">
        <v>340591565.57999998</v>
      </c>
      <c r="D25" s="1049">
        <v>0.32107380975858535</v>
      </c>
      <c r="E25" s="1050"/>
    </row>
    <row r="26" spans="1:5" s="1051" customFormat="1" ht="39" customHeight="1">
      <c r="A26" s="1046" t="s">
        <v>775</v>
      </c>
      <c r="B26" s="1052">
        <v>1527996000</v>
      </c>
      <c r="C26" s="1048">
        <v>357110777.63</v>
      </c>
      <c r="D26" s="1049">
        <v>0.23371185371558564</v>
      </c>
      <c r="E26" s="1050"/>
    </row>
    <row r="27" spans="1:5" s="1051" customFormat="1" ht="39" customHeight="1" thickBot="1">
      <c r="A27" s="1046" t="s">
        <v>776</v>
      </c>
      <c r="B27" s="1047">
        <v>829571000</v>
      </c>
      <c r="C27" s="1048">
        <v>245486081.63999999</v>
      </c>
      <c r="D27" s="1049">
        <v>0.29591931448905517</v>
      </c>
      <c r="E27" s="1050"/>
    </row>
    <row r="28" spans="1:5" s="1051" customFormat="1" ht="39" customHeight="1" thickTop="1" thickBot="1">
      <c r="A28" s="1053" t="s">
        <v>777</v>
      </c>
      <c r="B28" s="1054">
        <v>19955335000</v>
      </c>
      <c r="C28" s="1055">
        <v>5564602101.4100008</v>
      </c>
      <c r="D28" s="1056">
        <v>0.27885285320491993</v>
      </c>
      <c r="E28" s="1050"/>
    </row>
    <row r="29" spans="1:5" s="1051" customFormat="1" ht="39" customHeight="1" thickTop="1">
      <c r="A29" s="1357" t="s">
        <v>778</v>
      </c>
      <c r="B29" s="1358">
        <v>263117000</v>
      </c>
      <c r="C29" s="1057">
        <v>69358162.689999998</v>
      </c>
      <c r="D29" s="1049">
        <v>0.26360198196999812</v>
      </c>
      <c r="E29" s="1050"/>
    </row>
    <row r="30" spans="1:5" s="1051" customFormat="1" ht="39" customHeight="1">
      <c r="A30" s="1359" t="s">
        <v>779</v>
      </c>
      <c r="B30" s="1360">
        <v>248321000</v>
      </c>
      <c r="C30" s="1057">
        <v>133429556.62</v>
      </c>
      <c r="D30" s="1049">
        <v>0.53732691403465682</v>
      </c>
      <c r="E30" s="1050"/>
    </row>
    <row r="31" spans="1:5" s="1051" customFormat="1" ht="39" customHeight="1" thickBot="1">
      <c r="A31" s="1361" t="s">
        <v>780</v>
      </c>
      <c r="B31" s="1362">
        <v>3028950000</v>
      </c>
      <c r="C31" s="1058">
        <v>67272248.590000004</v>
      </c>
      <c r="D31" s="1059">
        <v>2.2209758691955961E-2</v>
      </c>
      <c r="E31" s="1050"/>
    </row>
    <row r="32" spans="1:5" s="1051" customFormat="1" ht="39" customHeight="1" thickTop="1" thickBot="1">
      <c r="A32" s="1053" t="s">
        <v>781</v>
      </c>
      <c r="B32" s="1054">
        <v>49269015000</v>
      </c>
      <c r="C32" s="1055">
        <v>11275108038.510002</v>
      </c>
      <c r="D32" s="1060">
        <v>0.22884784764846633</v>
      </c>
      <c r="E32" s="1050"/>
    </row>
    <row r="33" spans="1:5" s="1051" customFormat="1" ht="39" customHeight="1" thickTop="1" thickBot="1">
      <c r="A33" s="1363" t="s">
        <v>849</v>
      </c>
      <c r="B33" s="1062" t="s">
        <v>47</v>
      </c>
      <c r="C33" s="1057">
        <v>145591113.47</v>
      </c>
      <c r="D33" s="1062" t="s">
        <v>47</v>
      </c>
      <c r="E33" s="1050"/>
    </row>
    <row r="34" spans="1:5" s="1051" customFormat="1" ht="39" customHeight="1" thickTop="1" thickBot="1">
      <c r="A34" s="1284" t="s">
        <v>850</v>
      </c>
      <c r="B34" s="1062" t="s">
        <v>47</v>
      </c>
      <c r="C34" s="1285">
        <v>145591113.47</v>
      </c>
      <c r="D34" s="1062" t="s">
        <v>47</v>
      </c>
      <c r="E34" s="1050"/>
    </row>
    <row r="35" spans="1:5" s="1051" customFormat="1" ht="39" customHeight="1" thickTop="1">
      <c r="A35" s="1364" t="s">
        <v>782</v>
      </c>
      <c r="B35" s="1061">
        <v>6635000</v>
      </c>
      <c r="C35" s="1062" t="s">
        <v>47</v>
      </c>
      <c r="D35" s="1062" t="s">
        <v>47</v>
      </c>
      <c r="E35" s="1050"/>
    </row>
    <row r="36" spans="1:5" s="1051" customFormat="1" ht="39" customHeight="1">
      <c r="A36" s="1359" t="s">
        <v>783</v>
      </c>
      <c r="B36" s="1052">
        <v>11226000</v>
      </c>
      <c r="C36" s="1049" t="s">
        <v>47</v>
      </c>
      <c r="D36" s="1049" t="s">
        <v>47</v>
      </c>
      <c r="E36" s="1050"/>
    </row>
    <row r="37" spans="1:5" s="1051" customFormat="1" ht="39" customHeight="1" thickBot="1">
      <c r="A37" s="1063" t="s">
        <v>784</v>
      </c>
      <c r="B37" s="1064">
        <v>20429520000</v>
      </c>
      <c r="C37" s="1065">
        <v>6273097936.9499998</v>
      </c>
      <c r="D37" s="1066">
        <v>0.30706046627380379</v>
      </c>
      <c r="E37" s="1050"/>
    </row>
    <row r="38" spans="1:5" s="1071" customFormat="1" ht="39" customHeight="1" thickTop="1" thickBot="1">
      <c r="A38" s="1067" t="s">
        <v>785</v>
      </c>
      <c r="B38" s="1068">
        <v>69716396000</v>
      </c>
      <c r="C38" s="1068">
        <v>17693797088.930004</v>
      </c>
      <c r="D38" s="1069">
        <v>0.25379678388610338</v>
      </c>
      <c r="E38" s="1070"/>
    </row>
    <row r="39" spans="1:5" ht="15.75" thickTop="1">
      <c r="C39" s="1072"/>
      <c r="E39" s="1073"/>
    </row>
    <row r="40" spans="1:5" ht="15" customHeight="1">
      <c r="A40" s="1074"/>
      <c r="E40" s="1073"/>
    </row>
    <row r="41" spans="1:5" ht="24.75" customHeight="1">
      <c r="A41" s="1073"/>
      <c r="B41" s="1073"/>
    </row>
    <row r="42" spans="1:5">
      <c r="A42" s="1073"/>
      <c r="B42" s="1073"/>
    </row>
    <row r="43" spans="1:5">
      <c r="A43" s="1076"/>
      <c r="B43" s="1073"/>
    </row>
    <row r="44" spans="1:5">
      <c r="A44" s="1073"/>
      <c r="B44" s="1073"/>
    </row>
    <row r="45" spans="1:5">
      <c r="A45" s="1073"/>
      <c r="B45" s="1073"/>
    </row>
    <row r="46" spans="1:5">
      <c r="A46" s="1073"/>
      <c r="B46" s="1073"/>
    </row>
  </sheetData>
  <mergeCells count="5">
    <mergeCell ref="C1:D1"/>
    <mergeCell ref="A2:D2"/>
    <mergeCell ref="C3:D3"/>
    <mergeCell ref="A4:A5"/>
    <mergeCell ref="B4:B5"/>
  </mergeCells>
  <printOptions horizontalCentered="1"/>
  <pageMargins left="0.74803149606299213" right="0.74803149606299213" top="0.82677165354330717" bottom="0.59055118110236227" header="0.51181102362204722" footer="0.27559055118110237"/>
  <pageSetup paperSize="9" scale="60" firstPageNumber="60" fitToHeight="2" orientation="landscape" useFirstPageNumber="1" r:id="rId1"/>
  <headerFooter alignWithMargins="0">
    <oddHeader>&amp;C&amp;11- &amp;P -</oddHeader>
  </headerFooter>
  <rowBreaks count="1" manualBreakCount="1">
    <brk id="23" max="3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2"/>
  <sheetViews>
    <sheetView zoomScale="56" zoomScaleNormal="56" zoomScaleSheetLayoutView="56" zoomScalePageLayoutView="40" workbookViewId="0">
      <selection activeCell="K220" sqref="K220"/>
    </sheetView>
  </sheetViews>
  <sheetFormatPr defaultColWidth="9.28515625" defaultRowHeight="37.5" customHeight="1"/>
  <cols>
    <col min="1" max="1" width="11.28515625" style="1092" customWidth="1"/>
    <col min="2" max="2" width="9.5703125" style="1092" customWidth="1"/>
    <col min="3" max="3" width="38.7109375" style="1096" customWidth="1"/>
    <col min="4" max="4" width="78.28515625" style="1093" customWidth="1"/>
    <col min="5" max="5" width="21.5703125" style="1320" customWidth="1"/>
    <col min="6" max="6" width="16" style="1321" customWidth="1"/>
    <col min="7" max="7" width="22.7109375" style="1094" customWidth="1"/>
    <col min="8" max="8" width="16.7109375" style="1095" customWidth="1"/>
    <col min="9" max="9" width="22" style="1095" customWidth="1"/>
    <col min="10" max="10" width="17.85546875" style="1094" customWidth="1"/>
    <col min="11" max="11" width="13.140625" style="1077" customWidth="1"/>
    <col min="12" max="12" width="11.85546875" style="1077" customWidth="1"/>
    <col min="13" max="13" width="9.28515625" style="1077" customWidth="1"/>
    <col min="14" max="256" width="9.28515625" style="1077"/>
    <col min="257" max="257" width="11.28515625" style="1077" customWidth="1"/>
    <col min="258" max="258" width="9.5703125" style="1077" customWidth="1"/>
    <col min="259" max="259" width="38.7109375" style="1077" customWidth="1"/>
    <col min="260" max="260" width="78.28515625" style="1077" customWidth="1"/>
    <col min="261" max="261" width="21.5703125" style="1077" customWidth="1"/>
    <col min="262" max="262" width="16" style="1077" customWidth="1"/>
    <col min="263" max="263" width="22.7109375" style="1077" customWidth="1"/>
    <col min="264" max="264" width="16.7109375" style="1077" customWidth="1"/>
    <col min="265" max="265" width="22" style="1077" customWidth="1"/>
    <col min="266" max="266" width="17.85546875" style="1077" customWidth="1"/>
    <col min="267" max="267" width="13.140625" style="1077" customWidth="1"/>
    <col min="268" max="268" width="11.85546875" style="1077" customWidth="1"/>
    <col min="269" max="269" width="9.28515625" style="1077" customWidth="1"/>
    <col min="270" max="512" width="9.28515625" style="1077"/>
    <col min="513" max="513" width="11.28515625" style="1077" customWidth="1"/>
    <col min="514" max="514" width="9.5703125" style="1077" customWidth="1"/>
    <col min="515" max="515" width="38.7109375" style="1077" customWidth="1"/>
    <col min="516" max="516" width="78.28515625" style="1077" customWidth="1"/>
    <col min="517" max="517" width="21.5703125" style="1077" customWidth="1"/>
    <col min="518" max="518" width="16" style="1077" customWidth="1"/>
    <col min="519" max="519" width="22.7109375" style="1077" customWidth="1"/>
    <col min="520" max="520" width="16.7109375" style="1077" customWidth="1"/>
    <col min="521" max="521" width="22" style="1077" customWidth="1"/>
    <col min="522" max="522" width="17.85546875" style="1077" customWidth="1"/>
    <col min="523" max="523" width="13.140625" style="1077" customWidth="1"/>
    <col min="524" max="524" width="11.85546875" style="1077" customWidth="1"/>
    <col min="525" max="525" width="9.28515625" style="1077" customWidth="1"/>
    <col min="526" max="768" width="9.28515625" style="1077"/>
    <col min="769" max="769" width="11.28515625" style="1077" customWidth="1"/>
    <col min="770" max="770" width="9.5703125" style="1077" customWidth="1"/>
    <col min="771" max="771" width="38.7109375" style="1077" customWidth="1"/>
    <col min="772" max="772" width="78.28515625" style="1077" customWidth="1"/>
    <col min="773" max="773" width="21.5703125" style="1077" customWidth="1"/>
    <col min="774" max="774" width="16" style="1077" customWidth="1"/>
    <col min="775" max="775" width="22.7109375" style="1077" customWidth="1"/>
    <col min="776" max="776" width="16.7109375" style="1077" customWidth="1"/>
    <col min="777" max="777" width="22" style="1077" customWidth="1"/>
    <col min="778" max="778" width="17.85546875" style="1077" customWidth="1"/>
    <col min="779" max="779" width="13.140625" style="1077" customWidth="1"/>
    <col min="780" max="780" width="11.85546875" style="1077" customWidth="1"/>
    <col min="781" max="781" width="9.28515625" style="1077" customWidth="1"/>
    <col min="782" max="1024" width="9.28515625" style="1077"/>
    <col min="1025" max="1025" width="11.28515625" style="1077" customWidth="1"/>
    <col min="1026" max="1026" width="9.5703125" style="1077" customWidth="1"/>
    <col min="1027" max="1027" width="38.7109375" style="1077" customWidth="1"/>
    <col min="1028" max="1028" width="78.28515625" style="1077" customWidth="1"/>
    <col min="1029" max="1029" width="21.5703125" style="1077" customWidth="1"/>
    <col min="1030" max="1030" width="16" style="1077" customWidth="1"/>
    <col min="1031" max="1031" width="22.7109375" style="1077" customWidth="1"/>
    <col min="1032" max="1032" width="16.7109375" style="1077" customWidth="1"/>
    <col min="1033" max="1033" width="22" style="1077" customWidth="1"/>
    <col min="1034" max="1034" width="17.85546875" style="1077" customWidth="1"/>
    <col min="1035" max="1035" width="13.140625" style="1077" customWidth="1"/>
    <col min="1036" max="1036" width="11.85546875" style="1077" customWidth="1"/>
    <col min="1037" max="1037" width="9.28515625" style="1077" customWidth="1"/>
    <col min="1038" max="1280" width="9.28515625" style="1077"/>
    <col min="1281" max="1281" width="11.28515625" style="1077" customWidth="1"/>
    <col min="1282" max="1282" width="9.5703125" style="1077" customWidth="1"/>
    <col min="1283" max="1283" width="38.7109375" style="1077" customWidth="1"/>
    <col min="1284" max="1284" width="78.28515625" style="1077" customWidth="1"/>
    <col min="1285" max="1285" width="21.5703125" style="1077" customWidth="1"/>
    <col min="1286" max="1286" width="16" style="1077" customWidth="1"/>
    <col min="1287" max="1287" width="22.7109375" style="1077" customWidth="1"/>
    <col min="1288" max="1288" width="16.7109375" style="1077" customWidth="1"/>
    <col min="1289" max="1289" width="22" style="1077" customWidth="1"/>
    <col min="1290" max="1290" width="17.85546875" style="1077" customWidth="1"/>
    <col min="1291" max="1291" width="13.140625" style="1077" customWidth="1"/>
    <col min="1292" max="1292" width="11.85546875" style="1077" customWidth="1"/>
    <col min="1293" max="1293" width="9.28515625" style="1077" customWidth="1"/>
    <col min="1294" max="1536" width="9.28515625" style="1077"/>
    <col min="1537" max="1537" width="11.28515625" style="1077" customWidth="1"/>
    <col min="1538" max="1538" width="9.5703125" style="1077" customWidth="1"/>
    <col min="1539" max="1539" width="38.7109375" style="1077" customWidth="1"/>
    <col min="1540" max="1540" width="78.28515625" style="1077" customWidth="1"/>
    <col min="1541" max="1541" width="21.5703125" style="1077" customWidth="1"/>
    <col min="1542" max="1542" width="16" style="1077" customWidth="1"/>
    <col min="1543" max="1543" width="22.7109375" style="1077" customWidth="1"/>
    <col min="1544" max="1544" width="16.7109375" style="1077" customWidth="1"/>
    <col min="1545" max="1545" width="22" style="1077" customWidth="1"/>
    <col min="1546" max="1546" width="17.85546875" style="1077" customWidth="1"/>
    <col min="1547" max="1547" width="13.140625" style="1077" customWidth="1"/>
    <col min="1548" max="1548" width="11.85546875" style="1077" customWidth="1"/>
    <col min="1549" max="1549" width="9.28515625" style="1077" customWidth="1"/>
    <col min="1550" max="1792" width="9.28515625" style="1077"/>
    <col min="1793" max="1793" width="11.28515625" style="1077" customWidth="1"/>
    <col min="1794" max="1794" width="9.5703125" style="1077" customWidth="1"/>
    <col min="1795" max="1795" width="38.7109375" style="1077" customWidth="1"/>
    <col min="1796" max="1796" width="78.28515625" style="1077" customWidth="1"/>
    <col min="1797" max="1797" width="21.5703125" style="1077" customWidth="1"/>
    <col min="1798" max="1798" width="16" style="1077" customWidth="1"/>
    <col min="1799" max="1799" width="22.7109375" style="1077" customWidth="1"/>
    <col min="1800" max="1800" width="16.7109375" style="1077" customWidth="1"/>
    <col min="1801" max="1801" width="22" style="1077" customWidth="1"/>
    <col min="1802" max="1802" width="17.85546875" style="1077" customWidth="1"/>
    <col min="1803" max="1803" width="13.140625" style="1077" customWidth="1"/>
    <col min="1804" max="1804" width="11.85546875" style="1077" customWidth="1"/>
    <col min="1805" max="1805" width="9.28515625" style="1077" customWidth="1"/>
    <col min="1806" max="2048" width="9.28515625" style="1077"/>
    <col min="2049" max="2049" width="11.28515625" style="1077" customWidth="1"/>
    <col min="2050" max="2050" width="9.5703125" style="1077" customWidth="1"/>
    <col min="2051" max="2051" width="38.7109375" style="1077" customWidth="1"/>
    <col min="2052" max="2052" width="78.28515625" style="1077" customWidth="1"/>
    <col min="2053" max="2053" width="21.5703125" style="1077" customWidth="1"/>
    <col min="2054" max="2054" width="16" style="1077" customWidth="1"/>
    <col min="2055" max="2055" width="22.7109375" style="1077" customWidth="1"/>
    <col min="2056" max="2056" width="16.7109375" style="1077" customWidth="1"/>
    <col min="2057" max="2057" width="22" style="1077" customWidth="1"/>
    <col min="2058" max="2058" width="17.85546875" style="1077" customWidth="1"/>
    <col min="2059" max="2059" width="13.140625" style="1077" customWidth="1"/>
    <col min="2060" max="2060" width="11.85546875" style="1077" customWidth="1"/>
    <col min="2061" max="2061" width="9.28515625" style="1077" customWidth="1"/>
    <col min="2062" max="2304" width="9.28515625" style="1077"/>
    <col min="2305" max="2305" width="11.28515625" style="1077" customWidth="1"/>
    <col min="2306" max="2306" width="9.5703125" style="1077" customWidth="1"/>
    <col min="2307" max="2307" width="38.7109375" style="1077" customWidth="1"/>
    <col min="2308" max="2308" width="78.28515625" style="1077" customWidth="1"/>
    <col min="2309" max="2309" width="21.5703125" style="1077" customWidth="1"/>
    <col min="2310" max="2310" width="16" style="1077" customWidth="1"/>
    <col min="2311" max="2311" width="22.7109375" style="1077" customWidth="1"/>
    <col min="2312" max="2312" width="16.7109375" style="1077" customWidth="1"/>
    <col min="2313" max="2313" width="22" style="1077" customWidth="1"/>
    <col min="2314" max="2314" width="17.85546875" style="1077" customWidth="1"/>
    <col min="2315" max="2315" width="13.140625" style="1077" customWidth="1"/>
    <col min="2316" max="2316" width="11.85546875" style="1077" customWidth="1"/>
    <col min="2317" max="2317" width="9.28515625" style="1077" customWidth="1"/>
    <col min="2318" max="2560" width="9.28515625" style="1077"/>
    <col min="2561" max="2561" width="11.28515625" style="1077" customWidth="1"/>
    <col min="2562" max="2562" width="9.5703125" style="1077" customWidth="1"/>
    <col min="2563" max="2563" width="38.7109375" style="1077" customWidth="1"/>
    <col min="2564" max="2564" width="78.28515625" style="1077" customWidth="1"/>
    <col min="2565" max="2565" width="21.5703125" style="1077" customWidth="1"/>
    <col min="2566" max="2566" width="16" style="1077" customWidth="1"/>
    <col min="2567" max="2567" width="22.7109375" style="1077" customWidth="1"/>
    <col min="2568" max="2568" width="16.7109375" style="1077" customWidth="1"/>
    <col min="2569" max="2569" width="22" style="1077" customWidth="1"/>
    <col min="2570" max="2570" width="17.85546875" style="1077" customWidth="1"/>
    <col min="2571" max="2571" width="13.140625" style="1077" customWidth="1"/>
    <col min="2572" max="2572" width="11.85546875" style="1077" customWidth="1"/>
    <col min="2573" max="2573" width="9.28515625" style="1077" customWidth="1"/>
    <col min="2574" max="2816" width="9.28515625" style="1077"/>
    <col min="2817" max="2817" width="11.28515625" style="1077" customWidth="1"/>
    <col min="2818" max="2818" width="9.5703125" style="1077" customWidth="1"/>
    <col min="2819" max="2819" width="38.7109375" style="1077" customWidth="1"/>
    <col min="2820" max="2820" width="78.28515625" style="1077" customWidth="1"/>
    <col min="2821" max="2821" width="21.5703125" style="1077" customWidth="1"/>
    <col min="2822" max="2822" width="16" style="1077" customWidth="1"/>
    <col min="2823" max="2823" width="22.7109375" style="1077" customWidth="1"/>
    <col min="2824" max="2824" width="16.7109375" style="1077" customWidth="1"/>
    <col min="2825" max="2825" width="22" style="1077" customWidth="1"/>
    <col min="2826" max="2826" width="17.85546875" style="1077" customWidth="1"/>
    <col min="2827" max="2827" width="13.140625" style="1077" customWidth="1"/>
    <col min="2828" max="2828" width="11.85546875" style="1077" customWidth="1"/>
    <col min="2829" max="2829" width="9.28515625" style="1077" customWidth="1"/>
    <col min="2830" max="3072" width="9.28515625" style="1077"/>
    <col min="3073" max="3073" width="11.28515625" style="1077" customWidth="1"/>
    <col min="3074" max="3074" width="9.5703125" style="1077" customWidth="1"/>
    <col min="3075" max="3075" width="38.7109375" style="1077" customWidth="1"/>
    <col min="3076" max="3076" width="78.28515625" style="1077" customWidth="1"/>
    <col min="3077" max="3077" width="21.5703125" style="1077" customWidth="1"/>
    <col min="3078" max="3078" width="16" style="1077" customWidth="1"/>
    <col min="3079" max="3079" width="22.7109375" style="1077" customWidth="1"/>
    <col min="3080" max="3080" width="16.7109375" style="1077" customWidth="1"/>
    <col min="3081" max="3081" width="22" style="1077" customWidth="1"/>
    <col min="3082" max="3082" width="17.85546875" style="1077" customWidth="1"/>
    <col min="3083" max="3083" width="13.140625" style="1077" customWidth="1"/>
    <col min="3084" max="3084" width="11.85546875" style="1077" customWidth="1"/>
    <col min="3085" max="3085" width="9.28515625" style="1077" customWidth="1"/>
    <col min="3086" max="3328" width="9.28515625" style="1077"/>
    <col min="3329" max="3329" width="11.28515625" style="1077" customWidth="1"/>
    <col min="3330" max="3330" width="9.5703125" style="1077" customWidth="1"/>
    <col min="3331" max="3331" width="38.7109375" style="1077" customWidth="1"/>
    <col min="3332" max="3332" width="78.28515625" style="1077" customWidth="1"/>
    <col min="3333" max="3333" width="21.5703125" style="1077" customWidth="1"/>
    <col min="3334" max="3334" width="16" style="1077" customWidth="1"/>
    <col min="3335" max="3335" width="22.7109375" style="1077" customWidth="1"/>
    <col min="3336" max="3336" width="16.7109375" style="1077" customWidth="1"/>
    <col min="3337" max="3337" width="22" style="1077" customWidth="1"/>
    <col min="3338" max="3338" width="17.85546875" style="1077" customWidth="1"/>
    <col min="3339" max="3339" width="13.140625" style="1077" customWidth="1"/>
    <col min="3340" max="3340" width="11.85546875" style="1077" customWidth="1"/>
    <col min="3341" max="3341" width="9.28515625" style="1077" customWidth="1"/>
    <col min="3342" max="3584" width="9.28515625" style="1077"/>
    <col min="3585" max="3585" width="11.28515625" style="1077" customWidth="1"/>
    <col min="3586" max="3586" width="9.5703125" style="1077" customWidth="1"/>
    <col min="3587" max="3587" width="38.7109375" style="1077" customWidth="1"/>
    <col min="3588" max="3588" width="78.28515625" style="1077" customWidth="1"/>
    <col min="3589" max="3589" width="21.5703125" style="1077" customWidth="1"/>
    <col min="3590" max="3590" width="16" style="1077" customWidth="1"/>
    <col min="3591" max="3591" width="22.7109375" style="1077" customWidth="1"/>
    <col min="3592" max="3592" width="16.7109375" style="1077" customWidth="1"/>
    <col min="3593" max="3593" width="22" style="1077" customWidth="1"/>
    <col min="3594" max="3594" width="17.85546875" style="1077" customWidth="1"/>
    <col min="3595" max="3595" width="13.140625" style="1077" customWidth="1"/>
    <col min="3596" max="3596" width="11.85546875" style="1077" customWidth="1"/>
    <col min="3597" max="3597" width="9.28515625" style="1077" customWidth="1"/>
    <col min="3598" max="3840" width="9.28515625" style="1077"/>
    <col min="3841" max="3841" width="11.28515625" style="1077" customWidth="1"/>
    <col min="3842" max="3842" width="9.5703125" style="1077" customWidth="1"/>
    <col min="3843" max="3843" width="38.7109375" style="1077" customWidth="1"/>
    <col min="3844" max="3844" width="78.28515625" style="1077" customWidth="1"/>
    <col min="3845" max="3845" width="21.5703125" style="1077" customWidth="1"/>
    <col min="3846" max="3846" width="16" style="1077" customWidth="1"/>
    <col min="3847" max="3847" width="22.7109375" style="1077" customWidth="1"/>
    <col min="3848" max="3848" width="16.7109375" style="1077" customWidth="1"/>
    <col min="3849" max="3849" width="22" style="1077" customWidth="1"/>
    <col min="3850" max="3850" width="17.85546875" style="1077" customWidth="1"/>
    <col min="3851" max="3851" width="13.140625" style="1077" customWidth="1"/>
    <col min="3852" max="3852" width="11.85546875" style="1077" customWidth="1"/>
    <col min="3853" max="3853" width="9.28515625" style="1077" customWidth="1"/>
    <col min="3854" max="4096" width="9.28515625" style="1077"/>
    <col min="4097" max="4097" width="11.28515625" style="1077" customWidth="1"/>
    <col min="4098" max="4098" width="9.5703125" style="1077" customWidth="1"/>
    <col min="4099" max="4099" width="38.7109375" style="1077" customWidth="1"/>
    <col min="4100" max="4100" width="78.28515625" style="1077" customWidth="1"/>
    <col min="4101" max="4101" width="21.5703125" style="1077" customWidth="1"/>
    <col min="4102" max="4102" width="16" style="1077" customWidth="1"/>
    <col min="4103" max="4103" width="22.7109375" style="1077" customWidth="1"/>
    <col min="4104" max="4104" width="16.7109375" style="1077" customWidth="1"/>
    <col min="4105" max="4105" width="22" style="1077" customWidth="1"/>
    <col min="4106" max="4106" width="17.85546875" style="1077" customWidth="1"/>
    <col min="4107" max="4107" width="13.140625" style="1077" customWidth="1"/>
    <col min="4108" max="4108" width="11.85546875" style="1077" customWidth="1"/>
    <col min="4109" max="4109" width="9.28515625" style="1077" customWidth="1"/>
    <col min="4110" max="4352" width="9.28515625" style="1077"/>
    <col min="4353" max="4353" width="11.28515625" style="1077" customWidth="1"/>
    <col min="4354" max="4354" width="9.5703125" style="1077" customWidth="1"/>
    <col min="4355" max="4355" width="38.7109375" style="1077" customWidth="1"/>
    <col min="4356" max="4356" width="78.28515625" style="1077" customWidth="1"/>
    <col min="4357" max="4357" width="21.5703125" style="1077" customWidth="1"/>
    <col min="4358" max="4358" width="16" style="1077" customWidth="1"/>
    <col min="4359" max="4359" width="22.7109375" style="1077" customWidth="1"/>
    <col min="4360" max="4360" width="16.7109375" style="1077" customWidth="1"/>
    <col min="4361" max="4361" width="22" style="1077" customWidth="1"/>
    <col min="4362" max="4362" width="17.85546875" style="1077" customWidth="1"/>
    <col min="4363" max="4363" width="13.140625" style="1077" customWidth="1"/>
    <col min="4364" max="4364" width="11.85546875" style="1077" customWidth="1"/>
    <col min="4365" max="4365" width="9.28515625" style="1077" customWidth="1"/>
    <col min="4366" max="4608" width="9.28515625" style="1077"/>
    <col min="4609" max="4609" width="11.28515625" style="1077" customWidth="1"/>
    <col min="4610" max="4610" width="9.5703125" style="1077" customWidth="1"/>
    <col min="4611" max="4611" width="38.7109375" style="1077" customWidth="1"/>
    <col min="4612" max="4612" width="78.28515625" style="1077" customWidth="1"/>
    <col min="4613" max="4613" width="21.5703125" style="1077" customWidth="1"/>
    <col min="4614" max="4614" width="16" style="1077" customWidth="1"/>
    <col min="4615" max="4615" width="22.7109375" style="1077" customWidth="1"/>
    <col min="4616" max="4616" width="16.7109375" style="1077" customWidth="1"/>
    <col min="4617" max="4617" width="22" style="1077" customWidth="1"/>
    <col min="4618" max="4618" width="17.85546875" style="1077" customWidth="1"/>
    <col min="4619" max="4619" width="13.140625" style="1077" customWidth="1"/>
    <col min="4620" max="4620" width="11.85546875" style="1077" customWidth="1"/>
    <col min="4621" max="4621" width="9.28515625" style="1077" customWidth="1"/>
    <col min="4622" max="4864" width="9.28515625" style="1077"/>
    <col min="4865" max="4865" width="11.28515625" style="1077" customWidth="1"/>
    <col min="4866" max="4866" width="9.5703125" style="1077" customWidth="1"/>
    <col min="4867" max="4867" width="38.7109375" style="1077" customWidth="1"/>
    <col min="4868" max="4868" width="78.28515625" style="1077" customWidth="1"/>
    <col min="4869" max="4869" width="21.5703125" style="1077" customWidth="1"/>
    <col min="4870" max="4870" width="16" style="1077" customWidth="1"/>
    <col min="4871" max="4871" width="22.7109375" style="1077" customWidth="1"/>
    <col min="4872" max="4872" width="16.7109375" style="1077" customWidth="1"/>
    <col min="4873" max="4873" width="22" style="1077" customWidth="1"/>
    <col min="4874" max="4874" width="17.85546875" style="1077" customWidth="1"/>
    <col min="4875" max="4875" width="13.140625" style="1077" customWidth="1"/>
    <col min="4876" max="4876" width="11.85546875" style="1077" customWidth="1"/>
    <col min="4877" max="4877" width="9.28515625" style="1077" customWidth="1"/>
    <col min="4878" max="5120" width="9.28515625" style="1077"/>
    <col min="5121" max="5121" width="11.28515625" style="1077" customWidth="1"/>
    <col min="5122" max="5122" width="9.5703125" style="1077" customWidth="1"/>
    <col min="5123" max="5123" width="38.7109375" style="1077" customWidth="1"/>
    <col min="5124" max="5124" width="78.28515625" style="1077" customWidth="1"/>
    <col min="5125" max="5125" width="21.5703125" style="1077" customWidth="1"/>
    <col min="5126" max="5126" width="16" style="1077" customWidth="1"/>
    <col min="5127" max="5127" width="22.7109375" style="1077" customWidth="1"/>
    <col min="5128" max="5128" width="16.7109375" style="1077" customWidth="1"/>
    <col min="5129" max="5129" width="22" style="1077" customWidth="1"/>
    <col min="5130" max="5130" width="17.85546875" style="1077" customWidth="1"/>
    <col min="5131" max="5131" width="13.140625" style="1077" customWidth="1"/>
    <col min="5132" max="5132" width="11.85546875" style="1077" customWidth="1"/>
    <col min="5133" max="5133" width="9.28515625" style="1077" customWidth="1"/>
    <col min="5134" max="5376" width="9.28515625" style="1077"/>
    <col min="5377" max="5377" width="11.28515625" style="1077" customWidth="1"/>
    <col min="5378" max="5378" width="9.5703125" style="1077" customWidth="1"/>
    <col min="5379" max="5379" width="38.7109375" style="1077" customWidth="1"/>
    <col min="5380" max="5380" width="78.28515625" style="1077" customWidth="1"/>
    <col min="5381" max="5381" width="21.5703125" style="1077" customWidth="1"/>
    <col min="5382" max="5382" width="16" style="1077" customWidth="1"/>
    <col min="5383" max="5383" width="22.7109375" style="1077" customWidth="1"/>
    <col min="5384" max="5384" width="16.7109375" style="1077" customWidth="1"/>
    <col min="5385" max="5385" width="22" style="1077" customWidth="1"/>
    <col min="5386" max="5386" width="17.85546875" style="1077" customWidth="1"/>
    <col min="5387" max="5387" width="13.140625" style="1077" customWidth="1"/>
    <col min="5388" max="5388" width="11.85546875" style="1077" customWidth="1"/>
    <col min="5389" max="5389" width="9.28515625" style="1077" customWidth="1"/>
    <col min="5390" max="5632" width="9.28515625" style="1077"/>
    <col min="5633" max="5633" width="11.28515625" style="1077" customWidth="1"/>
    <col min="5634" max="5634" width="9.5703125" style="1077" customWidth="1"/>
    <col min="5635" max="5635" width="38.7109375" style="1077" customWidth="1"/>
    <col min="5636" max="5636" width="78.28515625" style="1077" customWidth="1"/>
    <col min="5637" max="5637" width="21.5703125" style="1077" customWidth="1"/>
    <col min="5638" max="5638" width="16" style="1077" customWidth="1"/>
    <col min="5639" max="5639" width="22.7109375" style="1077" customWidth="1"/>
    <col min="5640" max="5640" width="16.7109375" style="1077" customWidth="1"/>
    <col min="5641" max="5641" width="22" style="1077" customWidth="1"/>
    <col min="5642" max="5642" width="17.85546875" style="1077" customWidth="1"/>
    <col min="5643" max="5643" width="13.140625" style="1077" customWidth="1"/>
    <col min="5644" max="5644" width="11.85546875" style="1077" customWidth="1"/>
    <col min="5645" max="5645" width="9.28515625" style="1077" customWidth="1"/>
    <col min="5646" max="5888" width="9.28515625" style="1077"/>
    <col min="5889" max="5889" width="11.28515625" style="1077" customWidth="1"/>
    <col min="5890" max="5890" width="9.5703125" style="1077" customWidth="1"/>
    <col min="5891" max="5891" width="38.7109375" style="1077" customWidth="1"/>
    <col min="5892" max="5892" width="78.28515625" style="1077" customWidth="1"/>
    <col min="5893" max="5893" width="21.5703125" style="1077" customWidth="1"/>
    <col min="5894" max="5894" width="16" style="1077" customWidth="1"/>
    <col min="5895" max="5895" width="22.7109375" style="1077" customWidth="1"/>
    <col min="5896" max="5896" width="16.7109375" style="1077" customWidth="1"/>
    <col min="5897" max="5897" width="22" style="1077" customWidth="1"/>
    <col min="5898" max="5898" width="17.85546875" style="1077" customWidth="1"/>
    <col min="5899" max="5899" width="13.140625" style="1077" customWidth="1"/>
    <col min="5900" max="5900" width="11.85546875" style="1077" customWidth="1"/>
    <col min="5901" max="5901" width="9.28515625" style="1077" customWidth="1"/>
    <col min="5902" max="6144" width="9.28515625" style="1077"/>
    <col min="6145" max="6145" width="11.28515625" style="1077" customWidth="1"/>
    <col min="6146" max="6146" width="9.5703125" style="1077" customWidth="1"/>
    <col min="6147" max="6147" width="38.7109375" style="1077" customWidth="1"/>
    <col min="6148" max="6148" width="78.28515625" style="1077" customWidth="1"/>
    <col min="6149" max="6149" width="21.5703125" style="1077" customWidth="1"/>
    <col min="6150" max="6150" width="16" style="1077" customWidth="1"/>
    <col min="6151" max="6151" width="22.7109375" style="1077" customWidth="1"/>
    <col min="6152" max="6152" width="16.7109375" style="1077" customWidth="1"/>
    <col min="6153" max="6153" width="22" style="1077" customWidth="1"/>
    <col min="6154" max="6154" width="17.85546875" style="1077" customWidth="1"/>
    <col min="6155" max="6155" width="13.140625" style="1077" customWidth="1"/>
    <col min="6156" max="6156" width="11.85546875" style="1077" customWidth="1"/>
    <col min="6157" max="6157" width="9.28515625" style="1077" customWidth="1"/>
    <col min="6158" max="6400" width="9.28515625" style="1077"/>
    <col min="6401" max="6401" width="11.28515625" style="1077" customWidth="1"/>
    <col min="6402" max="6402" width="9.5703125" style="1077" customWidth="1"/>
    <col min="6403" max="6403" width="38.7109375" style="1077" customWidth="1"/>
    <col min="6404" max="6404" width="78.28515625" style="1077" customWidth="1"/>
    <col min="6405" max="6405" width="21.5703125" style="1077" customWidth="1"/>
    <col min="6406" max="6406" width="16" style="1077" customWidth="1"/>
    <col min="6407" max="6407" width="22.7109375" style="1077" customWidth="1"/>
    <col min="6408" max="6408" width="16.7109375" style="1077" customWidth="1"/>
    <col min="6409" max="6409" width="22" style="1077" customWidth="1"/>
    <col min="6410" max="6410" width="17.85546875" style="1077" customWidth="1"/>
    <col min="6411" max="6411" width="13.140625" style="1077" customWidth="1"/>
    <col min="6412" max="6412" width="11.85546875" style="1077" customWidth="1"/>
    <col min="6413" max="6413" width="9.28515625" style="1077" customWidth="1"/>
    <col min="6414" max="6656" width="9.28515625" style="1077"/>
    <col min="6657" max="6657" width="11.28515625" style="1077" customWidth="1"/>
    <col min="6658" max="6658" width="9.5703125" style="1077" customWidth="1"/>
    <col min="6659" max="6659" width="38.7109375" style="1077" customWidth="1"/>
    <col min="6660" max="6660" width="78.28515625" style="1077" customWidth="1"/>
    <col min="6661" max="6661" width="21.5703125" style="1077" customWidth="1"/>
    <col min="6662" max="6662" width="16" style="1077" customWidth="1"/>
    <col min="6663" max="6663" width="22.7109375" style="1077" customWidth="1"/>
    <col min="6664" max="6664" width="16.7109375" style="1077" customWidth="1"/>
    <col min="6665" max="6665" width="22" style="1077" customWidth="1"/>
    <col min="6666" max="6666" width="17.85546875" style="1077" customWidth="1"/>
    <col min="6667" max="6667" width="13.140625" style="1077" customWidth="1"/>
    <col min="6668" max="6668" width="11.85546875" style="1077" customWidth="1"/>
    <col min="6669" max="6669" width="9.28515625" style="1077" customWidth="1"/>
    <col min="6670" max="6912" width="9.28515625" style="1077"/>
    <col min="6913" max="6913" width="11.28515625" style="1077" customWidth="1"/>
    <col min="6914" max="6914" width="9.5703125" style="1077" customWidth="1"/>
    <col min="6915" max="6915" width="38.7109375" style="1077" customWidth="1"/>
    <col min="6916" max="6916" width="78.28515625" style="1077" customWidth="1"/>
    <col min="6917" max="6917" width="21.5703125" style="1077" customWidth="1"/>
    <col min="6918" max="6918" width="16" style="1077" customWidth="1"/>
    <col min="6919" max="6919" width="22.7109375" style="1077" customWidth="1"/>
    <col min="6920" max="6920" width="16.7109375" style="1077" customWidth="1"/>
    <col min="6921" max="6921" width="22" style="1077" customWidth="1"/>
    <col min="6922" max="6922" width="17.85546875" style="1077" customWidth="1"/>
    <col min="6923" max="6923" width="13.140625" style="1077" customWidth="1"/>
    <col min="6924" max="6924" width="11.85546875" style="1077" customWidth="1"/>
    <col min="6925" max="6925" width="9.28515625" style="1077" customWidth="1"/>
    <col min="6926" max="7168" width="9.28515625" style="1077"/>
    <col min="7169" max="7169" width="11.28515625" style="1077" customWidth="1"/>
    <col min="7170" max="7170" width="9.5703125" style="1077" customWidth="1"/>
    <col min="7171" max="7171" width="38.7109375" style="1077" customWidth="1"/>
    <col min="7172" max="7172" width="78.28515625" style="1077" customWidth="1"/>
    <col min="7173" max="7173" width="21.5703125" style="1077" customWidth="1"/>
    <col min="7174" max="7174" width="16" style="1077" customWidth="1"/>
    <col min="7175" max="7175" width="22.7109375" style="1077" customWidth="1"/>
    <col min="7176" max="7176" width="16.7109375" style="1077" customWidth="1"/>
    <col min="7177" max="7177" width="22" style="1077" customWidth="1"/>
    <col min="7178" max="7178" width="17.85546875" style="1077" customWidth="1"/>
    <col min="7179" max="7179" width="13.140625" style="1077" customWidth="1"/>
    <col min="7180" max="7180" width="11.85546875" style="1077" customWidth="1"/>
    <col min="7181" max="7181" width="9.28515625" style="1077" customWidth="1"/>
    <col min="7182" max="7424" width="9.28515625" style="1077"/>
    <col min="7425" max="7425" width="11.28515625" style="1077" customWidth="1"/>
    <col min="7426" max="7426" width="9.5703125" style="1077" customWidth="1"/>
    <col min="7427" max="7427" width="38.7109375" style="1077" customWidth="1"/>
    <col min="7428" max="7428" width="78.28515625" style="1077" customWidth="1"/>
    <col min="7429" max="7429" width="21.5703125" style="1077" customWidth="1"/>
    <col min="7430" max="7430" width="16" style="1077" customWidth="1"/>
    <col min="7431" max="7431" width="22.7109375" style="1077" customWidth="1"/>
    <col min="7432" max="7432" width="16.7109375" style="1077" customWidth="1"/>
    <col min="7433" max="7433" width="22" style="1077" customWidth="1"/>
    <col min="7434" max="7434" width="17.85546875" style="1077" customWidth="1"/>
    <col min="7435" max="7435" width="13.140625" style="1077" customWidth="1"/>
    <col min="7436" max="7436" width="11.85546875" style="1077" customWidth="1"/>
    <col min="7437" max="7437" width="9.28515625" style="1077" customWidth="1"/>
    <col min="7438" max="7680" width="9.28515625" style="1077"/>
    <col min="7681" max="7681" width="11.28515625" style="1077" customWidth="1"/>
    <col min="7682" max="7682" width="9.5703125" style="1077" customWidth="1"/>
    <col min="7683" max="7683" width="38.7109375" style="1077" customWidth="1"/>
    <col min="7684" max="7684" width="78.28515625" style="1077" customWidth="1"/>
    <col min="7685" max="7685" width="21.5703125" style="1077" customWidth="1"/>
    <col min="7686" max="7686" width="16" style="1077" customWidth="1"/>
    <col min="7687" max="7687" width="22.7109375" style="1077" customWidth="1"/>
    <col min="7688" max="7688" width="16.7109375" style="1077" customWidth="1"/>
    <col min="7689" max="7689" width="22" style="1077" customWidth="1"/>
    <col min="7690" max="7690" width="17.85546875" style="1077" customWidth="1"/>
    <col min="7691" max="7691" width="13.140625" style="1077" customWidth="1"/>
    <col min="7692" max="7692" width="11.85546875" style="1077" customWidth="1"/>
    <col min="7693" max="7693" width="9.28515625" style="1077" customWidth="1"/>
    <col min="7694" max="7936" width="9.28515625" style="1077"/>
    <col min="7937" max="7937" width="11.28515625" style="1077" customWidth="1"/>
    <col min="7938" max="7938" width="9.5703125" style="1077" customWidth="1"/>
    <col min="7939" max="7939" width="38.7109375" style="1077" customWidth="1"/>
    <col min="7940" max="7940" width="78.28515625" style="1077" customWidth="1"/>
    <col min="7941" max="7941" width="21.5703125" style="1077" customWidth="1"/>
    <col min="7942" max="7942" width="16" style="1077" customWidth="1"/>
    <col min="7943" max="7943" width="22.7109375" style="1077" customWidth="1"/>
    <col min="7944" max="7944" width="16.7109375" style="1077" customWidth="1"/>
    <col min="7945" max="7945" width="22" style="1077" customWidth="1"/>
    <col min="7946" max="7946" width="17.85546875" style="1077" customWidth="1"/>
    <col min="7947" max="7947" width="13.140625" style="1077" customWidth="1"/>
    <col min="7948" max="7948" width="11.85546875" style="1077" customWidth="1"/>
    <col min="7949" max="7949" width="9.28515625" style="1077" customWidth="1"/>
    <col min="7950" max="8192" width="9.28515625" style="1077"/>
    <col min="8193" max="8193" width="11.28515625" style="1077" customWidth="1"/>
    <col min="8194" max="8194" width="9.5703125" style="1077" customWidth="1"/>
    <col min="8195" max="8195" width="38.7109375" style="1077" customWidth="1"/>
    <col min="8196" max="8196" width="78.28515625" style="1077" customWidth="1"/>
    <col min="8197" max="8197" width="21.5703125" style="1077" customWidth="1"/>
    <col min="8198" max="8198" width="16" style="1077" customWidth="1"/>
    <col min="8199" max="8199" width="22.7109375" style="1077" customWidth="1"/>
    <col min="8200" max="8200" width="16.7109375" style="1077" customWidth="1"/>
    <col min="8201" max="8201" width="22" style="1077" customWidth="1"/>
    <col min="8202" max="8202" width="17.85546875" style="1077" customWidth="1"/>
    <col min="8203" max="8203" width="13.140625" style="1077" customWidth="1"/>
    <col min="8204" max="8204" width="11.85546875" style="1077" customWidth="1"/>
    <col min="8205" max="8205" width="9.28515625" style="1077" customWidth="1"/>
    <col min="8206" max="8448" width="9.28515625" style="1077"/>
    <col min="8449" max="8449" width="11.28515625" style="1077" customWidth="1"/>
    <col min="8450" max="8450" width="9.5703125" style="1077" customWidth="1"/>
    <col min="8451" max="8451" width="38.7109375" style="1077" customWidth="1"/>
    <col min="8452" max="8452" width="78.28515625" style="1077" customWidth="1"/>
    <col min="8453" max="8453" width="21.5703125" style="1077" customWidth="1"/>
    <col min="8454" max="8454" width="16" style="1077" customWidth="1"/>
    <col min="8455" max="8455" width="22.7109375" style="1077" customWidth="1"/>
    <col min="8456" max="8456" width="16.7109375" style="1077" customWidth="1"/>
    <col min="8457" max="8457" width="22" style="1077" customWidth="1"/>
    <col min="8458" max="8458" width="17.85546875" style="1077" customWidth="1"/>
    <col min="8459" max="8459" width="13.140625" style="1077" customWidth="1"/>
    <col min="8460" max="8460" width="11.85546875" style="1077" customWidth="1"/>
    <col min="8461" max="8461" width="9.28515625" style="1077" customWidth="1"/>
    <col min="8462" max="8704" width="9.28515625" style="1077"/>
    <col min="8705" max="8705" width="11.28515625" style="1077" customWidth="1"/>
    <col min="8706" max="8706" width="9.5703125" style="1077" customWidth="1"/>
    <col min="8707" max="8707" width="38.7109375" style="1077" customWidth="1"/>
    <col min="8708" max="8708" width="78.28515625" style="1077" customWidth="1"/>
    <col min="8709" max="8709" width="21.5703125" style="1077" customWidth="1"/>
    <col min="8710" max="8710" width="16" style="1077" customWidth="1"/>
    <col min="8711" max="8711" width="22.7109375" style="1077" customWidth="1"/>
    <col min="8712" max="8712" width="16.7109375" style="1077" customWidth="1"/>
    <col min="8713" max="8713" width="22" style="1077" customWidth="1"/>
    <col min="8714" max="8714" width="17.85546875" style="1077" customWidth="1"/>
    <col min="8715" max="8715" width="13.140625" style="1077" customWidth="1"/>
    <col min="8716" max="8716" width="11.85546875" style="1077" customWidth="1"/>
    <col min="8717" max="8717" width="9.28515625" style="1077" customWidth="1"/>
    <col min="8718" max="8960" width="9.28515625" style="1077"/>
    <col min="8961" max="8961" width="11.28515625" style="1077" customWidth="1"/>
    <col min="8962" max="8962" width="9.5703125" style="1077" customWidth="1"/>
    <col min="8963" max="8963" width="38.7109375" style="1077" customWidth="1"/>
    <col min="8964" max="8964" width="78.28515625" style="1077" customWidth="1"/>
    <col min="8965" max="8965" width="21.5703125" style="1077" customWidth="1"/>
    <col min="8966" max="8966" width="16" style="1077" customWidth="1"/>
    <col min="8967" max="8967" width="22.7109375" style="1077" customWidth="1"/>
    <col min="8968" max="8968" width="16.7109375" style="1077" customWidth="1"/>
    <col min="8969" max="8969" width="22" style="1077" customWidth="1"/>
    <col min="8970" max="8970" width="17.85546875" style="1077" customWidth="1"/>
    <col min="8971" max="8971" width="13.140625" style="1077" customWidth="1"/>
    <col min="8972" max="8972" width="11.85546875" style="1077" customWidth="1"/>
    <col min="8973" max="8973" width="9.28515625" style="1077" customWidth="1"/>
    <col min="8974" max="9216" width="9.28515625" style="1077"/>
    <col min="9217" max="9217" width="11.28515625" style="1077" customWidth="1"/>
    <col min="9218" max="9218" width="9.5703125" style="1077" customWidth="1"/>
    <col min="9219" max="9219" width="38.7109375" style="1077" customWidth="1"/>
    <col min="9220" max="9220" width="78.28515625" style="1077" customWidth="1"/>
    <col min="9221" max="9221" width="21.5703125" style="1077" customWidth="1"/>
    <col min="9222" max="9222" width="16" style="1077" customWidth="1"/>
    <col min="9223" max="9223" width="22.7109375" style="1077" customWidth="1"/>
    <col min="9224" max="9224" width="16.7109375" style="1077" customWidth="1"/>
    <col min="9225" max="9225" width="22" style="1077" customWidth="1"/>
    <col min="9226" max="9226" width="17.85546875" style="1077" customWidth="1"/>
    <col min="9227" max="9227" width="13.140625" style="1077" customWidth="1"/>
    <col min="9228" max="9228" width="11.85546875" style="1077" customWidth="1"/>
    <col min="9229" max="9229" width="9.28515625" style="1077" customWidth="1"/>
    <col min="9230" max="9472" width="9.28515625" style="1077"/>
    <col min="9473" max="9473" width="11.28515625" style="1077" customWidth="1"/>
    <col min="9474" max="9474" width="9.5703125" style="1077" customWidth="1"/>
    <col min="9475" max="9475" width="38.7109375" style="1077" customWidth="1"/>
    <col min="9476" max="9476" width="78.28515625" style="1077" customWidth="1"/>
    <col min="9477" max="9477" width="21.5703125" style="1077" customWidth="1"/>
    <col min="9478" max="9478" width="16" style="1077" customWidth="1"/>
    <col min="9479" max="9479" width="22.7109375" style="1077" customWidth="1"/>
    <col min="9480" max="9480" width="16.7109375" style="1077" customWidth="1"/>
    <col min="9481" max="9481" width="22" style="1077" customWidth="1"/>
    <col min="9482" max="9482" width="17.85546875" style="1077" customWidth="1"/>
    <col min="9483" max="9483" width="13.140625" style="1077" customWidth="1"/>
    <col min="9484" max="9484" width="11.85546875" style="1077" customWidth="1"/>
    <col min="9485" max="9485" width="9.28515625" style="1077" customWidth="1"/>
    <col min="9486" max="9728" width="9.28515625" style="1077"/>
    <col min="9729" max="9729" width="11.28515625" style="1077" customWidth="1"/>
    <col min="9730" max="9730" width="9.5703125" style="1077" customWidth="1"/>
    <col min="9731" max="9731" width="38.7109375" style="1077" customWidth="1"/>
    <col min="9732" max="9732" width="78.28515625" style="1077" customWidth="1"/>
    <col min="9733" max="9733" width="21.5703125" style="1077" customWidth="1"/>
    <col min="9734" max="9734" width="16" style="1077" customWidth="1"/>
    <col min="9735" max="9735" width="22.7109375" style="1077" customWidth="1"/>
    <col min="9736" max="9736" width="16.7109375" style="1077" customWidth="1"/>
    <col min="9737" max="9737" width="22" style="1077" customWidth="1"/>
    <col min="9738" max="9738" width="17.85546875" style="1077" customWidth="1"/>
    <col min="9739" max="9739" width="13.140625" style="1077" customWidth="1"/>
    <col min="9740" max="9740" width="11.85546875" style="1077" customWidth="1"/>
    <col min="9741" max="9741" width="9.28515625" style="1077" customWidth="1"/>
    <col min="9742" max="9984" width="9.28515625" style="1077"/>
    <col min="9985" max="9985" width="11.28515625" style="1077" customWidth="1"/>
    <col min="9986" max="9986" width="9.5703125" style="1077" customWidth="1"/>
    <col min="9987" max="9987" width="38.7109375" style="1077" customWidth="1"/>
    <col min="9988" max="9988" width="78.28515625" style="1077" customWidth="1"/>
    <col min="9989" max="9989" width="21.5703125" style="1077" customWidth="1"/>
    <col min="9990" max="9990" width="16" style="1077" customWidth="1"/>
    <col min="9991" max="9991" width="22.7109375" style="1077" customWidth="1"/>
    <col min="9992" max="9992" width="16.7109375" style="1077" customWidth="1"/>
    <col min="9993" max="9993" width="22" style="1077" customWidth="1"/>
    <col min="9994" max="9994" width="17.85546875" style="1077" customWidth="1"/>
    <col min="9995" max="9995" width="13.140625" style="1077" customWidth="1"/>
    <col min="9996" max="9996" width="11.85546875" style="1077" customWidth="1"/>
    <col min="9997" max="9997" width="9.28515625" style="1077" customWidth="1"/>
    <col min="9998" max="10240" width="9.28515625" style="1077"/>
    <col min="10241" max="10241" width="11.28515625" style="1077" customWidth="1"/>
    <col min="10242" max="10242" width="9.5703125" style="1077" customWidth="1"/>
    <col min="10243" max="10243" width="38.7109375" style="1077" customWidth="1"/>
    <col min="10244" max="10244" width="78.28515625" style="1077" customWidth="1"/>
    <col min="10245" max="10245" width="21.5703125" style="1077" customWidth="1"/>
    <col min="10246" max="10246" width="16" style="1077" customWidth="1"/>
    <col min="10247" max="10247" width="22.7109375" style="1077" customWidth="1"/>
    <col min="10248" max="10248" width="16.7109375" style="1077" customWidth="1"/>
    <col min="10249" max="10249" width="22" style="1077" customWidth="1"/>
    <col min="10250" max="10250" width="17.85546875" style="1077" customWidth="1"/>
    <col min="10251" max="10251" width="13.140625" style="1077" customWidth="1"/>
    <col min="10252" max="10252" width="11.85546875" style="1077" customWidth="1"/>
    <col min="10253" max="10253" width="9.28515625" style="1077" customWidth="1"/>
    <col min="10254" max="10496" width="9.28515625" style="1077"/>
    <col min="10497" max="10497" width="11.28515625" style="1077" customWidth="1"/>
    <col min="10498" max="10498" width="9.5703125" style="1077" customWidth="1"/>
    <col min="10499" max="10499" width="38.7109375" style="1077" customWidth="1"/>
    <col min="10500" max="10500" width="78.28515625" style="1077" customWidth="1"/>
    <col min="10501" max="10501" width="21.5703125" style="1077" customWidth="1"/>
    <col min="10502" max="10502" width="16" style="1077" customWidth="1"/>
    <col min="10503" max="10503" width="22.7109375" style="1077" customWidth="1"/>
    <col min="10504" max="10504" width="16.7109375" style="1077" customWidth="1"/>
    <col min="10505" max="10505" width="22" style="1077" customWidth="1"/>
    <col min="10506" max="10506" width="17.85546875" style="1077" customWidth="1"/>
    <col min="10507" max="10507" width="13.140625" style="1077" customWidth="1"/>
    <col min="10508" max="10508" width="11.85546875" style="1077" customWidth="1"/>
    <col min="10509" max="10509" width="9.28515625" style="1077" customWidth="1"/>
    <col min="10510" max="10752" width="9.28515625" style="1077"/>
    <col min="10753" max="10753" width="11.28515625" style="1077" customWidth="1"/>
    <col min="10754" max="10754" width="9.5703125" style="1077" customWidth="1"/>
    <col min="10755" max="10755" width="38.7109375" style="1077" customWidth="1"/>
    <col min="10756" max="10756" width="78.28515625" style="1077" customWidth="1"/>
    <col min="10757" max="10757" width="21.5703125" style="1077" customWidth="1"/>
    <col min="10758" max="10758" width="16" style="1077" customWidth="1"/>
    <col min="10759" max="10759" width="22.7109375" style="1077" customWidth="1"/>
    <col min="10760" max="10760" width="16.7109375" style="1077" customWidth="1"/>
    <col min="10761" max="10761" width="22" style="1077" customWidth="1"/>
    <col min="10762" max="10762" width="17.85546875" style="1077" customWidth="1"/>
    <col min="10763" max="10763" width="13.140625" style="1077" customWidth="1"/>
    <col min="10764" max="10764" width="11.85546875" style="1077" customWidth="1"/>
    <col min="10765" max="10765" width="9.28515625" style="1077" customWidth="1"/>
    <col min="10766" max="11008" width="9.28515625" style="1077"/>
    <col min="11009" max="11009" width="11.28515625" style="1077" customWidth="1"/>
    <col min="11010" max="11010" width="9.5703125" style="1077" customWidth="1"/>
    <col min="11011" max="11011" width="38.7109375" style="1077" customWidth="1"/>
    <col min="11012" max="11012" width="78.28515625" style="1077" customWidth="1"/>
    <col min="11013" max="11013" width="21.5703125" style="1077" customWidth="1"/>
    <col min="11014" max="11014" width="16" style="1077" customWidth="1"/>
    <col min="11015" max="11015" width="22.7109375" style="1077" customWidth="1"/>
    <col min="11016" max="11016" width="16.7109375" style="1077" customWidth="1"/>
    <col min="11017" max="11017" width="22" style="1077" customWidth="1"/>
    <col min="11018" max="11018" width="17.85546875" style="1077" customWidth="1"/>
    <col min="11019" max="11019" width="13.140625" style="1077" customWidth="1"/>
    <col min="11020" max="11020" width="11.85546875" style="1077" customWidth="1"/>
    <col min="11021" max="11021" width="9.28515625" style="1077" customWidth="1"/>
    <col min="11022" max="11264" width="9.28515625" style="1077"/>
    <col min="11265" max="11265" width="11.28515625" style="1077" customWidth="1"/>
    <col min="11266" max="11266" width="9.5703125" style="1077" customWidth="1"/>
    <col min="11267" max="11267" width="38.7109375" style="1077" customWidth="1"/>
    <col min="11268" max="11268" width="78.28515625" style="1077" customWidth="1"/>
    <col min="11269" max="11269" width="21.5703125" style="1077" customWidth="1"/>
    <col min="11270" max="11270" width="16" style="1077" customWidth="1"/>
    <col min="11271" max="11271" width="22.7109375" style="1077" customWidth="1"/>
    <col min="11272" max="11272" width="16.7109375" style="1077" customWidth="1"/>
    <col min="11273" max="11273" width="22" style="1077" customWidth="1"/>
    <col min="11274" max="11274" width="17.85546875" style="1077" customWidth="1"/>
    <col min="11275" max="11275" width="13.140625" style="1077" customWidth="1"/>
    <col min="11276" max="11276" width="11.85546875" style="1077" customWidth="1"/>
    <col min="11277" max="11277" width="9.28515625" style="1077" customWidth="1"/>
    <col min="11278" max="11520" width="9.28515625" style="1077"/>
    <col min="11521" max="11521" width="11.28515625" style="1077" customWidth="1"/>
    <col min="11522" max="11522" width="9.5703125" style="1077" customWidth="1"/>
    <col min="11523" max="11523" width="38.7109375" style="1077" customWidth="1"/>
    <col min="11524" max="11524" width="78.28515625" style="1077" customWidth="1"/>
    <col min="11525" max="11525" width="21.5703125" style="1077" customWidth="1"/>
    <col min="11526" max="11526" width="16" style="1077" customWidth="1"/>
    <col min="11527" max="11527" width="22.7109375" style="1077" customWidth="1"/>
    <col min="11528" max="11528" width="16.7109375" style="1077" customWidth="1"/>
    <col min="11529" max="11529" width="22" style="1077" customWidth="1"/>
    <col min="11530" max="11530" width="17.85546875" style="1077" customWidth="1"/>
    <col min="11531" max="11531" width="13.140625" style="1077" customWidth="1"/>
    <col min="11532" max="11532" width="11.85546875" style="1077" customWidth="1"/>
    <col min="11533" max="11533" width="9.28515625" style="1077" customWidth="1"/>
    <col min="11534" max="11776" width="9.28515625" style="1077"/>
    <col min="11777" max="11777" width="11.28515625" style="1077" customWidth="1"/>
    <col min="11778" max="11778" width="9.5703125" style="1077" customWidth="1"/>
    <col min="11779" max="11779" width="38.7109375" style="1077" customWidth="1"/>
    <col min="11780" max="11780" width="78.28515625" style="1077" customWidth="1"/>
    <col min="11781" max="11781" width="21.5703125" style="1077" customWidth="1"/>
    <col min="11782" max="11782" width="16" style="1077" customWidth="1"/>
    <col min="11783" max="11783" width="22.7109375" style="1077" customWidth="1"/>
    <col min="11784" max="11784" width="16.7109375" style="1077" customWidth="1"/>
    <col min="11785" max="11785" width="22" style="1077" customWidth="1"/>
    <col min="11786" max="11786" width="17.85546875" style="1077" customWidth="1"/>
    <col min="11787" max="11787" width="13.140625" style="1077" customWidth="1"/>
    <col min="11788" max="11788" width="11.85546875" style="1077" customWidth="1"/>
    <col min="11789" max="11789" width="9.28515625" style="1077" customWidth="1"/>
    <col min="11790" max="12032" width="9.28515625" style="1077"/>
    <col min="12033" max="12033" width="11.28515625" style="1077" customWidth="1"/>
    <col min="12034" max="12034" width="9.5703125" style="1077" customWidth="1"/>
    <col min="12035" max="12035" width="38.7109375" style="1077" customWidth="1"/>
    <col min="12036" max="12036" width="78.28515625" style="1077" customWidth="1"/>
    <col min="12037" max="12037" width="21.5703125" style="1077" customWidth="1"/>
    <col min="12038" max="12038" width="16" style="1077" customWidth="1"/>
    <col min="12039" max="12039" width="22.7109375" style="1077" customWidth="1"/>
    <col min="12040" max="12040" width="16.7109375" style="1077" customWidth="1"/>
    <col min="12041" max="12041" width="22" style="1077" customWidth="1"/>
    <col min="12042" max="12042" width="17.85546875" style="1077" customWidth="1"/>
    <col min="12043" max="12043" width="13.140625" style="1077" customWidth="1"/>
    <col min="12044" max="12044" width="11.85546875" style="1077" customWidth="1"/>
    <col min="12045" max="12045" width="9.28515625" style="1077" customWidth="1"/>
    <col min="12046" max="12288" width="9.28515625" style="1077"/>
    <col min="12289" max="12289" width="11.28515625" style="1077" customWidth="1"/>
    <col min="12290" max="12290" width="9.5703125" style="1077" customWidth="1"/>
    <col min="12291" max="12291" width="38.7109375" style="1077" customWidth="1"/>
    <col min="12292" max="12292" width="78.28515625" style="1077" customWidth="1"/>
    <col min="12293" max="12293" width="21.5703125" style="1077" customWidth="1"/>
    <col min="12294" max="12294" width="16" style="1077" customWidth="1"/>
    <col min="12295" max="12295" width="22.7109375" style="1077" customWidth="1"/>
    <col min="12296" max="12296" width="16.7109375" style="1077" customWidth="1"/>
    <col min="12297" max="12297" width="22" style="1077" customWidth="1"/>
    <col min="12298" max="12298" width="17.85546875" style="1077" customWidth="1"/>
    <col min="12299" max="12299" width="13.140625" style="1077" customWidth="1"/>
    <col min="12300" max="12300" width="11.85546875" style="1077" customWidth="1"/>
    <col min="12301" max="12301" width="9.28515625" style="1077" customWidth="1"/>
    <col min="12302" max="12544" width="9.28515625" style="1077"/>
    <col min="12545" max="12545" width="11.28515625" style="1077" customWidth="1"/>
    <col min="12546" max="12546" width="9.5703125" style="1077" customWidth="1"/>
    <col min="12547" max="12547" width="38.7109375" style="1077" customWidth="1"/>
    <col min="12548" max="12548" width="78.28515625" style="1077" customWidth="1"/>
    <col min="12549" max="12549" width="21.5703125" style="1077" customWidth="1"/>
    <col min="12550" max="12550" width="16" style="1077" customWidth="1"/>
    <col min="12551" max="12551" width="22.7109375" style="1077" customWidth="1"/>
    <col min="12552" max="12552" width="16.7109375" style="1077" customWidth="1"/>
    <col min="12553" max="12553" width="22" style="1077" customWidth="1"/>
    <col min="12554" max="12554" width="17.85546875" style="1077" customWidth="1"/>
    <col min="12555" max="12555" width="13.140625" style="1077" customWidth="1"/>
    <col min="12556" max="12556" width="11.85546875" style="1077" customWidth="1"/>
    <col min="12557" max="12557" width="9.28515625" style="1077" customWidth="1"/>
    <col min="12558" max="12800" width="9.28515625" style="1077"/>
    <col min="12801" max="12801" width="11.28515625" style="1077" customWidth="1"/>
    <col min="12802" max="12802" width="9.5703125" style="1077" customWidth="1"/>
    <col min="12803" max="12803" width="38.7109375" style="1077" customWidth="1"/>
    <col min="12804" max="12804" width="78.28515625" style="1077" customWidth="1"/>
    <col min="12805" max="12805" width="21.5703125" style="1077" customWidth="1"/>
    <col min="12806" max="12806" width="16" style="1077" customWidth="1"/>
    <col min="12807" max="12807" width="22.7109375" style="1077" customWidth="1"/>
    <col min="12808" max="12808" width="16.7109375" style="1077" customWidth="1"/>
    <col min="12809" max="12809" width="22" style="1077" customWidth="1"/>
    <col min="12810" max="12810" width="17.85546875" style="1077" customWidth="1"/>
    <col min="12811" max="12811" width="13.140625" style="1077" customWidth="1"/>
    <col min="12812" max="12812" width="11.85546875" style="1077" customWidth="1"/>
    <col min="12813" max="12813" width="9.28515625" style="1077" customWidth="1"/>
    <col min="12814" max="13056" width="9.28515625" style="1077"/>
    <col min="13057" max="13057" width="11.28515625" style="1077" customWidth="1"/>
    <col min="13058" max="13058" width="9.5703125" style="1077" customWidth="1"/>
    <col min="13059" max="13059" width="38.7109375" style="1077" customWidth="1"/>
    <col min="13060" max="13060" width="78.28515625" style="1077" customWidth="1"/>
    <col min="13061" max="13061" width="21.5703125" style="1077" customWidth="1"/>
    <col min="13062" max="13062" width="16" style="1077" customWidth="1"/>
    <col min="13063" max="13063" width="22.7109375" style="1077" customWidth="1"/>
    <col min="13064" max="13064" width="16.7109375" style="1077" customWidth="1"/>
    <col min="13065" max="13065" width="22" style="1077" customWidth="1"/>
    <col min="13066" max="13066" width="17.85546875" style="1077" customWidth="1"/>
    <col min="13067" max="13067" width="13.140625" style="1077" customWidth="1"/>
    <col min="13068" max="13068" width="11.85546875" style="1077" customWidth="1"/>
    <col min="13069" max="13069" width="9.28515625" style="1077" customWidth="1"/>
    <col min="13070" max="13312" width="9.28515625" style="1077"/>
    <col min="13313" max="13313" width="11.28515625" style="1077" customWidth="1"/>
    <col min="13314" max="13314" width="9.5703125" style="1077" customWidth="1"/>
    <col min="13315" max="13315" width="38.7109375" style="1077" customWidth="1"/>
    <col min="13316" max="13316" width="78.28515625" style="1077" customWidth="1"/>
    <col min="13317" max="13317" width="21.5703125" style="1077" customWidth="1"/>
    <col min="13318" max="13318" width="16" style="1077" customWidth="1"/>
    <col min="13319" max="13319" width="22.7109375" style="1077" customWidth="1"/>
    <col min="13320" max="13320" width="16.7109375" style="1077" customWidth="1"/>
    <col min="13321" max="13321" width="22" style="1077" customWidth="1"/>
    <col min="13322" max="13322" width="17.85546875" style="1077" customWidth="1"/>
    <col min="13323" max="13323" width="13.140625" style="1077" customWidth="1"/>
    <col min="13324" max="13324" width="11.85546875" style="1077" customWidth="1"/>
    <col min="13325" max="13325" width="9.28515625" style="1077" customWidth="1"/>
    <col min="13326" max="13568" width="9.28515625" style="1077"/>
    <col min="13569" max="13569" width="11.28515625" style="1077" customWidth="1"/>
    <col min="13570" max="13570" width="9.5703125" style="1077" customWidth="1"/>
    <col min="13571" max="13571" width="38.7109375" style="1077" customWidth="1"/>
    <col min="13572" max="13572" width="78.28515625" style="1077" customWidth="1"/>
    <col min="13573" max="13573" width="21.5703125" style="1077" customWidth="1"/>
    <col min="13574" max="13574" width="16" style="1077" customWidth="1"/>
    <col min="13575" max="13575" width="22.7109375" style="1077" customWidth="1"/>
    <col min="13576" max="13576" width="16.7109375" style="1077" customWidth="1"/>
    <col min="13577" max="13577" width="22" style="1077" customWidth="1"/>
    <col min="13578" max="13578" width="17.85546875" style="1077" customWidth="1"/>
    <col min="13579" max="13579" width="13.140625" style="1077" customWidth="1"/>
    <col min="13580" max="13580" width="11.85546875" style="1077" customWidth="1"/>
    <col min="13581" max="13581" width="9.28515625" style="1077" customWidth="1"/>
    <col min="13582" max="13824" width="9.28515625" style="1077"/>
    <col min="13825" max="13825" width="11.28515625" style="1077" customWidth="1"/>
    <col min="13826" max="13826" width="9.5703125" style="1077" customWidth="1"/>
    <col min="13827" max="13827" width="38.7109375" style="1077" customWidth="1"/>
    <col min="13828" max="13828" width="78.28515625" style="1077" customWidth="1"/>
    <col min="13829" max="13829" width="21.5703125" style="1077" customWidth="1"/>
    <col min="13830" max="13830" width="16" style="1077" customWidth="1"/>
    <col min="13831" max="13831" width="22.7109375" style="1077" customWidth="1"/>
    <col min="13832" max="13832" width="16.7109375" style="1077" customWidth="1"/>
    <col min="13833" max="13833" width="22" style="1077" customWidth="1"/>
    <col min="13834" max="13834" width="17.85546875" style="1077" customWidth="1"/>
    <col min="13835" max="13835" width="13.140625" style="1077" customWidth="1"/>
    <col min="13836" max="13836" width="11.85546875" style="1077" customWidth="1"/>
    <col min="13837" max="13837" width="9.28515625" style="1077" customWidth="1"/>
    <col min="13838" max="14080" width="9.28515625" style="1077"/>
    <col min="14081" max="14081" width="11.28515625" style="1077" customWidth="1"/>
    <col min="14082" max="14082" width="9.5703125" style="1077" customWidth="1"/>
    <col min="14083" max="14083" width="38.7109375" style="1077" customWidth="1"/>
    <col min="14084" max="14084" width="78.28515625" style="1077" customWidth="1"/>
    <col min="14085" max="14085" width="21.5703125" style="1077" customWidth="1"/>
    <col min="14086" max="14086" width="16" style="1077" customWidth="1"/>
    <col min="14087" max="14087" width="22.7109375" style="1077" customWidth="1"/>
    <col min="14088" max="14088" width="16.7109375" style="1077" customWidth="1"/>
    <col min="14089" max="14089" width="22" style="1077" customWidth="1"/>
    <col min="14090" max="14090" width="17.85546875" style="1077" customWidth="1"/>
    <col min="14091" max="14091" width="13.140625" style="1077" customWidth="1"/>
    <col min="14092" max="14092" width="11.85546875" style="1077" customWidth="1"/>
    <col min="14093" max="14093" width="9.28515625" style="1077" customWidth="1"/>
    <col min="14094" max="14336" width="9.28515625" style="1077"/>
    <col min="14337" max="14337" width="11.28515625" style="1077" customWidth="1"/>
    <col min="14338" max="14338" width="9.5703125" style="1077" customWidth="1"/>
    <col min="14339" max="14339" width="38.7109375" style="1077" customWidth="1"/>
    <col min="14340" max="14340" width="78.28515625" style="1077" customWidth="1"/>
    <col min="14341" max="14341" width="21.5703125" style="1077" customWidth="1"/>
    <col min="14342" max="14342" width="16" style="1077" customWidth="1"/>
    <col min="14343" max="14343" width="22.7109375" style="1077" customWidth="1"/>
    <col min="14344" max="14344" width="16.7109375" style="1077" customWidth="1"/>
    <col min="14345" max="14345" width="22" style="1077" customWidth="1"/>
    <col min="14346" max="14346" width="17.85546875" style="1077" customWidth="1"/>
    <col min="14347" max="14347" width="13.140625" style="1077" customWidth="1"/>
    <col min="14348" max="14348" width="11.85546875" style="1077" customWidth="1"/>
    <col min="14349" max="14349" width="9.28515625" style="1077" customWidth="1"/>
    <col min="14350" max="14592" width="9.28515625" style="1077"/>
    <col min="14593" max="14593" width="11.28515625" style="1077" customWidth="1"/>
    <col min="14594" max="14594" width="9.5703125" style="1077" customWidth="1"/>
    <col min="14595" max="14595" width="38.7109375" style="1077" customWidth="1"/>
    <col min="14596" max="14596" width="78.28515625" style="1077" customWidth="1"/>
    <col min="14597" max="14597" width="21.5703125" style="1077" customWidth="1"/>
    <col min="14598" max="14598" width="16" style="1077" customWidth="1"/>
    <col min="14599" max="14599" width="22.7109375" style="1077" customWidth="1"/>
    <col min="14600" max="14600" width="16.7109375" style="1077" customWidth="1"/>
    <col min="14601" max="14601" width="22" style="1077" customWidth="1"/>
    <col min="14602" max="14602" width="17.85546875" style="1077" customWidth="1"/>
    <col min="14603" max="14603" width="13.140625" style="1077" customWidth="1"/>
    <col min="14604" max="14604" width="11.85546875" style="1077" customWidth="1"/>
    <col min="14605" max="14605" width="9.28515625" style="1077" customWidth="1"/>
    <col min="14606" max="14848" width="9.28515625" style="1077"/>
    <col min="14849" max="14849" width="11.28515625" style="1077" customWidth="1"/>
    <col min="14850" max="14850" width="9.5703125" style="1077" customWidth="1"/>
    <col min="14851" max="14851" width="38.7109375" style="1077" customWidth="1"/>
    <col min="14852" max="14852" width="78.28515625" style="1077" customWidth="1"/>
    <col min="14853" max="14853" width="21.5703125" style="1077" customWidth="1"/>
    <col min="14854" max="14854" width="16" style="1077" customWidth="1"/>
    <col min="14855" max="14855" width="22.7109375" style="1077" customWidth="1"/>
    <col min="14856" max="14856" width="16.7109375" style="1077" customWidth="1"/>
    <col min="14857" max="14857" width="22" style="1077" customWidth="1"/>
    <col min="14858" max="14858" width="17.85546875" style="1077" customWidth="1"/>
    <col min="14859" max="14859" width="13.140625" style="1077" customWidth="1"/>
    <col min="14860" max="14860" width="11.85546875" style="1077" customWidth="1"/>
    <col min="14861" max="14861" width="9.28515625" style="1077" customWidth="1"/>
    <col min="14862" max="15104" width="9.28515625" style="1077"/>
    <col min="15105" max="15105" width="11.28515625" style="1077" customWidth="1"/>
    <col min="15106" max="15106" width="9.5703125" style="1077" customWidth="1"/>
    <col min="15107" max="15107" width="38.7109375" style="1077" customWidth="1"/>
    <col min="15108" max="15108" width="78.28515625" style="1077" customWidth="1"/>
    <col min="15109" max="15109" width="21.5703125" style="1077" customWidth="1"/>
    <col min="15110" max="15110" width="16" style="1077" customWidth="1"/>
    <col min="15111" max="15111" width="22.7109375" style="1077" customWidth="1"/>
    <col min="15112" max="15112" width="16.7109375" style="1077" customWidth="1"/>
    <col min="15113" max="15113" width="22" style="1077" customWidth="1"/>
    <col min="15114" max="15114" width="17.85546875" style="1077" customWidth="1"/>
    <col min="15115" max="15115" width="13.140625" style="1077" customWidth="1"/>
    <col min="15116" max="15116" width="11.85546875" style="1077" customWidth="1"/>
    <col min="15117" max="15117" width="9.28515625" style="1077" customWidth="1"/>
    <col min="15118" max="15360" width="9.28515625" style="1077"/>
    <col min="15361" max="15361" width="11.28515625" style="1077" customWidth="1"/>
    <col min="15362" max="15362" width="9.5703125" style="1077" customWidth="1"/>
    <col min="15363" max="15363" width="38.7109375" style="1077" customWidth="1"/>
    <col min="15364" max="15364" width="78.28515625" style="1077" customWidth="1"/>
    <col min="15365" max="15365" width="21.5703125" style="1077" customWidth="1"/>
    <col min="15366" max="15366" width="16" style="1077" customWidth="1"/>
    <col min="15367" max="15367" width="22.7109375" style="1077" customWidth="1"/>
    <col min="15368" max="15368" width="16.7109375" style="1077" customWidth="1"/>
    <col min="15369" max="15369" width="22" style="1077" customWidth="1"/>
    <col min="15370" max="15370" width="17.85546875" style="1077" customWidth="1"/>
    <col min="15371" max="15371" width="13.140625" style="1077" customWidth="1"/>
    <col min="15372" max="15372" width="11.85546875" style="1077" customWidth="1"/>
    <col min="15373" max="15373" width="9.28515625" style="1077" customWidth="1"/>
    <col min="15374" max="15616" width="9.28515625" style="1077"/>
    <col min="15617" max="15617" width="11.28515625" style="1077" customWidth="1"/>
    <col min="15618" max="15618" width="9.5703125" style="1077" customWidth="1"/>
    <col min="15619" max="15619" width="38.7109375" style="1077" customWidth="1"/>
    <col min="15620" max="15620" width="78.28515625" style="1077" customWidth="1"/>
    <col min="15621" max="15621" width="21.5703125" style="1077" customWidth="1"/>
    <col min="15622" max="15622" width="16" style="1077" customWidth="1"/>
    <col min="15623" max="15623" width="22.7109375" style="1077" customWidth="1"/>
    <col min="15624" max="15624" width="16.7109375" style="1077" customWidth="1"/>
    <col min="15625" max="15625" width="22" style="1077" customWidth="1"/>
    <col min="15626" max="15626" width="17.85546875" style="1077" customWidth="1"/>
    <col min="15627" max="15627" width="13.140625" style="1077" customWidth="1"/>
    <col min="15628" max="15628" width="11.85546875" style="1077" customWidth="1"/>
    <col min="15629" max="15629" width="9.28515625" style="1077" customWidth="1"/>
    <col min="15630" max="15872" width="9.28515625" style="1077"/>
    <col min="15873" max="15873" width="11.28515625" style="1077" customWidth="1"/>
    <col min="15874" max="15874" width="9.5703125" style="1077" customWidth="1"/>
    <col min="15875" max="15875" width="38.7109375" style="1077" customWidth="1"/>
    <col min="15876" max="15876" width="78.28515625" style="1077" customWidth="1"/>
    <col min="15877" max="15877" width="21.5703125" style="1077" customWidth="1"/>
    <col min="15878" max="15878" width="16" style="1077" customWidth="1"/>
    <col min="15879" max="15879" width="22.7109375" style="1077" customWidth="1"/>
    <col min="15880" max="15880" width="16.7109375" style="1077" customWidth="1"/>
    <col min="15881" max="15881" width="22" style="1077" customWidth="1"/>
    <col min="15882" max="15882" width="17.85546875" style="1077" customWidth="1"/>
    <col min="15883" max="15883" width="13.140625" style="1077" customWidth="1"/>
    <col min="15884" max="15884" width="11.85546875" style="1077" customWidth="1"/>
    <col min="15885" max="15885" width="9.28515625" style="1077" customWidth="1"/>
    <col min="15886" max="16128" width="9.28515625" style="1077"/>
    <col min="16129" max="16129" width="11.28515625" style="1077" customWidth="1"/>
    <col min="16130" max="16130" width="9.5703125" style="1077" customWidth="1"/>
    <col min="16131" max="16131" width="38.7109375" style="1077" customWidth="1"/>
    <col min="16132" max="16132" width="78.28515625" style="1077" customWidth="1"/>
    <col min="16133" max="16133" width="21.5703125" style="1077" customWidth="1"/>
    <col min="16134" max="16134" width="16" style="1077" customWidth="1"/>
    <col min="16135" max="16135" width="22.7109375" style="1077" customWidth="1"/>
    <col min="16136" max="16136" width="16.7109375" style="1077" customWidth="1"/>
    <col min="16137" max="16137" width="22" style="1077" customWidth="1"/>
    <col min="16138" max="16138" width="17.85546875" style="1077" customWidth="1"/>
    <col min="16139" max="16139" width="13.140625" style="1077" customWidth="1"/>
    <col min="16140" max="16140" width="11.85546875" style="1077" customWidth="1"/>
    <col min="16141" max="16141" width="9.28515625" style="1077" customWidth="1"/>
    <col min="16142" max="16384" width="9.28515625" style="1077"/>
  </cols>
  <sheetData>
    <row r="1" spans="1:12" ht="22.5" customHeight="1">
      <c r="A1" s="1365" t="s">
        <v>786</v>
      </c>
      <c r="B1" s="1366"/>
      <c r="C1" s="1367"/>
      <c r="D1" s="1368"/>
      <c r="E1" s="1369"/>
      <c r="F1" s="1370"/>
      <c r="G1" s="1371"/>
      <c r="H1" s="1372"/>
      <c r="I1" s="1372"/>
      <c r="J1" s="1371"/>
      <c r="K1" s="1373"/>
      <c r="L1" s="1374"/>
    </row>
    <row r="2" spans="1:12" ht="22.5" customHeight="1">
      <c r="A2" s="1780" t="s">
        <v>787</v>
      </c>
      <c r="B2" s="1781"/>
      <c r="C2" s="1781"/>
      <c r="D2" s="1781"/>
      <c r="E2" s="1781"/>
      <c r="F2" s="1781"/>
      <c r="G2" s="1782"/>
      <c r="H2" s="1783"/>
      <c r="I2" s="1782"/>
      <c r="J2" s="1783"/>
      <c r="K2" s="1783"/>
      <c r="L2" s="1783"/>
    </row>
    <row r="3" spans="1:12" ht="28.5" customHeight="1" thickBot="1">
      <c r="A3" s="1375"/>
      <c r="B3" s="1376"/>
      <c r="C3" s="1367"/>
      <c r="D3" s="1377"/>
      <c r="E3" s="1369"/>
      <c r="F3" s="1378"/>
      <c r="G3" s="1371"/>
      <c r="H3" s="1372"/>
      <c r="I3" s="1372"/>
      <c r="J3" s="1371"/>
      <c r="K3" s="1784" t="s">
        <v>2</v>
      </c>
      <c r="L3" s="1784"/>
    </row>
    <row r="4" spans="1:12" ht="18" customHeight="1">
      <c r="A4" s="1785" t="s">
        <v>788</v>
      </c>
      <c r="B4" s="1787" t="s">
        <v>789</v>
      </c>
      <c r="C4" s="1787"/>
      <c r="D4" s="1787" t="s">
        <v>790</v>
      </c>
      <c r="E4" s="1789" t="s">
        <v>791</v>
      </c>
      <c r="F4" s="1790"/>
      <c r="G4" s="1791" t="s">
        <v>792</v>
      </c>
      <c r="H4" s="1792"/>
      <c r="I4" s="1793" t="s">
        <v>235</v>
      </c>
      <c r="J4" s="1794"/>
      <c r="K4" s="1795" t="s">
        <v>449</v>
      </c>
      <c r="L4" s="1796"/>
    </row>
    <row r="5" spans="1:12" ht="61.5" customHeight="1">
      <c r="A5" s="1786"/>
      <c r="B5" s="1788"/>
      <c r="C5" s="1788"/>
      <c r="D5" s="1788"/>
      <c r="E5" s="1317" t="s">
        <v>793</v>
      </c>
      <c r="F5" s="1379" t="s">
        <v>794</v>
      </c>
      <c r="G5" s="1078" t="s">
        <v>793</v>
      </c>
      <c r="H5" s="1380" t="s">
        <v>794</v>
      </c>
      <c r="I5" s="1079" t="s">
        <v>793</v>
      </c>
      <c r="J5" s="1380" t="s">
        <v>794</v>
      </c>
      <c r="K5" s="1080" t="s">
        <v>795</v>
      </c>
      <c r="L5" s="1081" t="s">
        <v>796</v>
      </c>
    </row>
    <row r="6" spans="1:12" s="1082" customFormat="1" ht="11.25" customHeight="1">
      <c r="A6" s="1381">
        <v>1</v>
      </c>
      <c r="B6" s="1382">
        <v>2</v>
      </c>
      <c r="C6" s="1383">
        <v>3</v>
      </c>
      <c r="D6" s="1382">
        <v>4</v>
      </c>
      <c r="E6" s="1384">
        <v>5</v>
      </c>
      <c r="F6" s="1385">
        <v>6</v>
      </c>
      <c r="G6" s="1382">
        <v>7</v>
      </c>
      <c r="H6" s="1386">
        <v>8</v>
      </c>
      <c r="I6" s="1386">
        <v>9</v>
      </c>
      <c r="J6" s="1382">
        <v>10</v>
      </c>
      <c r="K6" s="1382">
        <v>11</v>
      </c>
      <c r="L6" s="1387">
        <v>12</v>
      </c>
    </row>
    <row r="7" spans="1:12" ht="45" customHeight="1" thickBot="1">
      <c r="A7" s="1388">
        <v>16</v>
      </c>
      <c r="B7" s="1389">
        <v>750</v>
      </c>
      <c r="C7" s="1390" t="s">
        <v>83</v>
      </c>
      <c r="D7" s="1391" t="s">
        <v>759</v>
      </c>
      <c r="E7" s="1392">
        <v>17228000</v>
      </c>
      <c r="F7" s="1393">
        <v>17228000</v>
      </c>
      <c r="G7" s="1342">
        <v>20132971</v>
      </c>
      <c r="H7" s="1303">
        <v>20132971</v>
      </c>
      <c r="I7" s="1394">
        <v>6239578.5499999998</v>
      </c>
      <c r="J7" s="1342">
        <v>6239578.5499999998</v>
      </c>
      <c r="K7" s="1395">
        <v>0.36217660494543763</v>
      </c>
      <c r="L7" s="1396">
        <v>0.30991841939274634</v>
      </c>
    </row>
    <row r="8" spans="1:12" ht="45" customHeight="1" thickBot="1">
      <c r="A8" s="1397">
        <v>17</v>
      </c>
      <c r="B8" s="1398">
        <v>750</v>
      </c>
      <c r="C8" s="1399" t="s">
        <v>83</v>
      </c>
      <c r="D8" s="1400" t="s">
        <v>759</v>
      </c>
      <c r="E8" s="1401">
        <v>35903000</v>
      </c>
      <c r="F8" s="1402">
        <v>35903000</v>
      </c>
      <c r="G8" s="1286">
        <v>35903000</v>
      </c>
      <c r="H8" s="1287">
        <v>35903000</v>
      </c>
      <c r="I8" s="1289">
        <v>6384975.3899999987</v>
      </c>
      <c r="J8" s="1147">
        <v>6384975.3899999987</v>
      </c>
      <c r="K8" s="1403">
        <v>0.17783960643957325</v>
      </c>
      <c r="L8" s="1404">
        <v>0.17783960643957325</v>
      </c>
    </row>
    <row r="9" spans="1:12" ht="45" customHeight="1">
      <c r="A9" s="1757">
        <v>18</v>
      </c>
      <c r="B9" s="1405">
        <v>710</v>
      </c>
      <c r="C9" s="1406" t="s">
        <v>797</v>
      </c>
      <c r="D9" s="1407" t="s">
        <v>759</v>
      </c>
      <c r="E9" s="1408">
        <v>609000</v>
      </c>
      <c r="F9" s="1709">
        <v>3390000</v>
      </c>
      <c r="G9" s="1290">
        <v>609000</v>
      </c>
      <c r="H9" s="1763">
        <v>3642840</v>
      </c>
      <c r="I9" s="1291">
        <v>0</v>
      </c>
      <c r="J9" s="1764">
        <v>125732.26000000001</v>
      </c>
      <c r="K9" s="1409">
        <v>0</v>
      </c>
      <c r="L9" s="1410">
        <v>0</v>
      </c>
    </row>
    <row r="10" spans="1:12" ht="45" customHeight="1" thickBot="1">
      <c r="A10" s="1758"/>
      <c r="B10" s="1411">
        <v>750</v>
      </c>
      <c r="C10" s="1412" t="s">
        <v>83</v>
      </c>
      <c r="D10" s="1413" t="s">
        <v>759</v>
      </c>
      <c r="E10" s="1414">
        <v>2781000</v>
      </c>
      <c r="F10" s="1688"/>
      <c r="G10" s="1292">
        <v>3033840</v>
      </c>
      <c r="H10" s="1749"/>
      <c r="I10" s="1281">
        <v>125732.26000000001</v>
      </c>
      <c r="J10" s="1693"/>
      <c r="K10" s="1415">
        <v>4.5211168644372531E-2</v>
      </c>
      <c r="L10" s="1416">
        <v>4.1443273211507529E-2</v>
      </c>
    </row>
    <row r="11" spans="1:12" ht="45" customHeight="1">
      <c r="A11" s="1722">
        <v>19</v>
      </c>
      <c r="B11" s="1729">
        <v>750</v>
      </c>
      <c r="C11" s="1770" t="s">
        <v>83</v>
      </c>
      <c r="D11" s="1417" t="s">
        <v>756</v>
      </c>
      <c r="E11" s="1418">
        <v>9999000</v>
      </c>
      <c r="F11" s="1671">
        <v>33058000</v>
      </c>
      <c r="G11" s="1090">
        <v>12730657</v>
      </c>
      <c r="H11" s="1679">
        <v>44349891</v>
      </c>
      <c r="I11" s="1293">
        <v>1019914.86</v>
      </c>
      <c r="J11" s="1691">
        <v>17276517.469999999</v>
      </c>
      <c r="K11" s="1419">
        <v>0.10200168616861686</v>
      </c>
      <c r="L11" s="1420">
        <v>8.0114864456720503E-2</v>
      </c>
    </row>
    <row r="12" spans="1:12" ht="45" customHeight="1">
      <c r="A12" s="1723"/>
      <c r="B12" s="1730"/>
      <c r="C12" s="1767"/>
      <c r="D12" s="1421" t="s">
        <v>760</v>
      </c>
      <c r="E12" s="1422">
        <v>20641000</v>
      </c>
      <c r="F12" s="1678"/>
      <c r="G12" s="1088">
        <v>28744257</v>
      </c>
      <c r="H12" s="1680"/>
      <c r="I12" s="1280">
        <v>16256602.609999999</v>
      </c>
      <c r="J12" s="1692"/>
      <c r="K12" s="1423">
        <v>0.78758793711544983</v>
      </c>
      <c r="L12" s="1416">
        <v>0.56556002160709873</v>
      </c>
    </row>
    <row r="13" spans="1:12" ht="45" customHeight="1" thickBot="1">
      <c r="A13" s="1724"/>
      <c r="B13" s="1731"/>
      <c r="C13" s="1769"/>
      <c r="D13" s="1424" t="s">
        <v>759</v>
      </c>
      <c r="E13" s="1425">
        <v>2418000</v>
      </c>
      <c r="F13" s="1672"/>
      <c r="G13" s="1294">
        <v>2874977</v>
      </c>
      <c r="H13" s="1681"/>
      <c r="I13" s="1291">
        <v>0</v>
      </c>
      <c r="J13" s="1735"/>
      <c r="K13" s="1426">
        <v>0</v>
      </c>
      <c r="L13" s="1427">
        <v>0</v>
      </c>
    </row>
    <row r="14" spans="1:12" s="1086" customFormat="1" ht="45" customHeight="1">
      <c r="A14" s="1722">
        <v>20</v>
      </c>
      <c r="B14" s="1428">
        <v>150</v>
      </c>
      <c r="C14" s="1429" t="s">
        <v>370</v>
      </c>
      <c r="D14" s="1417" t="s">
        <v>757</v>
      </c>
      <c r="E14" s="1418">
        <v>237202000</v>
      </c>
      <c r="F14" s="1671">
        <v>274673000</v>
      </c>
      <c r="G14" s="1090">
        <v>237202000</v>
      </c>
      <c r="H14" s="1679">
        <v>274673000</v>
      </c>
      <c r="I14" s="1279">
        <v>102552696.25</v>
      </c>
      <c r="J14" s="1691">
        <v>124005670.10000001</v>
      </c>
      <c r="K14" s="1419">
        <v>0.43234330338698662</v>
      </c>
      <c r="L14" s="1420">
        <v>0.43234330338698662</v>
      </c>
    </row>
    <row r="15" spans="1:12" ht="45" customHeight="1">
      <c r="A15" s="1723"/>
      <c r="B15" s="1430">
        <v>500</v>
      </c>
      <c r="C15" s="1431" t="s">
        <v>375</v>
      </c>
      <c r="D15" s="1421" t="s">
        <v>757</v>
      </c>
      <c r="E15" s="1422">
        <v>6951000</v>
      </c>
      <c r="F15" s="1678"/>
      <c r="G15" s="1088">
        <v>6951000</v>
      </c>
      <c r="H15" s="1680"/>
      <c r="I15" s="1280">
        <v>5754650.3500000006</v>
      </c>
      <c r="J15" s="1692"/>
      <c r="K15" s="1423">
        <v>0.82788812401093381</v>
      </c>
      <c r="L15" s="1416">
        <v>0.82788812401093381</v>
      </c>
    </row>
    <row r="16" spans="1:12" ht="45" customHeight="1">
      <c r="A16" s="1723"/>
      <c r="B16" s="1730">
        <v>750</v>
      </c>
      <c r="C16" s="1767" t="s">
        <v>83</v>
      </c>
      <c r="D16" s="1421" t="s">
        <v>756</v>
      </c>
      <c r="E16" s="1422">
        <v>2173000</v>
      </c>
      <c r="F16" s="1678"/>
      <c r="G16" s="1088">
        <v>2173000</v>
      </c>
      <c r="H16" s="1680"/>
      <c r="I16" s="1280">
        <v>23119.4</v>
      </c>
      <c r="J16" s="1692"/>
      <c r="K16" s="1423">
        <v>1.0639392544868845E-2</v>
      </c>
      <c r="L16" s="1416">
        <v>1.0639392544868845E-2</v>
      </c>
    </row>
    <row r="17" spans="1:12" ht="45" customHeight="1">
      <c r="A17" s="1723"/>
      <c r="B17" s="1730"/>
      <c r="C17" s="1767"/>
      <c r="D17" s="1421" t="s">
        <v>757</v>
      </c>
      <c r="E17" s="1422">
        <v>5326000</v>
      </c>
      <c r="F17" s="1678"/>
      <c r="G17" s="1088">
        <v>5326000</v>
      </c>
      <c r="H17" s="1680"/>
      <c r="I17" s="1280">
        <v>1394809.67</v>
      </c>
      <c r="J17" s="1692"/>
      <c r="K17" s="1423">
        <v>0.26188690762298161</v>
      </c>
      <c r="L17" s="1416">
        <v>0.26188690762298161</v>
      </c>
    </row>
    <row r="18" spans="1:12" ht="45" customHeight="1" thickBot="1">
      <c r="A18" s="1758"/>
      <c r="B18" s="1760"/>
      <c r="C18" s="1771"/>
      <c r="D18" s="1413" t="s">
        <v>760</v>
      </c>
      <c r="E18" s="1414">
        <v>23021000</v>
      </c>
      <c r="F18" s="1688"/>
      <c r="G18" s="1292">
        <v>23021000</v>
      </c>
      <c r="H18" s="1749"/>
      <c r="I18" s="1281">
        <v>14280394.430000002</v>
      </c>
      <c r="J18" s="1693"/>
      <c r="K18" s="1415">
        <v>0.62032033491160254</v>
      </c>
      <c r="L18" s="1432">
        <v>0.62032033491160254</v>
      </c>
    </row>
    <row r="19" spans="1:12" ht="45" customHeight="1">
      <c r="A19" s="1776">
        <v>21</v>
      </c>
      <c r="B19" s="1729">
        <v>600</v>
      </c>
      <c r="C19" s="1770" t="s">
        <v>379</v>
      </c>
      <c r="D19" s="1417" t="s">
        <v>756</v>
      </c>
      <c r="E19" s="1418">
        <v>220206000</v>
      </c>
      <c r="F19" s="1718">
        <v>262808000</v>
      </c>
      <c r="G19" s="1090">
        <v>279520239</v>
      </c>
      <c r="H19" s="1673">
        <v>322800758</v>
      </c>
      <c r="I19" s="1279">
        <v>139132587.85000002</v>
      </c>
      <c r="J19" s="1698">
        <v>140130631.06000006</v>
      </c>
      <c r="K19" s="1419">
        <v>0.63182923194645024</v>
      </c>
      <c r="L19" s="1420">
        <v>0.4977549688271411</v>
      </c>
    </row>
    <row r="20" spans="1:12" ht="45" customHeight="1">
      <c r="A20" s="1777"/>
      <c r="B20" s="1730"/>
      <c r="C20" s="1767"/>
      <c r="D20" s="1421" t="s">
        <v>760</v>
      </c>
      <c r="E20" s="1422">
        <v>615000</v>
      </c>
      <c r="F20" s="1779"/>
      <c r="G20" s="1088">
        <v>2519682</v>
      </c>
      <c r="H20" s="1689"/>
      <c r="I20" s="1280">
        <v>137202.79</v>
      </c>
      <c r="J20" s="1756"/>
      <c r="K20" s="1423">
        <v>0.2230939674796748</v>
      </c>
      <c r="L20" s="1416">
        <v>5.4452422964485207E-2</v>
      </c>
    </row>
    <row r="21" spans="1:12" ht="45" customHeight="1">
      <c r="A21" s="1777"/>
      <c r="B21" s="1730"/>
      <c r="C21" s="1767"/>
      <c r="D21" s="1421" t="s">
        <v>778</v>
      </c>
      <c r="E21" s="1422">
        <v>7320000</v>
      </c>
      <c r="F21" s="1779"/>
      <c r="G21" s="1088">
        <v>7320000</v>
      </c>
      <c r="H21" s="1689"/>
      <c r="I21" s="1087">
        <v>0</v>
      </c>
      <c r="J21" s="1756"/>
      <c r="K21" s="1433">
        <v>0</v>
      </c>
      <c r="L21" s="1434">
        <v>0</v>
      </c>
    </row>
    <row r="22" spans="1:12" ht="45" customHeight="1">
      <c r="A22" s="1777"/>
      <c r="B22" s="1730"/>
      <c r="C22" s="1767"/>
      <c r="D22" s="1421" t="s">
        <v>759</v>
      </c>
      <c r="E22" s="1422">
        <v>1054000</v>
      </c>
      <c r="F22" s="1779"/>
      <c r="G22" s="1088">
        <v>1437978</v>
      </c>
      <c r="H22" s="1689"/>
      <c r="I22" s="1280">
        <v>66294.58</v>
      </c>
      <c r="J22" s="1756"/>
      <c r="K22" s="1423">
        <v>6.2898083491461101E-2</v>
      </c>
      <c r="L22" s="1416">
        <v>4.6102638566097677E-2</v>
      </c>
    </row>
    <row r="23" spans="1:12" ht="45" customHeight="1">
      <c r="A23" s="1777"/>
      <c r="B23" s="1730"/>
      <c r="C23" s="1767"/>
      <c r="D23" s="1421" t="s">
        <v>776</v>
      </c>
      <c r="E23" s="1422">
        <v>31763000</v>
      </c>
      <c r="F23" s="1779"/>
      <c r="G23" s="1088">
        <v>29863264</v>
      </c>
      <c r="H23" s="1689"/>
      <c r="I23" s="1295">
        <v>480822.36</v>
      </c>
      <c r="J23" s="1756"/>
      <c r="K23" s="1423">
        <v>1.5137813178855901E-2</v>
      </c>
      <c r="L23" s="1416">
        <v>1.610079728726237E-2</v>
      </c>
    </row>
    <row r="24" spans="1:12" ht="45" customHeight="1">
      <c r="A24" s="1777"/>
      <c r="B24" s="1730">
        <v>750</v>
      </c>
      <c r="C24" s="1767" t="s">
        <v>83</v>
      </c>
      <c r="D24" s="1421" t="s">
        <v>756</v>
      </c>
      <c r="E24" s="1422">
        <v>1635000</v>
      </c>
      <c r="F24" s="1779"/>
      <c r="G24" s="1088">
        <v>1635000</v>
      </c>
      <c r="H24" s="1689"/>
      <c r="I24" s="1295">
        <v>75477.990000000005</v>
      </c>
      <c r="J24" s="1756"/>
      <c r="K24" s="1423">
        <v>4.6163908256880735E-2</v>
      </c>
      <c r="L24" s="1416">
        <v>4.6163908256880735E-2</v>
      </c>
    </row>
    <row r="25" spans="1:12" ht="45" customHeight="1">
      <c r="A25" s="1777"/>
      <c r="B25" s="1730"/>
      <c r="C25" s="1767"/>
      <c r="D25" s="1421" t="s">
        <v>760</v>
      </c>
      <c r="E25" s="1422">
        <v>103000</v>
      </c>
      <c r="F25" s="1779"/>
      <c r="G25" s="1088">
        <v>358537</v>
      </c>
      <c r="H25" s="1689"/>
      <c r="I25" s="1295">
        <v>238245.49000000002</v>
      </c>
      <c r="J25" s="1756"/>
      <c r="K25" s="1423">
        <v>2.3130630097087379</v>
      </c>
      <c r="L25" s="1416">
        <v>0.66449345534770476</v>
      </c>
    </row>
    <row r="26" spans="1:12" ht="45" customHeight="1">
      <c r="A26" s="1777"/>
      <c r="B26" s="1730"/>
      <c r="C26" s="1767"/>
      <c r="D26" s="1421" t="s">
        <v>778</v>
      </c>
      <c r="E26" s="1422">
        <v>112000</v>
      </c>
      <c r="F26" s="1779"/>
      <c r="G26" s="1088">
        <v>112000</v>
      </c>
      <c r="H26" s="1689"/>
      <c r="I26" s="1087">
        <v>0</v>
      </c>
      <c r="J26" s="1756"/>
      <c r="K26" s="1433">
        <v>0</v>
      </c>
      <c r="L26" s="1434">
        <v>0</v>
      </c>
    </row>
    <row r="27" spans="1:12" ht="45" customHeight="1" thickBot="1">
      <c r="A27" s="1778"/>
      <c r="B27" s="1463">
        <v>801</v>
      </c>
      <c r="C27" s="1509" t="s">
        <v>115</v>
      </c>
      <c r="D27" s="1424" t="s">
        <v>759</v>
      </c>
      <c r="E27" s="1425"/>
      <c r="F27" s="1719"/>
      <c r="G27" s="1294">
        <v>34058</v>
      </c>
      <c r="H27" s="1674"/>
      <c r="I27" s="1091">
        <v>0</v>
      </c>
      <c r="J27" s="1699"/>
      <c r="K27" s="1426">
        <v>0</v>
      </c>
      <c r="L27" s="1427">
        <v>0</v>
      </c>
    </row>
    <row r="28" spans="1:12" ht="45" customHeight="1">
      <c r="A28" s="1773">
        <v>24</v>
      </c>
      <c r="B28" s="1729">
        <v>730</v>
      </c>
      <c r="C28" s="1770" t="s">
        <v>743</v>
      </c>
      <c r="D28" s="1417" t="s">
        <v>782</v>
      </c>
      <c r="E28" s="1418">
        <v>543000</v>
      </c>
      <c r="F28" s="1671">
        <v>423467000</v>
      </c>
      <c r="G28" s="1090">
        <v>543000</v>
      </c>
      <c r="H28" s="1679">
        <v>423467000</v>
      </c>
      <c r="I28" s="1084">
        <v>0</v>
      </c>
      <c r="J28" s="1691">
        <v>173833879.84999999</v>
      </c>
      <c r="K28" s="1437">
        <v>0</v>
      </c>
      <c r="L28" s="1438">
        <v>0</v>
      </c>
    </row>
    <row r="29" spans="1:12" ht="45" customHeight="1">
      <c r="A29" s="1774"/>
      <c r="B29" s="1730"/>
      <c r="C29" s="1767"/>
      <c r="D29" s="1421" t="s">
        <v>756</v>
      </c>
      <c r="E29" s="1422">
        <v>20200000</v>
      </c>
      <c r="F29" s="1678"/>
      <c r="G29" s="1088">
        <v>20200000</v>
      </c>
      <c r="H29" s="1680"/>
      <c r="I29" s="1295">
        <v>3278043.97</v>
      </c>
      <c r="J29" s="1692"/>
      <c r="K29" s="1423">
        <v>0.16227940445544556</v>
      </c>
      <c r="L29" s="1416">
        <v>0.16227940445544556</v>
      </c>
    </row>
    <row r="30" spans="1:12" ht="45" customHeight="1">
      <c r="A30" s="1774"/>
      <c r="B30" s="1730">
        <v>801</v>
      </c>
      <c r="C30" s="1767" t="s">
        <v>115</v>
      </c>
      <c r="D30" s="1421" t="s">
        <v>782</v>
      </c>
      <c r="E30" s="1422">
        <v>136000</v>
      </c>
      <c r="F30" s="1678"/>
      <c r="G30" s="1088">
        <v>136000</v>
      </c>
      <c r="H30" s="1680"/>
      <c r="I30" s="1087">
        <v>0</v>
      </c>
      <c r="J30" s="1692"/>
      <c r="K30" s="1433">
        <v>0</v>
      </c>
      <c r="L30" s="1434">
        <v>0</v>
      </c>
    </row>
    <row r="31" spans="1:12" ht="45" customHeight="1">
      <c r="A31" s="1774"/>
      <c r="B31" s="1730"/>
      <c r="C31" s="1767"/>
      <c r="D31" s="1421" t="s">
        <v>756</v>
      </c>
      <c r="E31" s="1422">
        <v>70965000</v>
      </c>
      <c r="F31" s="1678"/>
      <c r="G31" s="1088">
        <v>70965000</v>
      </c>
      <c r="H31" s="1680"/>
      <c r="I31" s="1280">
        <v>32381216.670000002</v>
      </c>
      <c r="J31" s="1692"/>
      <c r="K31" s="1423">
        <v>0.45629841006129784</v>
      </c>
      <c r="L31" s="1416">
        <v>0.45629841006129784</v>
      </c>
    </row>
    <row r="32" spans="1:12" ht="45" customHeight="1">
      <c r="A32" s="1774"/>
      <c r="B32" s="1730"/>
      <c r="C32" s="1767"/>
      <c r="D32" s="1421" t="s">
        <v>759</v>
      </c>
      <c r="E32" s="1422">
        <v>253000</v>
      </c>
      <c r="F32" s="1678"/>
      <c r="G32" s="1088">
        <v>1291986</v>
      </c>
      <c r="H32" s="1680"/>
      <c r="I32" s="1280">
        <v>208742.62</v>
      </c>
      <c r="J32" s="1692"/>
      <c r="K32" s="1423">
        <v>0.82506964426877472</v>
      </c>
      <c r="L32" s="1416">
        <v>0.1615672460847099</v>
      </c>
    </row>
    <row r="33" spans="1:12" ht="45" customHeight="1">
      <c r="A33" s="1774"/>
      <c r="B33" s="1730"/>
      <c r="C33" s="1767"/>
      <c r="D33" s="1421" t="s">
        <v>773</v>
      </c>
      <c r="E33" s="1422">
        <v>217000</v>
      </c>
      <c r="F33" s="1678"/>
      <c r="G33" s="1088">
        <v>217000</v>
      </c>
      <c r="H33" s="1680"/>
      <c r="I33" s="1280">
        <v>43324.25</v>
      </c>
      <c r="J33" s="1692"/>
      <c r="K33" s="1423">
        <v>0.19965092165898618</v>
      </c>
      <c r="L33" s="1416">
        <v>0.19965092165898618</v>
      </c>
    </row>
    <row r="34" spans="1:12" ht="45" customHeight="1">
      <c r="A34" s="1774"/>
      <c r="B34" s="1730">
        <v>921</v>
      </c>
      <c r="C34" s="1767" t="s">
        <v>609</v>
      </c>
      <c r="D34" s="1421" t="s">
        <v>782</v>
      </c>
      <c r="E34" s="1422">
        <v>8290000</v>
      </c>
      <c r="F34" s="1678"/>
      <c r="G34" s="1088">
        <v>7251014</v>
      </c>
      <c r="H34" s="1680"/>
      <c r="I34" s="1087">
        <v>0</v>
      </c>
      <c r="J34" s="1692"/>
      <c r="K34" s="1433">
        <v>0</v>
      </c>
      <c r="L34" s="1434">
        <v>0</v>
      </c>
    </row>
    <row r="35" spans="1:12" ht="45" customHeight="1">
      <c r="A35" s="1774"/>
      <c r="B35" s="1730"/>
      <c r="C35" s="1767"/>
      <c r="D35" s="1421" t="s">
        <v>756</v>
      </c>
      <c r="E35" s="1422">
        <v>310589000</v>
      </c>
      <c r="F35" s="1678"/>
      <c r="G35" s="1088">
        <v>310589000</v>
      </c>
      <c r="H35" s="1680"/>
      <c r="I35" s="1280">
        <v>137585845.56</v>
      </c>
      <c r="J35" s="1692"/>
      <c r="K35" s="1423">
        <v>0.44298363934331225</v>
      </c>
      <c r="L35" s="1416">
        <v>0.44298363934331225</v>
      </c>
    </row>
    <row r="36" spans="1:12" ht="45" customHeight="1" thickBot="1">
      <c r="A36" s="1775"/>
      <c r="B36" s="1731"/>
      <c r="C36" s="1769"/>
      <c r="D36" s="1424" t="s">
        <v>760</v>
      </c>
      <c r="E36" s="1425">
        <v>12274000</v>
      </c>
      <c r="F36" s="1672"/>
      <c r="G36" s="1294">
        <v>12274000</v>
      </c>
      <c r="H36" s="1681"/>
      <c r="I36" s="1283">
        <v>336706.77999999997</v>
      </c>
      <c r="J36" s="1735"/>
      <c r="K36" s="1439">
        <v>2.7432522405083915E-2</v>
      </c>
      <c r="L36" s="1440">
        <v>2.7432522405083915E-2</v>
      </c>
    </row>
    <row r="37" spans="1:12" ht="45" customHeight="1" thickBot="1">
      <c r="A37" s="1441">
        <v>27</v>
      </c>
      <c r="B37" s="1442">
        <v>750</v>
      </c>
      <c r="C37" s="1443" t="s">
        <v>83</v>
      </c>
      <c r="D37" s="1444" t="s">
        <v>760</v>
      </c>
      <c r="E37" s="1445">
        <v>858028000</v>
      </c>
      <c r="F37" s="1446">
        <v>858028000</v>
      </c>
      <c r="G37" s="1343">
        <v>858028000</v>
      </c>
      <c r="H37" s="1297">
        <v>858028000</v>
      </c>
      <c r="I37" s="1282">
        <v>280302790.09000003</v>
      </c>
      <c r="J37" s="1298">
        <v>280302790.09000003</v>
      </c>
      <c r="K37" s="1447">
        <v>0.32668256757355241</v>
      </c>
      <c r="L37" s="1448">
        <v>0.32668256757355241</v>
      </c>
    </row>
    <row r="38" spans="1:12" ht="45" customHeight="1">
      <c r="A38" s="1722">
        <v>28</v>
      </c>
      <c r="B38" s="1729">
        <v>730</v>
      </c>
      <c r="C38" s="1770" t="s">
        <v>743</v>
      </c>
      <c r="D38" s="1417" t="s">
        <v>757</v>
      </c>
      <c r="E38" s="1418">
        <v>1780955000</v>
      </c>
      <c r="F38" s="1671">
        <v>2364254000</v>
      </c>
      <c r="G38" s="1090">
        <v>1780955000</v>
      </c>
      <c r="H38" s="1679">
        <v>2364254000</v>
      </c>
      <c r="I38" s="1279">
        <v>502297520.16000003</v>
      </c>
      <c r="J38" s="1691">
        <v>664899128.53000009</v>
      </c>
      <c r="K38" s="1419">
        <v>0.2820382997661367</v>
      </c>
      <c r="L38" s="1420">
        <v>0.2820382997661367</v>
      </c>
    </row>
    <row r="39" spans="1:12" ht="45" customHeight="1">
      <c r="A39" s="1723"/>
      <c r="B39" s="1730"/>
      <c r="C39" s="1767"/>
      <c r="D39" s="1421" t="s">
        <v>760</v>
      </c>
      <c r="E39" s="1422">
        <v>8057000</v>
      </c>
      <c r="F39" s="1678"/>
      <c r="G39" s="1088">
        <v>8057000</v>
      </c>
      <c r="H39" s="1680"/>
      <c r="I39" s="1280">
        <v>3512302.4800000004</v>
      </c>
      <c r="J39" s="1692"/>
      <c r="K39" s="1423">
        <v>0.43593179595382903</v>
      </c>
      <c r="L39" s="1416">
        <v>0.43593179595382903</v>
      </c>
    </row>
    <row r="40" spans="1:12" ht="45" customHeight="1">
      <c r="A40" s="1723"/>
      <c r="B40" s="1772"/>
      <c r="C40" s="1767"/>
      <c r="D40" s="1421" t="s">
        <v>759</v>
      </c>
      <c r="E40" s="1422">
        <v>571147000</v>
      </c>
      <c r="F40" s="1678"/>
      <c r="G40" s="1088">
        <v>571147000</v>
      </c>
      <c r="H40" s="1680"/>
      <c r="I40" s="1280">
        <v>158147976.55000001</v>
      </c>
      <c r="J40" s="1692"/>
      <c r="K40" s="1423">
        <v>0.27689539917044126</v>
      </c>
      <c r="L40" s="1416">
        <v>0.27689539917044126</v>
      </c>
    </row>
    <row r="41" spans="1:12" ht="45" customHeight="1">
      <c r="A41" s="1723"/>
      <c r="B41" s="1730">
        <v>750</v>
      </c>
      <c r="C41" s="1767" t="s">
        <v>83</v>
      </c>
      <c r="D41" s="1421" t="s">
        <v>757</v>
      </c>
      <c r="E41" s="1422">
        <v>1656000</v>
      </c>
      <c r="F41" s="1678"/>
      <c r="G41" s="1088">
        <v>1706923</v>
      </c>
      <c r="H41" s="1680"/>
      <c r="I41" s="1280">
        <v>415275.57999999996</v>
      </c>
      <c r="J41" s="1692"/>
      <c r="K41" s="1423">
        <v>0.25077027777777777</v>
      </c>
      <c r="L41" s="1416">
        <v>0.24328899428972481</v>
      </c>
    </row>
    <row r="42" spans="1:12" ht="45" customHeight="1">
      <c r="A42" s="1723"/>
      <c r="B42" s="1730"/>
      <c r="C42" s="1767"/>
      <c r="D42" s="1421" t="s">
        <v>760</v>
      </c>
      <c r="E42" s="1422">
        <v>719000</v>
      </c>
      <c r="F42" s="1678"/>
      <c r="G42" s="1088">
        <v>580446</v>
      </c>
      <c r="H42" s="1680"/>
      <c r="I42" s="1280">
        <v>147825.34</v>
      </c>
      <c r="J42" s="1692"/>
      <c r="K42" s="1423">
        <v>0.20559852573018081</v>
      </c>
      <c r="L42" s="1416">
        <v>0.25467543923121183</v>
      </c>
    </row>
    <row r="43" spans="1:12" ht="45" customHeight="1" thickBot="1">
      <c r="A43" s="1724"/>
      <c r="B43" s="1731"/>
      <c r="C43" s="1769"/>
      <c r="D43" s="1424" t="s">
        <v>759</v>
      </c>
      <c r="E43" s="1425">
        <v>1720000</v>
      </c>
      <c r="F43" s="1672"/>
      <c r="G43" s="1294">
        <v>1807631</v>
      </c>
      <c r="H43" s="1681"/>
      <c r="I43" s="1283">
        <v>378228.42</v>
      </c>
      <c r="J43" s="1735"/>
      <c r="K43" s="1439">
        <v>0.21990024418604651</v>
      </c>
      <c r="L43" s="1440">
        <v>0.20923983932561457</v>
      </c>
    </row>
    <row r="44" spans="1:12" ht="45" customHeight="1" thickBot="1">
      <c r="A44" s="1397">
        <v>30</v>
      </c>
      <c r="B44" s="1398">
        <v>801</v>
      </c>
      <c r="C44" s="1533" t="s">
        <v>115</v>
      </c>
      <c r="D44" s="1400" t="s">
        <v>759</v>
      </c>
      <c r="E44" s="1401">
        <v>136176000</v>
      </c>
      <c r="F44" s="1402">
        <v>136176000</v>
      </c>
      <c r="G44" s="1286">
        <v>136176000</v>
      </c>
      <c r="H44" s="1287">
        <v>136176000</v>
      </c>
      <c r="I44" s="1289">
        <v>36800765.609999999</v>
      </c>
      <c r="J44" s="1147">
        <v>36800765.609999999</v>
      </c>
      <c r="K44" s="1403">
        <v>0.27024413707261191</v>
      </c>
      <c r="L44" s="1404">
        <v>0.27024413707261191</v>
      </c>
    </row>
    <row r="45" spans="1:12" ht="45" customHeight="1">
      <c r="A45" s="1722">
        <v>31</v>
      </c>
      <c r="B45" s="1729">
        <v>750</v>
      </c>
      <c r="C45" s="1770" t="s">
        <v>83</v>
      </c>
      <c r="D45" s="1417" t="s">
        <v>783</v>
      </c>
      <c r="E45" s="1418">
        <v>833000</v>
      </c>
      <c r="F45" s="1671">
        <v>1400512000</v>
      </c>
      <c r="G45" s="1090">
        <v>833000</v>
      </c>
      <c r="H45" s="1679">
        <v>1400690738</v>
      </c>
      <c r="I45" s="1084">
        <v>0</v>
      </c>
      <c r="J45" s="1691">
        <v>54811450.200000003</v>
      </c>
      <c r="K45" s="1437">
        <v>0</v>
      </c>
      <c r="L45" s="1438">
        <v>0</v>
      </c>
    </row>
    <row r="46" spans="1:12" ht="45" customHeight="1">
      <c r="A46" s="1723"/>
      <c r="B46" s="1730"/>
      <c r="C46" s="1767"/>
      <c r="D46" s="1421" t="s">
        <v>760</v>
      </c>
      <c r="E46" s="1422"/>
      <c r="F46" s="1678"/>
      <c r="G46" s="1088">
        <v>397083</v>
      </c>
      <c r="H46" s="1680"/>
      <c r="I46" s="1280">
        <v>26434.45</v>
      </c>
      <c r="J46" s="1692"/>
      <c r="K46" s="1433">
        <v>0</v>
      </c>
      <c r="L46" s="1416">
        <v>6.6571598381194863E-2</v>
      </c>
    </row>
    <row r="47" spans="1:12" ht="45" customHeight="1">
      <c r="A47" s="1723"/>
      <c r="B47" s="1730"/>
      <c r="C47" s="1767"/>
      <c r="D47" s="1421" t="s">
        <v>759</v>
      </c>
      <c r="E47" s="1422">
        <v>3600000</v>
      </c>
      <c r="F47" s="1678"/>
      <c r="G47" s="1088">
        <v>3600000</v>
      </c>
      <c r="H47" s="1680"/>
      <c r="I47" s="1280">
        <v>170970.67999999996</v>
      </c>
      <c r="J47" s="1692"/>
      <c r="K47" s="1423">
        <v>4.7491855555555545E-2</v>
      </c>
      <c r="L47" s="1416">
        <v>4.7491855555555545E-2</v>
      </c>
    </row>
    <row r="48" spans="1:12" ht="45" customHeight="1">
      <c r="A48" s="1723"/>
      <c r="B48" s="1730">
        <v>853</v>
      </c>
      <c r="C48" s="1767" t="s">
        <v>606</v>
      </c>
      <c r="D48" s="1421" t="s">
        <v>756</v>
      </c>
      <c r="E48" s="1422">
        <v>9450000</v>
      </c>
      <c r="F48" s="1678"/>
      <c r="G48" s="1088">
        <v>9450000</v>
      </c>
      <c r="H48" s="1680"/>
      <c r="I48" s="1280">
        <v>33653.480000000003</v>
      </c>
      <c r="J48" s="1692"/>
      <c r="K48" s="1449">
        <v>3.5612148148148151E-3</v>
      </c>
      <c r="L48" s="1416">
        <v>3.5612148148148151E-3</v>
      </c>
    </row>
    <row r="49" spans="1:12" ht="45" customHeight="1">
      <c r="A49" s="1723"/>
      <c r="B49" s="1730"/>
      <c r="C49" s="1767"/>
      <c r="D49" s="1421" t="s">
        <v>759</v>
      </c>
      <c r="E49" s="1422">
        <v>818030000</v>
      </c>
      <c r="F49" s="1678"/>
      <c r="G49" s="1088">
        <v>818359789</v>
      </c>
      <c r="H49" s="1680"/>
      <c r="I49" s="1280">
        <v>54509779.280000001</v>
      </c>
      <c r="J49" s="1692"/>
      <c r="K49" s="1423">
        <v>6.6635428138332342E-2</v>
      </c>
      <c r="L49" s="1416">
        <v>6.6608574874638671E-2</v>
      </c>
    </row>
    <row r="50" spans="1:12" ht="45" customHeight="1">
      <c r="A50" s="1723"/>
      <c r="B50" s="1730"/>
      <c r="C50" s="1767"/>
      <c r="D50" s="1421" t="s">
        <v>761</v>
      </c>
      <c r="E50" s="1422">
        <v>44675000</v>
      </c>
      <c r="F50" s="1678"/>
      <c r="G50" s="1088">
        <v>44675000</v>
      </c>
      <c r="H50" s="1680"/>
      <c r="I50" s="1087">
        <v>0</v>
      </c>
      <c r="J50" s="1692"/>
      <c r="K50" s="1433">
        <v>0</v>
      </c>
      <c r="L50" s="1434">
        <v>0</v>
      </c>
    </row>
    <row r="51" spans="1:12" ht="45" customHeight="1">
      <c r="A51" s="1723"/>
      <c r="B51" s="1730"/>
      <c r="C51" s="1767"/>
      <c r="D51" s="1421" t="s">
        <v>762</v>
      </c>
      <c r="E51" s="1422">
        <v>41094000</v>
      </c>
      <c r="F51" s="1678"/>
      <c r="G51" s="1088">
        <v>41094000</v>
      </c>
      <c r="H51" s="1680"/>
      <c r="I51" s="1087">
        <v>0</v>
      </c>
      <c r="J51" s="1692"/>
      <c r="K51" s="1433">
        <v>0</v>
      </c>
      <c r="L51" s="1434">
        <v>0</v>
      </c>
    </row>
    <row r="52" spans="1:12" ht="45" customHeight="1">
      <c r="A52" s="1723"/>
      <c r="B52" s="1730"/>
      <c r="C52" s="1767"/>
      <c r="D52" s="1421" t="s">
        <v>763</v>
      </c>
      <c r="E52" s="1422">
        <v>39598000</v>
      </c>
      <c r="F52" s="1678"/>
      <c r="G52" s="1088">
        <v>39598000</v>
      </c>
      <c r="H52" s="1680"/>
      <c r="I52" s="1295">
        <v>70612.31</v>
      </c>
      <c r="J52" s="1692"/>
      <c r="K52" s="1423">
        <v>1.783229203495126E-3</v>
      </c>
      <c r="L52" s="1416">
        <v>1.783229203495126E-3</v>
      </c>
    </row>
    <row r="53" spans="1:12" ht="45" customHeight="1">
      <c r="A53" s="1723"/>
      <c r="B53" s="1730"/>
      <c r="C53" s="1767"/>
      <c r="D53" s="1421" t="s">
        <v>798</v>
      </c>
      <c r="E53" s="1422">
        <v>15373000</v>
      </c>
      <c r="F53" s="1678"/>
      <c r="G53" s="1088">
        <v>15373000</v>
      </c>
      <c r="H53" s="1680"/>
      <c r="I53" s="1087">
        <v>0</v>
      </c>
      <c r="J53" s="1692"/>
      <c r="K53" s="1433">
        <v>0</v>
      </c>
      <c r="L53" s="1434">
        <v>0</v>
      </c>
    </row>
    <row r="54" spans="1:12" ht="45" customHeight="1">
      <c r="A54" s="1723"/>
      <c r="B54" s="1730"/>
      <c r="C54" s="1767"/>
      <c r="D54" s="1421" t="s">
        <v>765</v>
      </c>
      <c r="E54" s="1422">
        <v>38998000</v>
      </c>
      <c r="F54" s="1678"/>
      <c r="G54" s="1088">
        <v>38998000</v>
      </c>
      <c r="H54" s="1680"/>
      <c r="I54" s="1087">
        <v>0</v>
      </c>
      <c r="J54" s="1692"/>
      <c r="K54" s="1433">
        <v>0</v>
      </c>
      <c r="L54" s="1434">
        <v>0</v>
      </c>
    </row>
    <row r="55" spans="1:12" ht="45" customHeight="1">
      <c r="A55" s="1723"/>
      <c r="B55" s="1730"/>
      <c r="C55" s="1767"/>
      <c r="D55" s="1421" t="s">
        <v>766</v>
      </c>
      <c r="E55" s="1422">
        <v>38376000</v>
      </c>
      <c r="F55" s="1678"/>
      <c r="G55" s="1088">
        <v>38376000</v>
      </c>
      <c r="H55" s="1680"/>
      <c r="I55" s="1087">
        <v>0</v>
      </c>
      <c r="J55" s="1692"/>
      <c r="K55" s="1433">
        <v>0</v>
      </c>
      <c r="L55" s="1434">
        <v>0</v>
      </c>
    </row>
    <row r="56" spans="1:12" ht="45" customHeight="1">
      <c r="A56" s="1723"/>
      <c r="B56" s="1730"/>
      <c r="C56" s="1767"/>
      <c r="D56" s="1421" t="s">
        <v>767</v>
      </c>
      <c r="E56" s="1422">
        <v>54849000</v>
      </c>
      <c r="F56" s="1678"/>
      <c r="G56" s="1088">
        <v>54849000</v>
      </c>
      <c r="H56" s="1680"/>
      <c r="I56" s="1087">
        <v>0</v>
      </c>
      <c r="J56" s="1692"/>
      <c r="K56" s="1433">
        <v>0</v>
      </c>
      <c r="L56" s="1434">
        <v>0</v>
      </c>
    </row>
    <row r="57" spans="1:12" ht="45" customHeight="1">
      <c r="A57" s="1723"/>
      <c r="B57" s="1730"/>
      <c r="C57" s="1767"/>
      <c r="D57" s="1421" t="s">
        <v>768</v>
      </c>
      <c r="E57" s="1422">
        <v>21516000</v>
      </c>
      <c r="F57" s="1678"/>
      <c r="G57" s="1088">
        <v>21516000</v>
      </c>
      <c r="H57" s="1680"/>
      <c r="I57" s="1087">
        <v>0</v>
      </c>
      <c r="J57" s="1692"/>
      <c r="K57" s="1433">
        <v>0</v>
      </c>
      <c r="L57" s="1434">
        <v>0</v>
      </c>
    </row>
    <row r="58" spans="1:12" ht="45" customHeight="1">
      <c r="A58" s="1723"/>
      <c r="B58" s="1730"/>
      <c r="C58" s="1767"/>
      <c r="D58" s="1421" t="s">
        <v>769</v>
      </c>
      <c r="E58" s="1422">
        <v>29411000</v>
      </c>
      <c r="F58" s="1678"/>
      <c r="G58" s="1088">
        <v>29411000</v>
      </c>
      <c r="H58" s="1680"/>
      <c r="I58" s="1087">
        <v>0</v>
      </c>
      <c r="J58" s="1692"/>
      <c r="K58" s="1433">
        <v>0</v>
      </c>
      <c r="L58" s="1434">
        <v>0</v>
      </c>
    </row>
    <row r="59" spans="1:12" ht="45" customHeight="1">
      <c r="A59" s="1723"/>
      <c r="B59" s="1730"/>
      <c r="C59" s="1767"/>
      <c r="D59" s="1421" t="s">
        <v>770</v>
      </c>
      <c r="E59" s="1422">
        <v>14396000</v>
      </c>
      <c r="F59" s="1678"/>
      <c r="G59" s="1088">
        <v>14396000</v>
      </c>
      <c r="H59" s="1680"/>
      <c r="I59" s="1087">
        <v>0</v>
      </c>
      <c r="J59" s="1692"/>
      <c r="K59" s="1433">
        <v>0</v>
      </c>
      <c r="L59" s="1434">
        <v>0</v>
      </c>
    </row>
    <row r="60" spans="1:12" ht="45" customHeight="1">
      <c r="A60" s="1723"/>
      <c r="B60" s="1730"/>
      <c r="C60" s="1767"/>
      <c r="D60" s="1421" t="s">
        <v>771</v>
      </c>
      <c r="E60" s="1422">
        <v>31255000</v>
      </c>
      <c r="F60" s="1678"/>
      <c r="G60" s="1088">
        <v>31255000</v>
      </c>
      <c r="H60" s="1680"/>
      <c r="I60" s="1087">
        <v>0</v>
      </c>
      <c r="J60" s="1692"/>
      <c r="K60" s="1433">
        <v>0</v>
      </c>
      <c r="L60" s="1434">
        <v>0</v>
      </c>
    </row>
    <row r="61" spans="1:12" ht="45" customHeight="1">
      <c r="A61" s="1723"/>
      <c r="B61" s="1730"/>
      <c r="C61" s="1767"/>
      <c r="D61" s="1421" t="s">
        <v>772</v>
      </c>
      <c r="E61" s="1422">
        <v>61252000</v>
      </c>
      <c r="F61" s="1678"/>
      <c r="G61" s="1088">
        <v>60703866</v>
      </c>
      <c r="H61" s="1680"/>
      <c r="I61" s="1087">
        <v>0</v>
      </c>
      <c r="J61" s="1692"/>
      <c r="K61" s="1433">
        <v>0</v>
      </c>
      <c r="L61" s="1434">
        <v>0</v>
      </c>
    </row>
    <row r="62" spans="1:12" ht="45" customHeight="1">
      <c r="A62" s="1723"/>
      <c r="B62" s="1730"/>
      <c r="C62" s="1767"/>
      <c r="D62" s="1421" t="s">
        <v>773</v>
      </c>
      <c r="E62" s="1422">
        <v>24622000</v>
      </c>
      <c r="F62" s="1678"/>
      <c r="G62" s="1088">
        <v>24622000</v>
      </c>
      <c r="H62" s="1680"/>
      <c r="I62" s="1087">
        <v>0</v>
      </c>
      <c r="J62" s="1692"/>
      <c r="K62" s="1433">
        <v>0</v>
      </c>
      <c r="L62" s="1434">
        <v>0</v>
      </c>
    </row>
    <row r="63" spans="1:12" ht="45" customHeight="1">
      <c r="A63" s="1723"/>
      <c r="B63" s="1730"/>
      <c r="C63" s="1767"/>
      <c r="D63" s="1421" t="s">
        <v>799</v>
      </c>
      <c r="E63" s="1422">
        <v>45163000</v>
      </c>
      <c r="F63" s="1678"/>
      <c r="G63" s="1088">
        <v>45163000</v>
      </c>
      <c r="H63" s="1680"/>
      <c r="I63" s="1087">
        <v>0</v>
      </c>
      <c r="J63" s="1692"/>
      <c r="K63" s="1433">
        <v>0</v>
      </c>
      <c r="L63" s="1434">
        <v>0</v>
      </c>
    </row>
    <row r="64" spans="1:12" ht="45" customHeight="1">
      <c r="A64" s="1723"/>
      <c r="B64" s="1730"/>
      <c r="C64" s="1767"/>
      <c r="D64" s="1421" t="s">
        <v>775</v>
      </c>
      <c r="E64" s="1422">
        <v>35086000</v>
      </c>
      <c r="F64" s="1678"/>
      <c r="G64" s="1088">
        <v>35086000</v>
      </c>
      <c r="H64" s="1680"/>
      <c r="I64" s="1087">
        <v>0</v>
      </c>
      <c r="J64" s="1692"/>
      <c r="K64" s="1433">
        <v>0</v>
      </c>
      <c r="L64" s="1434">
        <v>0</v>
      </c>
    </row>
    <row r="65" spans="1:12" ht="45" customHeight="1" thickBot="1">
      <c r="A65" s="1724"/>
      <c r="B65" s="1731"/>
      <c r="C65" s="1769"/>
      <c r="D65" s="1424" t="s">
        <v>776</v>
      </c>
      <c r="E65" s="1425">
        <v>32935000</v>
      </c>
      <c r="F65" s="1672"/>
      <c r="G65" s="1294">
        <v>32935000</v>
      </c>
      <c r="H65" s="1681"/>
      <c r="I65" s="1091">
        <v>0</v>
      </c>
      <c r="J65" s="1735"/>
      <c r="K65" s="1426">
        <v>0</v>
      </c>
      <c r="L65" s="1427">
        <v>0</v>
      </c>
    </row>
    <row r="66" spans="1:12" ht="45" customHeight="1">
      <c r="A66" s="1722">
        <v>32</v>
      </c>
      <c r="B66" s="1428" t="s">
        <v>361</v>
      </c>
      <c r="C66" s="1452" t="s">
        <v>362</v>
      </c>
      <c r="D66" s="1417" t="s">
        <v>756</v>
      </c>
      <c r="E66" s="1418">
        <v>438000</v>
      </c>
      <c r="F66" s="1671">
        <v>51355000</v>
      </c>
      <c r="G66" s="1090">
        <v>438000</v>
      </c>
      <c r="H66" s="1679">
        <v>51355000</v>
      </c>
      <c r="I66" s="1084">
        <v>0</v>
      </c>
      <c r="J66" s="1698">
        <v>3074436.0899999994</v>
      </c>
      <c r="K66" s="1437">
        <v>0</v>
      </c>
      <c r="L66" s="1438">
        <v>0</v>
      </c>
    </row>
    <row r="67" spans="1:12" ht="45" customHeight="1">
      <c r="A67" s="1723"/>
      <c r="B67" s="1730">
        <v>801</v>
      </c>
      <c r="C67" s="1767" t="s">
        <v>115</v>
      </c>
      <c r="D67" s="1421" t="s">
        <v>756</v>
      </c>
      <c r="E67" s="1422">
        <v>12466000</v>
      </c>
      <c r="F67" s="1678"/>
      <c r="G67" s="1088">
        <v>13057913</v>
      </c>
      <c r="H67" s="1680"/>
      <c r="I67" s="1280">
        <v>398799.93</v>
      </c>
      <c r="J67" s="1756"/>
      <c r="K67" s="1423">
        <v>3.199100994705599E-2</v>
      </c>
      <c r="L67" s="1416">
        <v>3.0540862846918954E-2</v>
      </c>
    </row>
    <row r="68" spans="1:12" ht="45" customHeight="1">
      <c r="A68" s="1723"/>
      <c r="B68" s="1730"/>
      <c r="C68" s="1767"/>
      <c r="D68" s="1421" t="s">
        <v>759</v>
      </c>
      <c r="E68" s="1422">
        <v>6612000</v>
      </c>
      <c r="F68" s="1678"/>
      <c r="G68" s="1088">
        <v>7014196</v>
      </c>
      <c r="H68" s="1680"/>
      <c r="I68" s="1280">
        <v>1294854.9599999997</v>
      </c>
      <c r="J68" s="1756"/>
      <c r="K68" s="1423">
        <v>0.19583408348457346</v>
      </c>
      <c r="L68" s="1416">
        <v>0.18460490126024418</v>
      </c>
    </row>
    <row r="69" spans="1:12" ht="45" customHeight="1">
      <c r="A69" s="1723"/>
      <c r="B69" s="1730"/>
      <c r="C69" s="1767"/>
      <c r="D69" s="1421" t="s">
        <v>763</v>
      </c>
      <c r="E69" s="1422">
        <v>819000</v>
      </c>
      <c r="F69" s="1678"/>
      <c r="G69" s="1088">
        <v>868705</v>
      </c>
      <c r="H69" s="1680"/>
      <c r="I69" s="1280">
        <v>174377.75</v>
      </c>
      <c r="J69" s="1756"/>
      <c r="K69" s="1423">
        <v>0.21291544566544565</v>
      </c>
      <c r="L69" s="1416">
        <v>0.20073298760799121</v>
      </c>
    </row>
    <row r="70" spans="1:12" ht="45" customHeight="1">
      <c r="A70" s="1723"/>
      <c r="B70" s="1730"/>
      <c r="C70" s="1767"/>
      <c r="D70" s="1421" t="s">
        <v>798</v>
      </c>
      <c r="E70" s="1422">
        <v>868000</v>
      </c>
      <c r="F70" s="1678"/>
      <c r="G70" s="1088">
        <v>1710016</v>
      </c>
      <c r="H70" s="1680"/>
      <c r="I70" s="1295">
        <v>58666.3</v>
      </c>
      <c r="J70" s="1756"/>
      <c r="K70" s="1423">
        <v>6.7587903225806462E-2</v>
      </c>
      <c r="L70" s="1416">
        <v>3.4307456772334294E-2</v>
      </c>
    </row>
    <row r="71" spans="1:12" ht="45" customHeight="1">
      <c r="A71" s="1723"/>
      <c r="B71" s="1730"/>
      <c r="C71" s="1767"/>
      <c r="D71" s="1421" t="s">
        <v>765</v>
      </c>
      <c r="E71" s="1422">
        <v>13177000</v>
      </c>
      <c r="F71" s="1678"/>
      <c r="G71" s="1088">
        <v>12205259</v>
      </c>
      <c r="H71" s="1680"/>
      <c r="I71" s="1295">
        <v>382977.1</v>
      </c>
      <c r="J71" s="1756"/>
      <c r="K71" s="1449">
        <v>2.9064058586931774E-2</v>
      </c>
      <c r="L71" s="1416">
        <v>3.1378039581134658E-2</v>
      </c>
    </row>
    <row r="72" spans="1:12" ht="45" customHeight="1">
      <c r="A72" s="1723"/>
      <c r="B72" s="1730"/>
      <c r="C72" s="1767"/>
      <c r="D72" s="1421" t="s">
        <v>766</v>
      </c>
      <c r="E72" s="1422">
        <v>367000</v>
      </c>
      <c r="F72" s="1678"/>
      <c r="G72" s="1088">
        <v>367000</v>
      </c>
      <c r="H72" s="1680"/>
      <c r="I72" s="1295">
        <v>66126.490000000005</v>
      </c>
      <c r="J72" s="1756"/>
      <c r="K72" s="1423">
        <v>0.18018117166212536</v>
      </c>
      <c r="L72" s="1416">
        <v>0.18018117166212536</v>
      </c>
    </row>
    <row r="73" spans="1:12" ht="45" customHeight="1">
      <c r="A73" s="1723"/>
      <c r="B73" s="1730"/>
      <c r="C73" s="1767"/>
      <c r="D73" s="1421" t="s">
        <v>767</v>
      </c>
      <c r="E73" s="1422">
        <v>1261000</v>
      </c>
      <c r="F73" s="1678"/>
      <c r="G73" s="1088">
        <v>1261000</v>
      </c>
      <c r="H73" s="1680"/>
      <c r="I73" s="1280">
        <v>81074.5</v>
      </c>
      <c r="J73" s="1756"/>
      <c r="K73" s="1423">
        <v>6.429381443298969E-2</v>
      </c>
      <c r="L73" s="1416">
        <v>6.429381443298969E-2</v>
      </c>
    </row>
    <row r="74" spans="1:12" ht="45" customHeight="1">
      <c r="A74" s="1723"/>
      <c r="B74" s="1730"/>
      <c r="C74" s="1767"/>
      <c r="D74" s="1421" t="s">
        <v>769</v>
      </c>
      <c r="E74" s="1422">
        <v>1065000</v>
      </c>
      <c r="F74" s="1678"/>
      <c r="G74" s="1088">
        <v>1104770</v>
      </c>
      <c r="H74" s="1680"/>
      <c r="I74" s="1295">
        <v>32610.42</v>
      </c>
      <c r="J74" s="1756"/>
      <c r="K74" s="1449">
        <v>3.0620112676056337E-2</v>
      </c>
      <c r="L74" s="1416">
        <v>2.9517836291716826E-2</v>
      </c>
    </row>
    <row r="75" spans="1:12" ht="45" customHeight="1">
      <c r="A75" s="1723"/>
      <c r="B75" s="1730"/>
      <c r="C75" s="1767"/>
      <c r="D75" s="1421" t="s">
        <v>770</v>
      </c>
      <c r="E75" s="1422">
        <v>9425000</v>
      </c>
      <c r="F75" s="1678"/>
      <c r="G75" s="1088">
        <v>9425000</v>
      </c>
      <c r="H75" s="1680"/>
      <c r="I75" s="1295">
        <v>99304.84</v>
      </c>
      <c r="J75" s="1756"/>
      <c r="K75" s="1423">
        <v>1.0536322546419098E-2</v>
      </c>
      <c r="L75" s="1416">
        <v>1.0536322546419098E-2</v>
      </c>
    </row>
    <row r="76" spans="1:12" ht="45" customHeight="1">
      <c r="A76" s="1723"/>
      <c r="B76" s="1730"/>
      <c r="C76" s="1767"/>
      <c r="D76" s="1421" t="s">
        <v>772</v>
      </c>
      <c r="E76" s="1422">
        <v>1630000</v>
      </c>
      <c r="F76" s="1678"/>
      <c r="G76" s="1088">
        <v>1841769</v>
      </c>
      <c r="H76" s="1680"/>
      <c r="I76" s="1295">
        <v>485643.79999999993</v>
      </c>
      <c r="J76" s="1756"/>
      <c r="K76" s="1423">
        <v>0.29794098159509197</v>
      </c>
      <c r="L76" s="1416">
        <v>0.26368333922440867</v>
      </c>
    </row>
    <row r="77" spans="1:12" ht="45" customHeight="1">
      <c r="A77" s="1723"/>
      <c r="B77" s="1730"/>
      <c r="C77" s="1767"/>
      <c r="D77" s="1421" t="s">
        <v>773</v>
      </c>
      <c r="E77" s="1422">
        <v>138000</v>
      </c>
      <c r="F77" s="1678"/>
      <c r="G77" s="1088">
        <v>230550</v>
      </c>
      <c r="H77" s="1680"/>
      <c r="I77" s="1087">
        <v>0</v>
      </c>
      <c r="J77" s="1756"/>
      <c r="K77" s="1433">
        <v>0</v>
      </c>
      <c r="L77" s="1434">
        <v>0</v>
      </c>
    </row>
    <row r="78" spans="1:12" ht="45" customHeight="1">
      <c r="A78" s="1723"/>
      <c r="B78" s="1730"/>
      <c r="C78" s="1767"/>
      <c r="D78" s="1421" t="s">
        <v>799</v>
      </c>
      <c r="E78" s="1422">
        <v>500000</v>
      </c>
      <c r="F78" s="1678"/>
      <c r="G78" s="1088">
        <v>500000</v>
      </c>
      <c r="H78" s="1680"/>
      <c r="I78" s="1087">
        <v>0</v>
      </c>
      <c r="J78" s="1756"/>
      <c r="K78" s="1433">
        <v>0</v>
      </c>
      <c r="L78" s="1434">
        <v>0</v>
      </c>
    </row>
    <row r="79" spans="1:12" ht="45" customHeight="1">
      <c r="A79" s="1723"/>
      <c r="B79" s="1730"/>
      <c r="C79" s="1767"/>
      <c r="D79" s="1421" t="s">
        <v>775</v>
      </c>
      <c r="E79" s="1422">
        <v>344000</v>
      </c>
      <c r="F79" s="1678"/>
      <c r="G79" s="1088">
        <v>344000</v>
      </c>
      <c r="H79" s="1680"/>
      <c r="I79" s="1087">
        <v>0</v>
      </c>
      <c r="J79" s="1756"/>
      <c r="K79" s="1433">
        <v>0</v>
      </c>
      <c r="L79" s="1434">
        <v>0</v>
      </c>
    </row>
    <row r="80" spans="1:12" ht="45" customHeight="1" thickBot="1">
      <c r="A80" s="1758"/>
      <c r="B80" s="1760"/>
      <c r="C80" s="1771"/>
      <c r="D80" s="1413" t="s">
        <v>776</v>
      </c>
      <c r="E80" s="1414">
        <v>2245000</v>
      </c>
      <c r="F80" s="1688"/>
      <c r="G80" s="1292">
        <v>986822</v>
      </c>
      <c r="H80" s="1749"/>
      <c r="I80" s="1436">
        <v>0</v>
      </c>
      <c r="J80" s="1766"/>
      <c r="K80" s="1450">
        <v>0</v>
      </c>
      <c r="L80" s="1451">
        <v>0</v>
      </c>
    </row>
    <row r="81" spans="1:13" ht="45" customHeight="1" thickBot="1">
      <c r="A81" s="1453">
        <v>33</v>
      </c>
      <c r="B81" s="1398" t="s">
        <v>361</v>
      </c>
      <c r="C81" s="1399" t="s">
        <v>362</v>
      </c>
      <c r="D81" s="1400" t="s">
        <v>784</v>
      </c>
      <c r="E81" s="1401">
        <v>10023442000</v>
      </c>
      <c r="F81" s="1402">
        <v>10023442000</v>
      </c>
      <c r="G81" s="1286">
        <v>10023442000</v>
      </c>
      <c r="H81" s="1287">
        <v>10023442000</v>
      </c>
      <c r="I81" s="1286">
        <v>6232326864.3200006</v>
      </c>
      <c r="J81" s="1454">
        <v>6232326864.3200006</v>
      </c>
      <c r="K81" s="1403">
        <v>0.62177512119289968</v>
      </c>
      <c r="L81" s="1404">
        <v>0.62177512119289968</v>
      </c>
    </row>
    <row r="82" spans="1:13" ht="45" customHeight="1">
      <c r="A82" s="1722">
        <v>34</v>
      </c>
      <c r="B82" s="1729">
        <v>150</v>
      </c>
      <c r="C82" s="1770" t="s">
        <v>370</v>
      </c>
      <c r="D82" s="1417" t="s">
        <v>782</v>
      </c>
      <c r="E82" s="1418">
        <v>294000</v>
      </c>
      <c r="F82" s="1671">
        <v>18164313000</v>
      </c>
      <c r="G82" s="1090">
        <v>294000</v>
      </c>
      <c r="H82" s="1679">
        <v>18164297160</v>
      </c>
      <c r="I82" s="1279">
        <v>58980</v>
      </c>
      <c r="J82" s="1698">
        <v>6074551339.829998</v>
      </c>
      <c r="K82" s="1419">
        <v>0.20061224489795917</v>
      </c>
      <c r="L82" s="1420">
        <v>0.20061224489795917</v>
      </c>
    </row>
    <row r="83" spans="1:13" ht="45" customHeight="1">
      <c r="A83" s="1723"/>
      <c r="B83" s="1730"/>
      <c r="C83" s="1767"/>
      <c r="D83" s="1421" t="s">
        <v>783</v>
      </c>
      <c r="E83" s="1422">
        <v>6069000</v>
      </c>
      <c r="F83" s="1678"/>
      <c r="G83" s="1088">
        <v>6069000</v>
      </c>
      <c r="H83" s="1680"/>
      <c r="I83" s="1280">
        <v>61020</v>
      </c>
      <c r="J83" s="1756"/>
      <c r="K83" s="1423">
        <v>1.0054374691052892E-2</v>
      </c>
      <c r="L83" s="1416">
        <v>1.0054374691052892E-2</v>
      </c>
    </row>
    <row r="84" spans="1:13" ht="45" customHeight="1">
      <c r="A84" s="1723"/>
      <c r="B84" s="1730"/>
      <c r="C84" s="1767"/>
      <c r="D84" s="1421" t="s">
        <v>851</v>
      </c>
      <c r="E84" s="1422"/>
      <c r="F84" s="1678"/>
      <c r="G84" s="1088">
        <v>5251</v>
      </c>
      <c r="H84" s="1680"/>
      <c r="I84" s="1087">
        <v>0</v>
      </c>
      <c r="J84" s="1756"/>
      <c r="K84" s="1433">
        <v>0</v>
      </c>
      <c r="L84" s="1434">
        <v>0</v>
      </c>
    </row>
    <row r="85" spans="1:13" ht="45" customHeight="1">
      <c r="A85" s="1723"/>
      <c r="B85" s="1730"/>
      <c r="C85" s="1767"/>
      <c r="D85" s="1421" t="s">
        <v>757</v>
      </c>
      <c r="E85" s="1422">
        <v>1465945000</v>
      </c>
      <c r="F85" s="1678"/>
      <c r="G85" s="1088">
        <v>1465939749</v>
      </c>
      <c r="H85" s="1680"/>
      <c r="I85" s="1280">
        <v>380494503.79999995</v>
      </c>
      <c r="J85" s="1756"/>
      <c r="K85" s="1423">
        <v>0.25955578401645352</v>
      </c>
      <c r="L85" s="1416">
        <v>0.25955671374594808</v>
      </c>
    </row>
    <row r="86" spans="1:13" ht="45" customHeight="1">
      <c r="A86" s="1723"/>
      <c r="B86" s="1730"/>
      <c r="C86" s="1767"/>
      <c r="D86" s="1421" t="s">
        <v>758</v>
      </c>
      <c r="E86" s="1422">
        <v>677337000</v>
      </c>
      <c r="F86" s="1678"/>
      <c r="G86" s="1088">
        <v>677337000</v>
      </c>
      <c r="H86" s="1680"/>
      <c r="I86" s="1280">
        <v>203053735.62</v>
      </c>
      <c r="J86" s="1756"/>
      <c r="K86" s="1423">
        <v>0.29978243565610618</v>
      </c>
      <c r="L86" s="1416">
        <v>0.29978243565610618</v>
      </c>
    </row>
    <row r="87" spans="1:13" ht="45" customHeight="1">
      <c r="A87" s="1723"/>
      <c r="B87" s="1730"/>
      <c r="C87" s="1767"/>
      <c r="D87" s="1421" t="s">
        <v>759</v>
      </c>
      <c r="E87" s="1422">
        <v>44958000</v>
      </c>
      <c r="F87" s="1678"/>
      <c r="G87" s="1088">
        <v>44958000</v>
      </c>
      <c r="H87" s="1680"/>
      <c r="I87" s="1280">
        <v>7663779.7999999998</v>
      </c>
      <c r="J87" s="1756"/>
      <c r="K87" s="1423">
        <v>0.17046531874193691</v>
      </c>
      <c r="L87" s="1416">
        <v>0.17046531874193691</v>
      </c>
    </row>
    <row r="88" spans="1:13" ht="45" customHeight="1">
      <c r="A88" s="1723"/>
      <c r="B88" s="1430">
        <v>500</v>
      </c>
      <c r="C88" s="1431" t="s">
        <v>375</v>
      </c>
      <c r="D88" s="1421" t="s">
        <v>757</v>
      </c>
      <c r="E88" s="1422">
        <v>21648000</v>
      </c>
      <c r="F88" s="1678"/>
      <c r="G88" s="1088">
        <v>21648000</v>
      </c>
      <c r="H88" s="1680"/>
      <c r="I88" s="1087">
        <v>0</v>
      </c>
      <c r="J88" s="1756"/>
      <c r="K88" s="1433">
        <v>0</v>
      </c>
      <c r="L88" s="1434">
        <v>0</v>
      </c>
    </row>
    <row r="89" spans="1:13" ht="45" customHeight="1">
      <c r="A89" s="1723"/>
      <c r="B89" s="1455">
        <v>730</v>
      </c>
      <c r="C89" s="1456" t="s">
        <v>743</v>
      </c>
      <c r="D89" s="1421" t="s">
        <v>759</v>
      </c>
      <c r="E89" s="1422">
        <v>1908000</v>
      </c>
      <c r="F89" s="1678"/>
      <c r="G89" s="1088">
        <v>1908000</v>
      </c>
      <c r="H89" s="1680"/>
      <c r="I89" s="1295">
        <v>742015.55</v>
      </c>
      <c r="J89" s="1756"/>
      <c r="K89" s="1423">
        <v>0.38889703878406712</v>
      </c>
      <c r="L89" s="1416">
        <v>0.38889703878406712</v>
      </c>
      <c r="M89" s="1319"/>
    </row>
    <row r="90" spans="1:13" ht="45" customHeight="1">
      <c r="A90" s="1723"/>
      <c r="B90" s="1730">
        <v>750</v>
      </c>
      <c r="C90" s="1767" t="s">
        <v>83</v>
      </c>
      <c r="D90" s="1421" t="s">
        <v>782</v>
      </c>
      <c r="E90" s="1422">
        <v>8223000</v>
      </c>
      <c r="F90" s="1678"/>
      <c r="G90" s="1088">
        <v>8868000</v>
      </c>
      <c r="H90" s="1680"/>
      <c r="I90" s="1295">
        <v>174713.51</v>
      </c>
      <c r="J90" s="1756"/>
      <c r="K90" s="1449">
        <v>2.1246930560622646E-2</v>
      </c>
      <c r="L90" s="1416">
        <v>1.970156856111863E-2</v>
      </c>
    </row>
    <row r="91" spans="1:13" ht="45" customHeight="1">
      <c r="A91" s="1723"/>
      <c r="B91" s="1730"/>
      <c r="C91" s="1767"/>
      <c r="D91" s="1421" t="s">
        <v>783</v>
      </c>
      <c r="E91" s="1422">
        <v>12075000</v>
      </c>
      <c r="F91" s="1678"/>
      <c r="G91" s="1088">
        <v>11430000</v>
      </c>
      <c r="H91" s="1680"/>
      <c r="I91" s="1295">
        <v>180756.49</v>
      </c>
      <c r="J91" s="1756"/>
      <c r="K91" s="1449">
        <v>1.4969481573498963E-2</v>
      </c>
      <c r="L91" s="1416">
        <v>1.5814216097987752E-2</v>
      </c>
    </row>
    <row r="92" spans="1:13" ht="45" customHeight="1">
      <c r="A92" s="1723"/>
      <c r="B92" s="1730"/>
      <c r="C92" s="1767"/>
      <c r="D92" s="1421" t="s">
        <v>756</v>
      </c>
      <c r="E92" s="1422"/>
      <c r="F92" s="1678"/>
      <c r="G92" s="1088">
        <v>237000</v>
      </c>
      <c r="H92" s="1680"/>
      <c r="I92" s="1295">
        <v>11000</v>
      </c>
      <c r="J92" s="1756"/>
      <c r="K92" s="1433">
        <v>0</v>
      </c>
      <c r="L92" s="1416">
        <v>4.6413502109704644E-2</v>
      </c>
    </row>
    <row r="93" spans="1:13" ht="45" customHeight="1">
      <c r="A93" s="1723"/>
      <c r="B93" s="1730"/>
      <c r="C93" s="1767"/>
      <c r="D93" s="1421" t="s">
        <v>759</v>
      </c>
      <c r="E93" s="1422">
        <v>79046000</v>
      </c>
      <c r="F93" s="1678"/>
      <c r="G93" s="1088">
        <v>83394791</v>
      </c>
      <c r="H93" s="1680"/>
      <c r="I93" s="1280">
        <v>17316125.609999999</v>
      </c>
      <c r="J93" s="1756"/>
      <c r="K93" s="1423">
        <v>0.21906390721858157</v>
      </c>
      <c r="L93" s="1416">
        <v>0.20764037420514669</v>
      </c>
    </row>
    <row r="94" spans="1:13" ht="45" customHeight="1">
      <c r="A94" s="1723"/>
      <c r="B94" s="1730">
        <v>758</v>
      </c>
      <c r="C94" s="1767" t="s">
        <v>412</v>
      </c>
      <c r="D94" s="1421" t="s">
        <v>761</v>
      </c>
      <c r="E94" s="1422">
        <v>1221324000</v>
      </c>
      <c r="F94" s="1678"/>
      <c r="G94" s="1088">
        <v>1221324000</v>
      </c>
      <c r="H94" s="1680"/>
      <c r="I94" s="1280">
        <v>364415560.50999999</v>
      </c>
      <c r="J94" s="1756"/>
      <c r="K94" s="1423">
        <v>0.29837746618423938</v>
      </c>
      <c r="L94" s="1416">
        <v>0.29837746618423938</v>
      </c>
    </row>
    <row r="95" spans="1:13" ht="45" customHeight="1">
      <c r="A95" s="1723"/>
      <c r="B95" s="1730"/>
      <c r="C95" s="1767"/>
      <c r="D95" s="1421" t="s">
        <v>852</v>
      </c>
      <c r="E95" s="1422"/>
      <c r="F95" s="1678"/>
      <c r="G95" s="1088">
        <v>84480</v>
      </c>
      <c r="H95" s="1680"/>
      <c r="I95" s="1085">
        <v>0</v>
      </c>
      <c r="J95" s="1756"/>
      <c r="K95" s="1433">
        <v>0</v>
      </c>
      <c r="L95" s="1434">
        <v>0</v>
      </c>
    </row>
    <row r="96" spans="1:13" ht="45" customHeight="1">
      <c r="A96" s="1723"/>
      <c r="B96" s="1730"/>
      <c r="C96" s="1767" t="s">
        <v>412</v>
      </c>
      <c r="D96" s="1421" t="s">
        <v>762</v>
      </c>
      <c r="E96" s="1422">
        <v>882001000</v>
      </c>
      <c r="F96" s="1678"/>
      <c r="G96" s="1088">
        <v>881916520</v>
      </c>
      <c r="H96" s="1680"/>
      <c r="I96" s="1280">
        <v>251201880.55000001</v>
      </c>
      <c r="J96" s="1756"/>
      <c r="K96" s="1423">
        <v>0.28480906546591217</v>
      </c>
      <c r="L96" s="1416">
        <v>0.2848363477191696</v>
      </c>
    </row>
    <row r="97" spans="1:12" ht="45" customHeight="1">
      <c r="A97" s="1723"/>
      <c r="B97" s="1730"/>
      <c r="C97" s="1767" t="s">
        <v>412</v>
      </c>
      <c r="D97" s="1421" t="s">
        <v>763</v>
      </c>
      <c r="E97" s="1422">
        <v>1094051000</v>
      </c>
      <c r="F97" s="1678"/>
      <c r="G97" s="1088">
        <v>1094051000</v>
      </c>
      <c r="H97" s="1680"/>
      <c r="I97" s="1280">
        <v>447534422.82999998</v>
      </c>
      <c r="J97" s="1756"/>
      <c r="K97" s="1423">
        <v>0.40906175564941671</v>
      </c>
      <c r="L97" s="1416">
        <v>0.40906175564941671</v>
      </c>
    </row>
    <row r="98" spans="1:12" ht="45" customHeight="1">
      <c r="A98" s="1723"/>
      <c r="B98" s="1730"/>
      <c r="C98" s="1767" t="s">
        <v>412</v>
      </c>
      <c r="D98" s="1421" t="s">
        <v>798</v>
      </c>
      <c r="E98" s="1422">
        <v>448326000</v>
      </c>
      <c r="F98" s="1678"/>
      <c r="G98" s="1088">
        <v>448326000</v>
      </c>
      <c r="H98" s="1680"/>
      <c r="I98" s="1280">
        <v>135440561.31999999</v>
      </c>
      <c r="J98" s="1756"/>
      <c r="K98" s="1423">
        <v>0.3021028477491825</v>
      </c>
      <c r="L98" s="1416">
        <v>0.3021028477491825</v>
      </c>
    </row>
    <row r="99" spans="1:12" ht="45" customHeight="1">
      <c r="A99" s="1723"/>
      <c r="B99" s="1730"/>
      <c r="C99" s="1767" t="s">
        <v>412</v>
      </c>
      <c r="D99" s="1421" t="s">
        <v>765</v>
      </c>
      <c r="E99" s="1422">
        <v>1014462000</v>
      </c>
      <c r="F99" s="1678"/>
      <c r="G99" s="1088">
        <v>1014462000</v>
      </c>
      <c r="H99" s="1680"/>
      <c r="I99" s="1280">
        <v>305164344.98999995</v>
      </c>
      <c r="J99" s="1756"/>
      <c r="K99" s="1423">
        <v>0.3008139733080194</v>
      </c>
      <c r="L99" s="1416">
        <v>0.3008139733080194</v>
      </c>
    </row>
    <row r="100" spans="1:12" ht="45" customHeight="1">
      <c r="A100" s="1723"/>
      <c r="B100" s="1730"/>
      <c r="C100" s="1767" t="s">
        <v>412</v>
      </c>
      <c r="D100" s="1421" t="s">
        <v>766</v>
      </c>
      <c r="E100" s="1422">
        <v>1556030000</v>
      </c>
      <c r="F100" s="1678"/>
      <c r="G100" s="1088">
        <v>1556030000</v>
      </c>
      <c r="H100" s="1680"/>
      <c r="I100" s="1280">
        <v>440914921.76999998</v>
      </c>
      <c r="J100" s="1756"/>
      <c r="K100" s="1423">
        <v>0.28335888239301299</v>
      </c>
      <c r="L100" s="1416">
        <v>0.28335888239301299</v>
      </c>
    </row>
    <row r="101" spans="1:12" ht="45" customHeight="1">
      <c r="A101" s="1723"/>
      <c r="B101" s="1730"/>
      <c r="C101" s="1767" t="s">
        <v>412</v>
      </c>
      <c r="D101" s="1421" t="s">
        <v>767</v>
      </c>
      <c r="E101" s="1422">
        <v>1430946000</v>
      </c>
      <c r="F101" s="1678"/>
      <c r="G101" s="1088">
        <v>1432396000</v>
      </c>
      <c r="H101" s="1680"/>
      <c r="I101" s="1280">
        <v>334658414.32999998</v>
      </c>
      <c r="J101" s="1756"/>
      <c r="K101" s="1423">
        <v>0.2338721477470149</v>
      </c>
      <c r="L101" s="1416">
        <v>0.23363540133454713</v>
      </c>
    </row>
    <row r="102" spans="1:12" ht="45" customHeight="1">
      <c r="A102" s="1723"/>
      <c r="B102" s="1730"/>
      <c r="C102" s="1767" t="s">
        <v>412</v>
      </c>
      <c r="D102" s="1421" t="s">
        <v>768</v>
      </c>
      <c r="E102" s="1422">
        <v>462562000</v>
      </c>
      <c r="F102" s="1678"/>
      <c r="G102" s="1088">
        <v>462562000</v>
      </c>
      <c r="H102" s="1680"/>
      <c r="I102" s="1280">
        <v>160314290.93000001</v>
      </c>
      <c r="J102" s="1756"/>
      <c r="K102" s="1423">
        <v>0.34657903357820141</v>
      </c>
      <c r="L102" s="1416">
        <v>0.34657903357820141</v>
      </c>
    </row>
    <row r="103" spans="1:12" ht="45" customHeight="1">
      <c r="A103" s="1723"/>
      <c r="B103" s="1730"/>
      <c r="C103" s="1767" t="s">
        <v>412</v>
      </c>
      <c r="D103" s="1421" t="s">
        <v>769</v>
      </c>
      <c r="E103" s="1422">
        <v>1179834000</v>
      </c>
      <c r="F103" s="1678"/>
      <c r="G103" s="1088">
        <v>1179834000</v>
      </c>
      <c r="H103" s="1680"/>
      <c r="I103" s="1280">
        <v>501191154.21999997</v>
      </c>
      <c r="J103" s="1756"/>
      <c r="K103" s="1423">
        <v>0.42479802601043876</v>
      </c>
      <c r="L103" s="1416">
        <v>0.42479802601043876</v>
      </c>
    </row>
    <row r="104" spans="1:12" ht="45" customHeight="1">
      <c r="A104" s="1723"/>
      <c r="B104" s="1730"/>
      <c r="C104" s="1767" t="s">
        <v>412</v>
      </c>
      <c r="D104" s="1421" t="s">
        <v>770</v>
      </c>
      <c r="E104" s="1422">
        <v>517719000</v>
      </c>
      <c r="F104" s="1678"/>
      <c r="G104" s="1088">
        <v>517719000</v>
      </c>
      <c r="H104" s="1680"/>
      <c r="I104" s="1280">
        <v>276413968.65999997</v>
      </c>
      <c r="J104" s="1756"/>
      <c r="K104" s="1423">
        <v>0.53390732938138252</v>
      </c>
      <c r="L104" s="1416">
        <v>0.53390732938138252</v>
      </c>
    </row>
    <row r="105" spans="1:12" ht="45" customHeight="1">
      <c r="A105" s="1723"/>
      <c r="B105" s="1730"/>
      <c r="C105" s="1767" t="s">
        <v>412</v>
      </c>
      <c r="D105" s="1421" t="s">
        <v>771</v>
      </c>
      <c r="E105" s="1422">
        <v>849257000</v>
      </c>
      <c r="F105" s="1678"/>
      <c r="G105" s="1088">
        <v>849257000</v>
      </c>
      <c r="H105" s="1680"/>
      <c r="I105" s="1280">
        <v>458077677.54999995</v>
      </c>
      <c r="J105" s="1756"/>
      <c r="K105" s="1423">
        <v>0.53938640193722276</v>
      </c>
      <c r="L105" s="1416">
        <v>0.53938640193722276</v>
      </c>
    </row>
    <row r="106" spans="1:12" ht="45" customHeight="1">
      <c r="A106" s="1723"/>
      <c r="B106" s="1730"/>
      <c r="C106" s="1767" t="s">
        <v>412</v>
      </c>
      <c r="D106" s="1421" t="s">
        <v>772</v>
      </c>
      <c r="E106" s="1422">
        <v>1598590000</v>
      </c>
      <c r="F106" s="1678"/>
      <c r="G106" s="1088">
        <v>1597140000</v>
      </c>
      <c r="H106" s="1680"/>
      <c r="I106" s="1280">
        <v>478951639.86999995</v>
      </c>
      <c r="J106" s="1756"/>
      <c r="K106" s="1423">
        <v>0.29960880517831334</v>
      </c>
      <c r="L106" s="1416">
        <v>0.29988081186996751</v>
      </c>
    </row>
    <row r="107" spans="1:12" ht="45" customHeight="1">
      <c r="A107" s="1723"/>
      <c r="B107" s="1730"/>
      <c r="C107" s="1767" t="s">
        <v>412</v>
      </c>
      <c r="D107" s="1421" t="s">
        <v>773</v>
      </c>
      <c r="E107" s="1422">
        <v>491001000</v>
      </c>
      <c r="F107" s="1678"/>
      <c r="G107" s="1088">
        <v>491001000</v>
      </c>
      <c r="H107" s="1680"/>
      <c r="I107" s="1280">
        <v>250072073.03999999</v>
      </c>
      <c r="J107" s="1756"/>
      <c r="K107" s="1423">
        <v>0.50931072042623127</v>
      </c>
      <c r="L107" s="1416">
        <v>0.50931072042623127</v>
      </c>
    </row>
    <row r="108" spans="1:12" ht="45" customHeight="1">
      <c r="A108" s="1723"/>
      <c r="B108" s="1730"/>
      <c r="C108" s="1767" t="s">
        <v>412</v>
      </c>
      <c r="D108" s="1421" t="s">
        <v>799</v>
      </c>
      <c r="E108" s="1422">
        <v>811181000</v>
      </c>
      <c r="F108" s="1678"/>
      <c r="G108" s="1088">
        <v>811181000</v>
      </c>
      <c r="H108" s="1680"/>
      <c r="I108" s="1280">
        <v>319146731.28000003</v>
      </c>
      <c r="J108" s="1756"/>
      <c r="K108" s="1423">
        <v>0.39343467275490923</v>
      </c>
      <c r="L108" s="1416">
        <v>0.39343467275490923</v>
      </c>
    </row>
    <row r="109" spans="1:12" ht="45" customHeight="1">
      <c r="A109" s="1723"/>
      <c r="B109" s="1730"/>
      <c r="C109" s="1767" t="s">
        <v>412</v>
      </c>
      <c r="D109" s="1421" t="s">
        <v>775</v>
      </c>
      <c r="E109" s="1422">
        <v>1186660000</v>
      </c>
      <c r="F109" s="1678"/>
      <c r="G109" s="1088">
        <v>1186660000</v>
      </c>
      <c r="H109" s="1680"/>
      <c r="I109" s="1280">
        <v>339796175.91999996</v>
      </c>
      <c r="J109" s="1756"/>
      <c r="K109" s="1423">
        <v>0.28634670075674579</v>
      </c>
      <c r="L109" s="1416">
        <v>0.28634670075674579</v>
      </c>
    </row>
    <row r="110" spans="1:12" ht="45" customHeight="1">
      <c r="A110" s="1723"/>
      <c r="B110" s="1730"/>
      <c r="C110" s="1767" t="s">
        <v>412</v>
      </c>
      <c r="D110" s="1421" t="s">
        <v>776</v>
      </c>
      <c r="E110" s="1422">
        <v>611758000</v>
      </c>
      <c r="F110" s="1678"/>
      <c r="G110" s="1088">
        <v>611758000</v>
      </c>
      <c r="H110" s="1680"/>
      <c r="I110" s="1280">
        <v>238448271.25000003</v>
      </c>
      <c r="J110" s="1756"/>
      <c r="K110" s="1423">
        <v>0.38977548515916427</v>
      </c>
      <c r="L110" s="1416">
        <v>0.38977548515916427</v>
      </c>
    </row>
    <row r="111" spans="1:12" ht="45" customHeight="1">
      <c r="A111" s="1723"/>
      <c r="B111" s="1430">
        <v>801</v>
      </c>
      <c r="C111" s="1431" t="s">
        <v>115</v>
      </c>
      <c r="D111" s="1421" t="s">
        <v>759</v>
      </c>
      <c r="E111" s="1422">
        <v>220790000</v>
      </c>
      <c r="F111" s="1678"/>
      <c r="G111" s="1088">
        <v>220790000</v>
      </c>
      <c r="H111" s="1680"/>
      <c r="I111" s="1280">
        <v>79296558.239999995</v>
      </c>
      <c r="J111" s="1756"/>
      <c r="K111" s="1423">
        <v>0.35914922886000267</v>
      </c>
      <c r="L111" s="1416">
        <v>0.35914922886000267</v>
      </c>
    </row>
    <row r="112" spans="1:12" ht="45" customHeight="1">
      <c r="A112" s="1723"/>
      <c r="B112" s="1430">
        <v>851</v>
      </c>
      <c r="C112" s="1431" t="s">
        <v>416</v>
      </c>
      <c r="D112" s="1421" t="s">
        <v>759</v>
      </c>
      <c r="E112" s="1422">
        <v>69138000</v>
      </c>
      <c r="F112" s="1678"/>
      <c r="G112" s="1088">
        <v>69138000</v>
      </c>
      <c r="H112" s="1680"/>
      <c r="I112" s="1295">
        <v>4578034.63</v>
      </c>
      <c r="J112" s="1756"/>
      <c r="K112" s="1423">
        <v>6.6215896178657183E-2</v>
      </c>
      <c r="L112" s="1416">
        <v>6.6215896178657183E-2</v>
      </c>
    </row>
    <row r="113" spans="1:12" ht="45" customHeight="1">
      <c r="A113" s="1723"/>
      <c r="B113" s="1430">
        <v>852</v>
      </c>
      <c r="C113" s="1431" t="s">
        <v>418</v>
      </c>
      <c r="D113" s="1421" t="s">
        <v>759</v>
      </c>
      <c r="E113" s="1422">
        <v>16527000</v>
      </c>
      <c r="F113" s="1678"/>
      <c r="G113" s="1088">
        <v>16527000</v>
      </c>
      <c r="H113" s="1680"/>
      <c r="I113" s="1295">
        <v>2613670.8199999998</v>
      </c>
      <c r="J113" s="1756"/>
      <c r="K113" s="1423">
        <v>0.15814550856174744</v>
      </c>
      <c r="L113" s="1416">
        <v>0.15814550856174744</v>
      </c>
    </row>
    <row r="114" spans="1:12" ht="45" customHeight="1" thickBot="1">
      <c r="A114" s="1758"/>
      <c r="B114" s="1411">
        <v>853</v>
      </c>
      <c r="C114" s="1435" t="s">
        <v>606</v>
      </c>
      <c r="D114" s="1413" t="s">
        <v>759</v>
      </c>
      <c r="E114" s="1414">
        <v>184653000</v>
      </c>
      <c r="F114" s="1688"/>
      <c r="G114" s="1292">
        <v>180051369</v>
      </c>
      <c r="H114" s="1749"/>
      <c r="I114" s="1281">
        <v>76564356.739999995</v>
      </c>
      <c r="J114" s="1766"/>
      <c r="K114" s="1415">
        <v>0.41463911628838956</v>
      </c>
      <c r="L114" s="1432">
        <v>0.42523618212533554</v>
      </c>
    </row>
    <row r="115" spans="1:12" ht="45" customHeight="1">
      <c r="A115" s="1722">
        <v>37</v>
      </c>
      <c r="B115" s="1729">
        <v>750</v>
      </c>
      <c r="C115" s="1770" t="s">
        <v>83</v>
      </c>
      <c r="D115" s="1417" t="s">
        <v>783</v>
      </c>
      <c r="E115" s="1418">
        <v>434000</v>
      </c>
      <c r="F115" s="1671">
        <v>86044000</v>
      </c>
      <c r="G115" s="1090">
        <v>434000</v>
      </c>
      <c r="H115" s="1679">
        <v>86044000</v>
      </c>
      <c r="I115" s="1084">
        <v>0</v>
      </c>
      <c r="J115" s="1691">
        <v>8971179.8800000008</v>
      </c>
      <c r="K115" s="1437">
        <v>0</v>
      </c>
      <c r="L115" s="1438">
        <v>0</v>
      </c>
    </row>
    <row r="116" spans="1:12" ht="45" customHeight="1">
      <c r="A116" s="1723"/>
      <c r="B116" s="1730"/>
      <c r="C116" s="1767"/>
      <c r="D116" s="1421" t="s">
        <v>759</v>
      </c>
      <c r="E116" s="1422">
        <v>2525000</v>
      </c>
      <c r="F116" s="1678"/>
      <c r="G116" s="1088">
        <v>2525000</v>
      </c>
      <c r="H116" s="1680"/>
      <c r="I116" s="1295">
        <v>416607.47000000003</v>
      </c>
      <c r="J116" s="1692"/>
      <c r="K116" s="1423">
        <v>0.16499305742574258</v>
      </c>
      <c r="L116" s="1416">
        <v>0.16499305742574258</v>
      </c>
    </row>
    <row r="117" spans="1:12" ht="45" customHeight="1">
      <c r="A117" s="1723"/>
      <c r="B117" s="1730">
        <v>755</v>
      </c>
      <c r="C117" s="1767" t="s">
        <v>402</v>
      </c>
      <c r="D117" s="1421" t="s">
        <v>783</v>
      </c>
      <c r="E117" s="1422">
        <v>3288000</v>
      </c>
      <c r="F117" s="1678"/>
      <c r="G117" s="1088">
        <v>3288000</v>
      </c>
      <c r="H117" s="1680"/>
      <c r="I117" s="1087">
        <v>0</v>
      </c>
      <c r="J117" s="1692"/>
      <c r="K117" s="1433">
        <v>0</v>
      </c>
      <c r="L117" s="1434">
        <v>0</v>
      </c>
    </row>
    <row r="118" spans="1:12" ht="45" customHeight="1">
      <c r="A118" s="1723"/>
      <c r="B118" s="1730"/>
      <c r="C118" s="1767"/>
      <c r="D118" s="1421" t="s">
        <v>756</v>
      </c>
      <c r="E118" s="1422">
        <v>20405000</v>
      </c>
      <c r="F118" s="1678"/>
      <c r="G118" s="1088">
        <v>20405000</v>
      </c>
      <c r="H118" s="1680"/>
      <c r="I118" s="1295">
        <v>1950837.06</v>
      </c>
      <c r="J118" s="1692"/>
      <c r="K118" s="1423">
        <v>9.5605834844400883E-2</v>
      </c>
      <c r="L118" s="1416">
        <v>9.5605834844400883E-2</v>
      </c>
    </row>
    <row r="119" spans="1:12" ht="45" customHeight="1">
      <c r="A119" s="1723"/>
      <c r="B119" s="1730"/>
      <c r="C119" s="1767"/>
      <c r="D119" s="1421" t="s">
        <v>760</v>
      </c>
      <c r="E119" s="1422">
        <v>693000</v>
      </c>
      <c r="F119" s="1678"/>
      <c r="G119" s="1088">
        <v>693000</v>
      </c>
      <c r="H119" s="1680"/>
      <c r="I119" s="1280">
        <v>28857.149999999998</v>
      </c>
      <c r="J119" s="1692"/>
      <c r="K119" s="1423">
        <v>4.164090909090909E-2</v>
      </c>
      <c r="L119" s="1416">
        <v>4.164090909090909E-2</v>
      </c>
    </row>
    <row r="120" spans="1:12" ht="45" customHeight="1" thickBot="1">
      <c r="A120" s="1724"/>
      <c r="B120" s="1731"/>
      <c r="C120" s="1769"/>
      <c r="D120" s="1424" t="s">
        <v>759</v>
      </c>
      <c r="E120" s="1425">
        <v>58699000</v>
      </c>
      <c r="F120" s="1672"/>
      <c r="G120" s="1294">
        <v>58699000</v>
      </c>
      <c r="H120" s="1681"/>
      <c r="I120" s="1283">
        <v>6574878.2000000002</v>
      </c>
      <c r="J120" s="1735"/>
      <c r="K120" s="1439">
        <v>0.11201005468576977</v>
      </c>
      <c r="L120" s="1440">
        <v>0.11201005468576977</v>
      </c>
    </row>
    <row r="121" spans="1:12" ht="45" customHeight="1">
      <c r="A121" s="1722">
        <v>39</v>
      </c>
      <c r="B121" s="1729">
        <v>600</v>
      </c>
      <c r="C121" s="1770" t="s">
        <v>379</v>
      </c>
      <c r="D121" s="1417" t="s">
        <v>780</v>
      </c>
      <c r="E121" s="1418">
        <v>2403804000</v>
      </c>
      <c r="F121" s="1671">
        <v>10822645000</v>
      </c>
      <c r="G121" s="1090">
        <v>2403804000</v>
      </c>
      <c r="H121" s="1679">
        <v>10822645000</v>
      </c>
      <c r="I121" s="1279">
        <v>59794903.409999996</v>
      </c>
      <c r="J121" s="1698">
        <v>1883607413.5499997</v>
      </c>
      <c r="K121" s="1419">
        <v>2.4875116028594674E-2</v>
      </c>
      <c r="L121" s="1420">
        <v>2.4875116028594674E-2</v>
      </c>
    </row>
    <row r="122" spans="1:12" ht="45" customHeight="1">
      <c r="A122" s="1723"/>
      <c r="B122" s="1730"/>
      <c r="C122" s="1767"/>
      <c r="D122" s="1421" t="s">
        <v>756</v>
      </c>
      <c r="E122" s="1422">
        <v>8155209000</v>
      </c>
      <c r="F122" s="1678"/>
      <c r="G122" s="1088">
        <v>8035511676</v>
      </c>
      <c r="H122" s="1680"/>
      <c r="I122" s="1280">
        <v>1614391794.5399997</v>
      </c>
      <c r="J122" s="1756"/>
      <c r="K122" s="1423">
        <v>0.19795835944118659</v>
      </c>
      <c r="L122" s="1416">
        <v>0.20090715559057321</v>
      </c>
    </row>
    <row r="123" spans="1:12" ht="45" customHeight="1">
      <c r="A123" s="1723"/>
      <c r="B123" s="1730"/>
      <c r="C123" s="1767"/>
      <c r="D123" s="1421" t="s">
        <v>849</v>
      </c>
      <c r="E123" s="1422"/>
      <c r="F123" s="1678"/>
      <c r="G123" s="1088">
        <v>119697324</v>
      </c>
      <c r="H123" s="1680"/>
      <c r="I123" s="1088">
        <v>119693308.44</v>
      </c>
      <c r="J123" s="1756"/>
      <c r="K123" s="1433">
        <v>0</v>
      </c>
      <c r="L123" s="1416">
        <v>0.99996645238284521</v>
      </c>
    </row>
    <row r="124" spans="1:12" ht="45" customHeight="1">
      <c r="A124" s="1723"/>
      <c r="B124" s="1730"/>
      <c r="C124" s="1767"/>
      <c r="D124" s="1421" t="s">
        <v>760</v>
      </c>
      <c r="E124" s="1422">
        <v>6031000</v>
      </c>
      <c r="F124" s="1678"/>
      <c r="G124" s="1088">
        <v>6031000</v>
      </c>
      <c r="H124" s="1680"/>
      <c r="I124" s="1280">
        <v>269596.61</v>
      </c>
      <c r="J124" s="1756"/>
      <c r="K124" s="1423">
        <v>4.4701808986901008E-2</v>
      </c>
      <c r="L124" s="1416">
        <v>4.4701808986901008E-2</v>
      </c>
    </row>
    <row r="125" spans="1:12" ht="45" customHeight="1" thickBot="1">
      <c r="A125" s="1724"/>
      <c r="B125" s="1731"/>
      <c r="C125" s="1769"/>
      <c r="D125" s="1424" t="s">
        <v>758</v>
      </c>
      <c r="E125" s="1425">
        <v>257601000</v>
      </c>
      <c r="F125" s="1672"/>
      <c r="G125" s="1294">
        <v>257601000</v>
      </c>
      <c r="H125" s="1681"/>
      <c r="I125" s="1283">
        <v>89457810.549999997</v>
      </c>
      <c r="J125" s="1699"/>
      <c r="K125" s="1439">
        <v>0.34727276116940536</v>
      </c>
      <c r="L125" s="1440">
        <v>0.34727276116940536</v>
      </c>
    </row>
    <row r="126" spans="1:12" ht="45" customHeight="1">
      <c r="A126" s="1722">
        <v>41</v>
      </c>
      <c r="B126" s="1428" t="s">
        <v>363</v>
      </c>
      <c r="C126" s="1452" t="s">
        <v>364</v>
      </c>
      <c r="D126" s="1417" t="s">
        <v>756</v>
      </c>
      <c r="E126" s="1418">
        <v>60691000</v>
      </c>
      <c r="F126" s="1671">
        <v>2293745000</v>
      </c>
      <c r="G126" s="1090">
        <v>60691000</v>
      </c>
      <c r="H126" s="1679">
        <v>2293745000</v>
      </c>
      <c r="I126" s="1279">
        <v>9333581.379999999</v>
      </c>
      <c r="J126" s="1691">
        <v>896372678.17000008</v>
      </c>
      <c r="K126" s="1419">
        <v>0.15378855810581468</v>
      </c>
      <c r="L126" s="1420">
        <v>0.15378855810581468</v>
      </c>
    </row>
    <row r="127" spans="1:12" ht="45" customHeight="1">
      <c r="A127" s="1723"/>
      <c r="B127" s="1730">
        <v>750</v>
      </c>
      <c r="C127" s="1767" t="s">
        <v>83</v>
      </c>
      <c r="D127" s="1421" t="s">
        <v>782</v>
      </c>
      <c r="E127" s="1422">
        <v>328000</v>
      </c>
      <c r="F127" s="1678"/>
      <c r="G127" s="1088">
        <v>328000</v>
      </c>
      <c r="H127" s="1680"/>
      <c r="I127" s="1291">
        <v>0</v>
      </c>
      <c r="J127" s="1692"/>
      <c r="K127" s="1433">
        <v>0</v>
      </c>
      <c r="L127" s="1434">
        <v>0</v>
      </c>
    </row>
    <row r="128" spans="1:12" ht="45" customHeight="1">
      <c r="A128" s="1723"/>
      <c r="B128" s="1730"/>
      <c r="C128" s="1767"/>
      <c r="D128" s="1421" t="s">
        <v>783</v>
      </c>
      <c r="E128" s="1422">
        <v>340000</v>
      </c>
      <c r="F128" s="1678"/>
      <c r="G128" s="1088">
        <v>340000</v>
      </c>
      <c r="H128" s="1680"/>
      <c r="I128" s="1291">
        <v>0</v>
      </c>
      <c r="J128" s="1692"/>
      <c r="K128" s="1433">
        <v>0</v>
      </c>
      <c r="L128" s="1434">
        <v>0</v>
      </c>
    </row>
    <row r="129" spans="1:12" ht="45" customHeight="1">
      <c r="A129" s="1723"/>
      <c r="B129" s="1730"/>
      <c r="C129" s="1767"/>
      <c r="D129" s="1421" t="s">
        <v>756</v>
      </c>
      <c r="E129" s="1422">
        <v>11044000</v>
      </c>
      <c r="F129" s="1678"/>
      <c r="G129" s="1088">
        <v>12563000</v>
      </c>
      <c r="H129" s="1680"/>
      <c r="I129" s="1280">
        <v>10863159.990000002</v>
      </c>
      <c r="J129" s="1692"/>
      <c r="K129" s="1423">
        <v>0.98362549710249925</v>
      </c>
      <c r="L129" s="1416">
        <v>0.86469473772188188</v>
      </c>
    </row>
    <row r="130" spans="1:12" ht="45" customHeight="1">
      <c r="A130" s="1723"/>
      <c r="B130" s="1730">
        <v>801</v>
      </c>
      <c r="C130" s="1767" t="s">
        <v>115</v>
      </c>
      <c r="D130" s="1421" t="s">
        <v>756</v>
      </c>
      <c r="E130" s="1422">
        <v>895000</v>
      </c>
      <c r="F130" s="1678"/>
      <c r="G130" s="1088">
        <v>895000</v>
      </c>
      <c r="H130" s="1680"/>
      <c r="I130" s="1295">
        <v>52404.73</v>
      </c>
      <c r="J130" s="1692"/>
      <c r="K130" s="1423">
        <v>5.8552770949720674E-2</v>
      </c>
      <c r="L130" s="1416">
        <v>5.8552770949720674E-2</v>
      </c>
    </row>
    <row r="131" spans="1:12" ht="45" customHeight="1">
      <c r="A131" s="1723"/>
      <c r="B131" s="1730"/>
      <c r="C131" s="1767"/>
      <c r="D131" s="1421" t="s">
        <v>759</v>
      </c>
      <c r="E131" s="1422">
        <v>925000</v>
      </c>
      <c r="F131" s="1678"/>
      <c r="G131" s="1088">
        <v>1383000</v>
      </c>
      <c r="H131" s="1680"/>
      <c r="I131" s="1280">
        <v>290751.96999999997</v>
      </c>
      <c r="J131" s="1692"/>
      <c r="K131" s="1423">
        <v>0.31432645405405402</v>
      </c>
      <c r="L131" s="1416">
        <v>0.21023280549530005</v>
      </c>
    </row>
    <row r="132" spans="1:12" ht="45" customHeight="1">
      <c r="A132" s="1723"/>
      <c r="B132" s="1730"/>
      <c r="C132" s="1767"/>
      <c r="D132" s="1421" t="s">
        <v>798</v>
      </c>
      <c r="E132" s="1422">
        <v>705000</v>
      </c>
      <c r="F132" s="1678"/>
      <c r="G132" s="1088">
        <v>705000</v>
      </c>
      <c r="H132" s="1680"/>
      <c r="I132" s="1280">
        <v>95686.38</v>
      </c>
      <c r="J132" s="1692"/>
      <c r="K132" s="1449">
        <v>0.13572536170212768</v>
      </c>
      <c r="L132" s="1416">
        <v>0.13572536170212768</v>
      </c>
    </row>
    <row r="133" spans="1:12" ht="45" customHeight="1">
      <c r="A133" s="1723"/>
      <c r="B133" s="1730"/>
      <c r="C133" s="1767"/>
      <c r="D133" s="1421" t="s">
        <v>770</v>
      </c>
      <c r="E133" s="1422">
        <v>2401000</v>
      </c>
      <c r="F133" s="1678"/>
      <c r="G133" s="1088">
        <v>2401000</v>
      </c>
      <c r="H133" s="1680"/>
      <c r="I133" s="1280">
        <v>303047.49</v>
      </c>
      <c r="J133" s="1692"/>
      <c r="K133" s="1423">
        <v>0.12621719700124948</v>
      </c>
      <c r="L133" s="1416">
        <v>0.12621719700124948</v>
      </c>
    </row>
    <row r="134" spans="1:12" ht="45" customHeight="1">
      <c r="A134" s="1723"/>
      <c r="B134" s="1730"/>
      <c r="C134" s="1767"/>
      <c r="D134" s="1421" t="s">
        <v>771</v>
      </c>
      <c r="E134" s="1422">
        <v>943000</v>
      </c>
      <c r="F134" s="1678"/>
      <c r="G134" s="1088">
        <v>943000</v>
      </c>
      <c r="H134" s="1680"/>
      <c r="I134" s="1291">
        <v>0</v>
      </c>
      <c r="J134" s="1692"/>
      <c r="K134" s="1433">
        <v>0</v>
      </c>
      <c r="L134" s="1434">
        <v>0</v>
      </c>
    </row>
    <row r="135" spans="1:12" ht="45" customHeight="1">
      <c r="A135" s="1723"/>
      <c r="B135" s="1730">
        <v>900</v>
      </c>
      <c r="C135" s="1767" t="s">
        <v>608</v>
      </c>
      <c r="D135" s="1421" t="s">
        <v>782</v>
      </c>
      <c r="E135" s="1422">
        <v>13718000</v>
      </c>
      <c r="F135" s="1678"/>
      <c r="G135" s="1088">
        <v>13718000</v>
      </c>
      <c r="H135" s="1680"/>
      <c r="I135" s="1291">
        <v>0</v>
      </c>
      <c r="J135" s="1692"/>
      <c r="K135" s="1433">
        <v>0</v>
      </c>
      <c r="L135" s="1434">
        <v>0</v>
      </c>
    </row>
    <row r="136" spans="1:12" ht="45" customHeight="1">
      <c r="A136" s="1723"/>
      <c r="B136" s="1730"/>
      <c r="C136" s="1767"/>
      <c r="D136" s="1421" t="s">
        <v>783</v>
      </c>
      <c r="E136" s="1422">
        <v>391000</v>
      </c>
      <c r="F136" s="1678"/>
      <c r="G136" s="1088">
        <v>391000</v>
      </c>
      <c r="H136" s="1680"/>
      <c r="I136" s="1291">
        <v>0</v>
      </c>
      <c r="J136" s="1692"/>
      <c r="K136" s="1433">
        <v>0</v>
      </c>
      <c r="L136" s="1434">
        <v>0</v>
      </c>
    </row>
    <row r="137" spans="1:12" ht="45" customHeight="1">
      <c r="A137" s="1723"/>
      <c r="B137" s="1730"/>
      <c r="C137" s="1767"/>
      <c r="D137" s="1421" t="s">
        <v>756</v>
      </c>
      <c r="E137" s="1422">
        <v>2199180000</v>
      </c>
      <c r="F137" s="1678"/>
      <c r="G137" s="1088">
        <v>2171305194</v>
      </c>
      <c r="H137" s="1680"/>
      <c r="I137" s="1280">
        <v>849438029.23000002</v>
      </c>
      <c r="J137" s="1692"/>
      <c r="K137" s="1423">
        <v>0.38625216181940542</v>
      </c>
      <c r="L137" s="1416">
        <v>0.39121079412385912</v>
      </c>
    </row>
    <row r="138" spans="1:12" ht="45" customHeight="1">
      <c r="A138" s="1723"/>
      <c r="B138" s="1730"/>
      <c r="C138" s="1767"/>
      <c r="D138" s="1421" t="s">
        <v>849</v>
      </c>
      <c r="E138" s="1422"/>
      <c r="F138" s="1678"/>
      <c r="G138" s="1088">
        <v>25897806</v>
      </c>
      <c r="H138" s="1680"/>
      <c r="I138" s="1280">
        <v>25897805.030000001</v>
      </c>
      <c r="J138" s="1692"/>
      <c r="K138" s="1433">
        <v>0</v>
      </c>
      <c r="L138" s="1416">
        <v>0.99999996254508983</v>
      </c>
    </row>
    <row r="139" spans="1:12" ht="45" customHeight="1">
      <c r="A139" s="1723"/>
      <c r="B139" s="1730"/>
      <c r="C139" s="1767"/>
      <c r="D139" s="1421" t="s">
        <v>763</v>
      </c>
      <c r="E139" s="1422">
        <v>814000</v>
      </c>
      <c r="F139" s="1678"/>
      <c r="G139" s="1088">
        <v>814000</v>
      </c>
      <c r="H139" s="1680"/>
      <c r="I139" s="1295">
        <v>15273.89</v>
      </c>
      <c r="J139" s="1692"/>
      <c r="K139" s="1423">
        <v>1.8763992628992629E-2</v>
      </c>
      <c r="L139" s="1416">
        <v>1.8763992628992629E-2</v>
      </c>
    </row>
    <row r="140" spans="1:12" ht="45" customHeight="1">
      <c r="A140" s="1723"/>
      <c r="B140" s="1730"/>
      <c r="C140" s="1767"/>
      <c r="D140" s="1421" t="s">
        <v>768</v>
      </c>
      <c r="E140" s="1422">
        <v>735000</v>
      </c>
      <c r="F140" s="1678"/>
      <c r="G140" s="1088">
        <v>735000</v>
      </c>
      <c r="H140" s="1680"/>
      <c r="I140" s="1280">
        <v>61643.24</v>
      </c>
      <c r="J140" s="1692"/>
      <c r="K140" s="1423">
        <v>8.3868353741496593E-2</v>
      </c>
      <c r="L140" s="1416">
        <v>8.3868353741496593E-2</v>
      </c>
    </row>
    <row r="141" spans="1:12" ht="45" customHeight="1">
      <c r="A141" s="1723"/>
      <c r="B141" s="1730"/>
      <c r="C141" s="1767"/>
      <c r="D141" s="1421" t="s">
        <v>771</v>
      </c>
      <c r="E141" s="1422">
        <v>83000</v>
      </c>
      <c r="F141" s="1678"/>
      <c r="G141" s="1088">
        <v>83000</v>
      </c>
      <c r="H141" s="1680"/>
      <c r="I141" s="1280">
        <v>3822.84</v>
      </c>
      <c r="J141" s="1692"/>
      <c r="K141" s="1423">
        <v>4.6058313253012052E-2</v>
      </c>
      <c r="L141" s="1416">
        <v>4.6058313253012052E-2</v>
      </c>
    </row>
    <row r="142" spans="1:12" ht="45" customHeight="1" thickBot="1">
      <c r="A142" s="1724"/>
      <c r="B142" s="1731"/>
      <c r="C142" s="1769"/>
      <c r="D142" s="1424" t="s">
        <v>773</v>
      </c>
      <c r="E142" s="1425">
        <v>552000</v>
      </c>
      <c r="F142" s="1672"/>
      <c r="G142" s="1294">
        <v>552000</v>
      </c>
      <c r="H142" s="1681"/>
      <c r="I142" s="1283">
        <v>17472</v>
      </c>
      <c r="J142" s="1735"/>
      <c r="K142" s="1439">
        <v>3.165217391304348E-2</v>
      </c>
      <c r="L142" s="1440">
        <v>3.165217391304348E-2</v>
      </c>
    </row>
    <row r="143" spans="1:12" ht="45" customHeight="1">
      <c r="A143" s="1757">
        <v>42</v>
      </c>
      <c r="B143" s="1405">
        <v>750</v>
      </c>
      <c r="C143" s="1406" t="s">
        <v>83</v>
      </c>
      <c r="D143" s="1407" t="s">
        <v>760</v>
      </c>
      <c r="E143" s="1408">
        <v>816000</v>
      </c>
      <c r="F143" s="1709">
        <v>129788000</v>
      </c>
      <c r="G143" s="1290">
        <v>816000</v>
      </c>
      <c r="H143" s="1763">
        <v>134393804</v>
      </c>
      <c r="I143" s="1299">
        <v>255798.27000000002</v>
      </c>
      <c r="J143" s="1765">
        <v>35285872.949999996</v>
      </c>
      <c r="K143" s="1457">
        <v>0.31347827205882356</v>
      </c>
      <c r="L143" s="1458">
        <v>0.31347827205882356</v>
      </c>
    </row>
    <row r="144" spans="1:12" ht="45" customHeight="1">
      <c r="A144" s="1723"/>
      <c r="B144" s="1730">
        <v>754</v>
      </c>
      <c r="C144" s="1767" t="s">
        <v>603</v>
      </c>
      <c r="D144" s="1421" t="s">
        <v>783</v>
      </c>
      <c r="E144" s="1422">
        <v>2578000</v>
      </c>
      <c r="F144" s="1678"/>
      <c r="G144" s="1088">
        <v>2578000</v>
      </c>
      <c r="H144" s="1680"/>
      <c r="I144" s="1291">
        <v>0</v>
      </c>
      <c r="J144" s="1756"/>
      <c r="K144" s="1433">
        <v>0</v>
      </c>
      <c r="L144" s="1434">
        <v>0</v>
      </c>
    </row>
    <row r="145" spans="1:12" ht="45" customHeight="1">
      <c r="A145" s="1723"/>
      <c r="B145" s="1730"/>
      <c r="C145" s="1768"/>
      <c r="D145" s="1421" t="s">
        <v>756</v>
      </c>
      <c r="E145" s="1422">
        <v>50871000</v>
      </c>
      <c r="F145" s="1678"/>
      <c r="G145" s="1088">
        <v>55476804</v>
      </c>
      <c r="H145" s="1680"/>
      <c r="I145" s="1295">
        <v>12677296.719999999</v>
      </c>
      <c r="J145" s="1756"/>
      <c r="K145" s="1423">
        <v>0.24920478701028087</v>
      </c>
      <c r="L145" s="1416">
        <v>0.22851526775046377</v>
      </c>
    </row>
    <row r="146" spans="1:12" ht="45" customHeight="1">
      <c r="A146" s="1723"/>
      <c r="B146" s="1730"/>
      <c r="C146" s="1768"/>
      <c r="D146" s="1421" t="s">
        <v>760</v>
      </c>
      <c r="E146" s="1422">
        <v>41970000</v>
      </c>
      <c r="F146" s="1678"/>
      <c r="G146" s="1088">
        <v>41970000</v>
      </c>
      <c r="H146" s="1680"/>
      <c r="I146" s="1295">
        <v>22323012.849999998</v>
      </c>
      <c r="J146" s="1756"/>
      <c r="K146" s="1449">
        <v>0.53188022039552052</v>
      </c>
      <c r="L146" s="1416">
        <v>0.53188022039552052</v>
      </c>
    </row>
    <row r="147" spans="1:12" ht="45" customHeight="1">
      <c r="A147" s="1723"/>
      <c r="B147" s="1730"/>
      <c r="C147" s="1768"/>
      <c r="D147" s="1421" t="s">
        <v>763</v>
      </c>
      <c r="E147" s="1422">
        <v>511000</v>
      </c>
      <c r="F147" s="1678"/>
      <c r="G147" s="1088">
        <v>511000</v>
      </c>
      <c r="H147" s="1680"/>
      <c r="I147" s="1291">
        <v>0</v>
      </c>
      <c r="J147" s="1756"/>
      <c r="K147" s="1433">
        <v>0</v>
      </c>
      <c r="L147" s="1434">
        <v>0</v>
      </c>
    </row>
    <row r="148" spans="1:12" ht="45" customHeight="1">
      <c r="A148" s="1723"/>
      <c r="B148" s="1730"/>
      <c r="C148" s="1768"/>
      <c r="D148" s="1421" t="s">
        <v>765</v>
      </c>
      <c r="E148" s="1422">
        <v>20785000</v>
      </c>
      <c r="F148" s="1678"/>
      <c r="G148" s="1088">
        <v>20785000</v>
      </c>
      <c r="H148" s="1680"/>
      <c r="I148" s="1291">
        <v>0</v>
      </c>
      <c r="J148" s="1756"/>
      <c r="K148" s="1433">
        <v>0</v>
      </c>
      <c r="L148" s="1434">
        <v>0</v>
      </c>
    </row>
    <row r="149" spans="1:12" ht="45" customHeight="1">
      <c r="A149" s="1723"/>
      <c r="B149" s="1730"/>
      <c r="C149" s="1768"/>
      <c r="D149" s="1421" t="s">
        <v>766</v>
      </c>
      <c r="E149" s="1422">
        <v>1029000</v>
      </c>
      <c r="F149" s="1678"/>
      <c r="G149" s="1088">
        <v>1029000</v>
      </c>
      <c r="H149" s="1680"/>
      <c r="I149" s="1291">
        <v>0</v>
      </c>
      <c r="J149" s="1756"/>
      <c r="K149" s="1433">
        <v>0</v>
      </c>
      <c r="L149" s="1434">
        <v>0</v>
      </c>
    </row>
    <row r="150" spans="1:12" ht="45" customHeight="1">
      <c r="A150" s="1723"/>
      <c r="B150" s="1730"/>
      <c r="C150" s="1768"/>
      <c r="D150" s="1421" t="s">
        <v>772</v>
      </c>
      <c r="E150" s="1422">
        <v>3558000</v>
      </c>
      <c r="F150" s="1678"/>
      <c r="G150" s="1088">
        <v>3558000</v>
      </c>
      <c r="H150" s="1680"/>
      <c r="I150" s="1291">
        <v>0</v>
      </c>
      <c r="J150" s="1756"/>
      <c r="K150" s="1433">
        <v>0</v>
      </c>
      <c r="L150" s="1434">
        <v>0</v>
      </c>
    </row>
    <row r="151" spans="1:12" ht="45" customHeight="1">
      <c r="A151" s="1723"/>
      <c r="B151" s="1730"/>
      <c r="C151" s="1768"/>
      <c r="D151" s="1421" t="s">
        <v>773</v>
      </c>
      <c r="E151" s="1422">
        <v>997000</v>
      </c>
      <c r="F151" s="1678"/>
      <c r="G151" s="1088">
        <v>997000</v>
      </c>
      <c r="H151" s="1680"/>
      <c r="I151" s="1295">
        <v>29765.11</v>
      </c>
      <c r="J151" s="1756"/>
      <c r="K151" s="1449">
        <v>2.9854674022066201E-2</v>
      </c>
      <c r="L151" s="1416">
        <v>2.9854674022066201E-2</v>
      </c>
    </row>
    <row r="152" spans="1:12" ht="45" customHeight="1">
      <c r="A152" s="1723"/>
      <c r="B152" s="1730"/>
      <c r="C152" s="1768"/>
      <c r="D152" s="1421" t="s">
        <v>776</v>
      </c>
      <c r="E152" s="1422">
        <v>5950000</v>
      </c>
      <c r="F152" s="1678"/>
      <c r="G152" s="1088">
        <v>5950000</v>
      </c>
      <c r="H152" s="1680"/>
      <c r="I152" s="1291">
        <v>0</v>
      </c>
      <c r="J152" s="1756"/>
      <c r="K152" s="1433">
        <v>0</v>
      </c>
      <c r="L152" s="1434">
        <v>0</v>
      </c>
    </row>
    <row r="153" spans="1:12" ht="45" customHeight="1" thickBot="1">
      <c r="A153" s="1758"/>
      <c r="B153" s="1411">
        <v>852</v>
      </c>
      <c r="C153" s="1412" t="s">
        <v>418</v>
      </c>
      <c r="D153" s="1413" t="s">
        <v>783</v>
      </c>
      <c r="E153" s="1414">
        <v>723000</v>
      </c>
      <c r="F153" s="1688"/>
      <c r="G153" s="1292">
        <v>723000</v>
      </c>
      <c r="H153" s="1749"/>
      <c r="I153" s="1291">
        <v>0</v>
      </c>
      <c r="J153" s="1766"/>
      <c r="K153" s="1450">
        <v>0</v>
      </c>
      <c r="L153" s="1451">
        <v>0</v>
      </c>
    </row>
    <row r="154" spans="1:12" ht="45" customHeight="1">
      <c r="A154" s="1722">
        <v>44</v>
      </c>
      <c r="B154" s="1428" t="s">
        <v>361</v>
      </c>
      <c r="C154" s="1459" t="s">
        <v>362</v>
      </c>
      <c r="D154" s="1417" t="s">
        <v>779</v>
      </c>
      <c r="E154" s="1418">
        <v>148779000</v>
      </c>
      <c r="F154" s="1671">
        <v>188808000</v>
      </c>
      <c r="G154" s="1090">
        <v>235255033.62</v>
      </c>
      <c r="H154" s="1679">
        <v>275506755.62</v>
      </c>
      <c r="I154" s="1279">
        <v>133429556.62</v>
      </c>
      <c r="J154" s="1691">
        <v>134604883.49000001</v>
      </c>
      <c r="K154" s="1419">
        <v>0.8968305783746362</v>
      </c>
      <c r="L154" s="1420">
        <v>0.56716982657860804</v>
      </c>
    </row>
    <row r="155" spans="1:12" ht="45" customHeight="1">
      <c r="A155" s="1723"/>
      <c r="B155" s="1430">
        <v>750</v>
      </c>
      <c r="C155" s="1460" t="s">
        <v>83</v>
      </c>
      <c r="D155" s="1421" t="s">
        <v>759</v>
      </c>
      <c r="E155" s="1422">
        <v>36034000</v>
      </c>
      <c r="F155" s="1678"/>
      <c r="G155" s="1088">
        <v>36256722</v>
      </c>
      <c r="H155" s="1680"/>
      <c r="I155" s="1280">
        <v>1005973.1900000001</v>
      </c>
      <c r="J155" s="1692"/>
      <c r="K155" s="1423">
        <v>2.791733335183438E-2</v>
      </c>
      <c r="L155" s="1416">
        <v>2.7745839516324727E-2</v>
      </c>
    </row>
    <row r="156" spans="1:12" ht="45" customHeight="1" thickBot="1">
      <c r="A156" s="1758"/>
      <c r="B156" s="1411">
        <v>853</v>
      </c>
      <c r="C156" s="1412" t="s">
        <v>606</v>
      </c>
      <c r="D156" s="1413" t="s">
        <v>759</v>
      </c>
      <c r="E156" s="1414">
        <v>3995000</v>
      </c>
      <c r="F156" s="1688"/>
      <c r="G156" s="1292">
        <v>3995000</v>
      </c>
      <c r="H156" s="1749"/>
      <c r="I156" s="1281">
        <v>169353.68</v>
      </c>
      <c r="J156" s="1693"/>
      <c r="K156" s="1415">
        <v>4.2391409261576966E-2</v>
      </c>
      <c r="L156" s="1432">
        <v>4.2391409261576966E-2</v>
      </c>
    </row>
    <row r="157" spans="1:12" ht="45" customHeight="1">
      <c r="A157" s="1722">
        <v>46</v>
      </c>
      <c r="B157" s="1729">
        <v>750</v>
      </c>
      <c r="C157" s="1732" t="s">
        <v>83</v>
      </c>
      <c r="D157" s="1417" t="s">
        <v>760</v>
      </c>
      <c r="E157" s="1418">
        <v>2356000</v>
      </c>
      <c r="F157" s="1671">
        <v>845163000</v>
      </c>
      <c r="G157" s="1090">
        <v>2356000</v>
      </c>
      <c r="H157" s="1679">
        <v>857500049</v>
      </c>
      <c r="I157" s="1279">
        <v>80205.7</v>
      </c>
      <c r="J157" s="1698">
        <v>213004902.66999999</v>
      </c>
      <c r="K157" s="1419">
        <v>3.4043166383701189E-2</v>
      </c>
      <c r="L157" s="1420">
        <v>3.4043166383701189E-2</v>
      </c>
    </row>
    <row r="158" spans="1:12" ht="45" customHeight="1">
      <c r="A158" s="1723"/>
      <c r="B158" s="1730"/>
      <c r="C158" s="1733"/>
      <c r="D158" s="1421" t="s">
        <v>759</v>
      </c>
      <c r="E158" s="1422">
        <v>7981000</v>
      </c>
      <c r="F158" s="1678"/>
      <c r="G158" s="1088">
        <v>10301413</v>
      </c>
      <c r="H158" s="1680"/>
      <c r="I158" s="1280">
        <v>1795467.6099999999</v>
      </c>
      <c r="J158" s="1756"/>
      <c r="K158" s="1423">
        <v>0.22496774965543162</v>
      </c>
      <c r="L158" s="1416">
        <v>0.17429333335145381</v>
      </c>
    </row>
    <row r="159" spans="1:12" ht="45" customHeight="1">
      <c r="A159" s="1723"/>
      <c r="B159" s="1730">
        <v>851</v>
      </c>
      <c r="C159" s="1733" t="s">
        <v>416</v>
      </c>
      <c r="D159" s="1421" t="s">
        <v>780</v>
      </c>
      <c r="E159" s="1422"/>
      <c r="F159" s="1678"/>
      <c r="G159" s="1088">
        <v>132189</v>
      </c>
      <c r="H159" s="1680"/>
      <c r="I159" s="1087">
        <v>0</v>
      </c>
      <c r="J159" s="1756"/>
      <c r="K159" s="1433">
        <v>0</v>
      </c>
      <c r="L159" s="1434">
        <v>0</v>
      </c>
    </row>
    <row r="160" spans="1:12" ht="45" customHeight="1">
      <c r="A160" s="1723"/>
      <c r="B160" s="1730"/>
      <c r="C160" s="1733"/>
      <c r="D160" s="1421" t="s">
        <v>782</v>
      </c>
      <c r="E160" s="1422">
        <v>80000</v>
      </c>
      <c r="F160" s="1678"/>
      <c r="G160" s="1088">
        <v>80000</v>
      </c>
      <c r="H160" s="1680"/>
      <c r="I160" s="1087">
        <v>0</v>
      </c>
      <c r="J160" s="1756"/>
      <c r="K160" s="1433">
        <v>0</v>
      </c>
      <c r="L160" s="1434">
        <v>0</v>
      </c>
    </row>
    <row r="161" spans="1:12" ht="45" customHeight="1">
      <c r="A161" s="1723"/>
      <c r="B161" s="1730"/>
      <c r="C161" s="1733"/>
      <c r="D161" s="1421" t="s">
        <v>783</v>
      </c>
      <c r="E161" s="1422">
        <v>3301000</v>
      </c>
      <c r="F161" s="1678"/>
      <c r="G161" s="1088">
        <v>3301000</v>
      </c>
      <c r="H161" s="1680"/>
      <c r="I161" s="1087">
        <v>0</v>
      </c>
      <c r="J161" s="1756"/>
      <c r="K161" s="1433">
        <v>0</v>
      </c>
      <c r="L161" s="1434">
        <v>0</v>
      </c>
    </row>
    <row r="162" spans="1:12" ht="45" customHeight="1">
      <c r="A162" s="1723"/>
      <c r="B162" s="1730"/>
      <c r="C162" s="1733"/>
      <c r="D162" s="1421" t="s">
        <v>756</v>
      </c>
      <c r="E162" s="1422">
        <v>478569000</v>
      </c>
      <c r="F162" s="1678"/>
      <c r="G162" s="1088">
        <v>478569000</v>
      </c>
      <c r="H162" s="1680"/>
      <c r="I162" s="1280">
        <v>150697140.41</v>
      </c>
      <c r="J162" s="1756"/>
      <c r="K162" s="1423">
        <v>0.3148911450804377</v>
      </c>
      <c r="L162" s="1416">
        <v>0.3148911450804377</v>
      </c>
    </row>
    <row r="163" spans="1:12" ht="45" customHeight="1">
      <c r="A163" s="1723"/>
      <c r="B163" s="1730"/>
      <c r="C163" s="1733"/>
      <c r="D163" s="1421" t="s">
        <v>760</v>
      </c>
      <c r="E163" s="1422">
        <v>84188000</v>
      </c>
      <c r="F163" s="1678"/>
      <c r="G163" s="1088">
        <v>94357313</v>
      </c>
      <c r="H163" s="1680"/>
      <c r="I163" s="1280">
        <v>15681515.409999998</v>
      </c>
      <c r="J163" s="1756"/>
      <c r="K163" s="1423">
        <v>0.18626782213617141</v>
      </c>
      <c r="L163" s="1416">
        <v>0.16619289921916278</v>
      </c>
    </row>
    <row r="164" spans="1:12" ht="45" customHeight="1" thickBot="1">
      <c r="A164" s="1724"/>
      <c r="B164" s="1731"/>
      <c r="C164" s="1734"/>
      <c r="D164" s="1424" t="s">
        <v>759</v>
      </c>
      <c r="E164" s="1425">
        <v>268688000</v>
      </c>
      <c r="F164" s="1672"/>
      <c r="G164" s="1294">
        <v>268403134</v>
      </c>
      <c r="H164" s="1681"/>
      <c r="I164" s="1283">
        <v>44750573.539999999</v>
      </c>
      <c r="J164" s="1699"/>
      <c r="K164" s="1439">
        <v>0.16655218521109985</v>
      </c>
      <c r="L164" s="1440">
        <v>0.16672895309784275</v>
      </c>
    </row>
    <row r="165" spans="1:12" ht="45" customHeight="1">
      <c r="A165" s="1757">
        <v>47</v>
      </c>
      <c r="B165" s="1405">
        <v>150</v>
      </c>
      <c r="C165" s="1461" t="s">
        <v>370</v>
      </c>
      <c r="D165" s="1407" t="s">
        <v>756</v>
      </c>
      <c r="E165" s="1408">
        <v>416881000</v>
      </c>
      <c r="F165" s="1709">
        <v>683865000</v>
      </c>
      <c r="G165" s="1290">
        <v>416881000</v>
      </c>
      <c r="H165" s="1763">
        <v>683865000</v>
      </c>
      <c r="I165" s="1300">
        <v>94629356.439999998</v>
      </c>
      <c r="J165" s="1764">
        <v>213145966.17000002</v>
      </c>
      <c r="K165" s="1457">
        <v>0.22699368990191446</v>
      </c>
      <c r="L165" s="1458">
        <v>0.22699368990191446</v>
      </c>
    </row>
    <row r="166" spans="1:12" ht="45" customHeight="1">
      <c r="A166" s="1723"/>
      <c r="B166" s="1430">
        <v>750</v>
      </c>
      <c r="C166" s="1462" t="s">
        <v>83</v>
      </c>
      <c r="D166" s="1421" t="s">
        <v>756</v>
      </c>
      <c r="E166" s="1422">
        <v>1212000</v>
      </c>
      <c r="F166" s="1678"/>
      <c r="G166" s="1088">
        <v>1212000</v>
      </c>
      <c r="H166" s="1680"/>
      <c r="I166" s="1291">
        <v>0</v>
      </c>
      <c r="J166" s="1692"/>
      <c r="K166" s="1433">
        <v>0</v>
      </c>
      <c r="L166" s="1434">
        <v>0</v>
      </c>
    </row>
    <row r="167" spans="1:12" ht="45" customHeight="1" thickBot="1">
      <c r="A167" s="1724"/>
      <c r="B167" s="1463">
        <v>900</v>
      </c>
      <c r="C167" s="1464" t="s">
        <v>608</v>
      </c>
      <c r="D167" s="1424" t="s">
        <v>756</v>
      </c>
      <c r="E167" s="1425">
        <v>265772000</v>
      </c>
      <c r="F167" s="1672"/>
      <c r="G167" s="1294">
        <v>265772000</v>
      </c>
      <c r="H167" s="1681"/>
      <c r="I167" s="1283">
        <v>118516609.73</v>
      </c>
      <c r="J167" s="1735"/>
      <c r="K167" s="1439">
        <v>0.44593339302108576</v>
      </c>
      <c r="L167" s="1440">
        <v>0.44593339302108576</v>
      </c>
    </row>
    <row r="168" spans="1:12" ht="45" customHeight="1">
      <c r="A168" s="1757">
        <v>49</v>
      </c>
      <c r="B168" s="1759">
        <v>750</v>
      </c>
      <c r="C168" s="1761" t="s">
        <v>83</v>
      </c>
      <c r="D168" s="1407" t="s">
        <v>760</v>
      </c>
      <c r="E168" s="1408">
        <v>446000</v>
      </c>
      <c r="F168" s="1709">
        <v>1300000</v>
      </c>
      <c r="G168" s="1290">
        <v>446000</v>
      </c>
      <c r="H168" s="1763">
        <v>1300000</v>
      </c>
      <c r="I168" s="1300">
        <v>95301.51</v>
      </c>
      <c r="J168" s="1710">
        <v>95301.51</v>
      </c>
      <c r="K168" s="1457">
        <v>0.21368051569506724</v>
      </c>
      <c r="L168" s="1458">
        <v>0.21368051569506724</v>
      </c>
    </row>
    <row r="169" spans="1:12" ht="45" customHeight="1" thickBot="1">
      <c r="A169" s="1758"/>
      <c r="B169" s="1760"/>
      <c r="C169" s="1762"/>
      <c r="D169" s="1413" t="s">
        <v>759</v>
      </c>
      <c r="E169" s="1414">
        <v>854000</v>
      </c>
      <c r="F169" s="1688"/>
      <c r="G169" s="1292">
        <v>854000</v>
      </c>
      <c r="H169" s="1749"/>
      <c r="I169" s="1301">
        <v>0</v>
      </c>
      <c r="J169" s="1711"/>
      <c r="K169" s="1450">
        <v>0</v>
      </c>
      <c r="L169" s="1451">
        <v>0</v>
      </c>
    </row>
    <row r="170" spans="1:12" ht="45" customHeight="1">
      <c r="A170" s="1722">
        <v>57</v>
      </c>
      <c r="B170" s="1729">
        <v>754</v>
      </c>
      <c r="C170" s="1716" t="s">
        <v>603</v>
      </c>
      <c r="D170" s="1417" t="s">
        <v>783</v>
      </c>
      <c r="E170" s="1418">
        <v>1000000</v>
      </c>
      <c r="F170" s="1671">
        <v>12778000</v>
      </c>
      <c r="G170" s="1090">
        <v>1000000</v>
      </c>
      <c r="H170" s="1679">
        <v>12778000</v>
      </c>
      <c r="I170" s="1084">
        <v>0</v>
      </c>
      <c r="J170" s="1698">
        <v>433533.71</v>
      </c>
      <c r="K170" s="1437">
        <v>0</v>
      </c>
      <c r="L170" s="1438">
        <v>0</v>
      </c>
    </row>
    <row r="171" spans="1:12" ht="45" customHeight="1">
      <c r="A171" s="1723"/>
      <c r="B171" s="1730"/>
      <c r="C171" s="1708"/>
      <c r="D171" s="1421" t="s">
        <v>756</v>
      </c>
      <c r="E171" s="1422">
        <v>9032000</v>
      </c>
      <c r="F171" s="1678"/>
      <c r="G171" s="1088">
        <v>9032000</v>
      </c>
      <c r="H171" s="1680"/>
      <c r="I171" s="1280">
        <v>216227.56</v>
      </c>
      <c r="J171" s="1756"/>
      <c r="K171" s="1423">
        <v>2.3940163861824622E-2</v>
      </c>
      <c r="L171" s="1416">
        <v>2.3940163861824622E-2</v>
      </c>
    </row>
    <row r="172" spans="1:12" ht="45" customHeight="1" thickBot="1">
      <c r="A172" s="1724"/>
      <c r="B172" s="1731"/>
      <c r="C172" s="1717"/>
      <c r="D172" s="1424" t="s">
        <v>759</v>
      </c>
      <c r="E172" s="1425">
        <v>2746000</v>
      </c>
      <c r="F172" s="1672"/>
      <c r="G172" s="1294">
        <v>2746000</v>
      </c>
      <c r="H172" s="1681"/>
      <c r="I172" s="1283">
        <v>217306.15000000002</v>
      </c>
      <c r="J172" s="1699"/>
      <c r="K172" s="1439">
        <v>7.9135524399126009E-2</v>
      </c>
      <c r="L172" s="1440">
        <v>7.9135524399126009E-2</v>
      </c>
    </row>
    <row r="173" spans="1:12" ht="45" customHeight="1">
      <c r="A173" s="1722">
        <v>58</v>
      </c>
      <c r="B173" s="1729">
        <v>720</v>
      </c>
      <c r="C173" s="1732" t="s">
        <v>386</v>
      </c>
      <c r="D173" s="1417" t="s">
        <v>760</v>
      </c>
      <c r="E173" s="1418">
        <v>3680000</v>
      </c>
      <c r="F173" s="1671">
        <v>25231000</v>
      </c>
      <c r="G173" s="1090">
        <v>3680000</v>
      </c>
      <c r="H173" s="1679">
        <v>25231000</v>
      </c>
      <c r="I173" s="1291">
        <v>0</v>
      </c>
      <c r="J173" s="1698">
        <v>601927.44999999995</v>
      </c>
      <c r="K173" s="1437">
        <v>0</v>
      </c>
      <c r="L173" s="1438">
        <v>0</v>
      </c>
    </row>
    <row r="174" spans="1:12" ht="45" customHeight="1">
      <c r="A174" s="1723"/>
      <c r="B174" s="1730"/>
      <c r="C174" s="1733"/>
      <c r="D174" s="1421" t="s">
        <v>759</v>
      </c>
      <c r="E174" s="1422">
        <v>635000</v>
      </c>
      <c r="F174" s="1678"/>
      <c r="G174" s="1088">
        <v>635000</v>
      </c>
      <c r="H174" s="1680"/>
      <c r="I174" s="1280">
        <v>20156.98</v>
      </c>
      <c r="J174" s="1756"/>
      <c r="K174" s="1423">
        <v>3.1743275590551179E-2</v>
      </c>
      <c r="L174" s="1416">
        <v>3.1743275590551179E-2</v>
      </c>
    </row>
    <row r="175" spans="1:12" ht="45" customHeight="1">
      <c r="A175" s="1723"/>
      <c r="B175" s="1730">
        <v>750</v>
      </c>
      <c r="C175" s="1733" t="s">
        <v>83</v>
      </c>
      <c r="D175" s="1421" t="s">
        <v>756</v>
      </c>
      <c r="E175" s="1422">
        <v>749000</v>
      </c>
      <c r="F175" s="1678"/>
      <c r="G175" s="1088">
        <v>749000</v>
      </c>
      <c r="H175" s="1680"/>
      <c r="I175" s="1291">
        <v>0</v>
      </c>
      <c r="J175" s="1756"/>
      <c r="K175" s="1433">
        <v>0</v>
      </c>
      <c r="L175" s="1434">
        <v>0</v>
      </c>
    </row>
    <row r="176" spans="1:12" ht="45" customHeight="1">
      <c r="A176" s="1723"/>
      <c r="B176" s="1730"/>
      <c r="C176" s="1733"/>
      <c r="D176" s="1421" t="s">
        <v>760</v>
      </c>
      <c r="E176" s="1422">
        <v>11733000</v>
      </c>
      <c r="F176" s="1678"/>
      <c r="G176" s="1088">
        <v>11733000</v>
      </c>
      <c r="H176" s="1680"/>
      <c r="I176" s="1280">
        <v>118306.31</v>
      </c>
      <c r="J176" s="1756"/>
      <c r="K176" s="1423">
        <v>1.0083210602573937E-2</v>
      </c>
      <c r="L176" s="1416">
        <v>1.0083210602573937E-2</v>
      </c>
    </row>
    <row r="177" spans="1:12" ht="45" customHeight="1" thickBot="1">
      <c r="A177" s="1724"/>
      <c r="B177" s="1731"/>
      <c r="C177" s="1734"/>
      <c r="D177" s="1424" t="s">
        <v>759</v>
      </c>
      <c r="E177" s="1425">
        <v>8434000</v>
      </c>
      <c r="F177" s="1672"/>
      <c r="G177" s="1294">
        <v>8434000</v>
      </c>
      <c r="H177" s="1681"/>
      <c r="I177" s="1283">
        <v>463464.15999999992</v>
      </c>
      <c r="J177" s="1699"/>
      <c r="K177" s="1439">
        <v>5.4951880483756217E-2</v>
      </c>
      <c r="L177" s="1440">
        <v>5.4951880483756217E-2</v>
      </c>
    </row>
    <row r="178" spans="1:12" ht="45" customHeight="1" thickBot="1">
      <c r="A178" s="1441">
        <v>61</v>
      </c>
      <c r="B178" s="1442">
        <v>750</v>
      </c>
      <c r="C178" s="1465" t="s">
        <v>83</v>
      </c>
      <c r="D178" s="1444" t="s">
        <v>760</v>
      </c>
      <c r="E178" s="1445">
        <v>1499000</v>
      </c>
      <c r="F178" s="1446">
        <v>1499000</v>
      </c>
      <c r="G178" s="1343">
        <v>8467701</v>
      </c>
      <c r="H178" s="1297">
        <v>8467701</v>
      </c>
      <c r="I178" s="1302">
        <v>7192394.1500000004</v>
      </c>
      <c r="J178" s="1298">
        <v>7192394.1500000004</v>
      </c>
      <c r="K178" s="1447">
        <v>4.7981281854569717</v>
      </c>
      <c r="L178" s="1448">
        <v>0.84939160582075357</v>
      </c>
    </row>
    <row r="179" spans="1:12" ht="45" customHeight="1">
      <c r="A179" s="1669">
        <v>62</v>
      </c>
      <c r="B179" s="1466" t="s">
        <v>365</v>
      </c>
      <c r="C179" s="1467" t="s">
        <v>366</v>
      </c>
      <c r="D179" s="1468" t="s">
        <v>778</v>
      </c>
      <c r="E179" s="1418">
        <v>89697000</v>
      </c>
      <c r="F179" s="1671">
        <v>95587000</v>
      </c>
      <c r="G179" s="1090">
        <v>89697000</v>
      </c>
      <c r="H179" s="1679">
        <v>95587000</v>
      </c>
      <c r="I179" s="1279">
        <v>65457248.689999998</v>
      </c>
      <c r="J179" s="1691">
        <v>65457248.689999998</v>
      </c>
      <c r="K179" s="1419">
        <v>0.72975962061161459</v>
      </c>
      <c r="L179" s="1420">
        <v>0.72975962061161459</v>
      </c>
    </row>
    <row r="180" spans="1:12" ht="45" customHeight="1" thickBot="1">
      <c r="A180" s="1748"/>
      <c r="B180" s="1411">
        <v>750</v>
      </c>
      <c r="C180" s="1469" t="s">
        <v>83</v>
      </c>
      <c r="D180" s="1470" t="s">
        <v>778</v>
      </c>
      <c r="E180" s="1414">
        <v>5890000</v>
      </c>
      <c r="F180" s="1688"/>
      <c r="G180" s="1292">
        <v>5890000</v>
      </c>
      <c r="H180" s="1749"/>
      <c r="I180" s="1301">
        <v>0</v>
      </c>
      <c r="J180" s="1693"/>
      <c r="K180" s="1450">
        <v>0</v>
      </c>
      <c r="L180" s="1451">
        <v>0</v>
      </c>
    </row>
    <row r="181" spans="1:12" ht="45" customHeight="1" thickBot="1">
      <c r="A181" s="1521">
        <v>64</v>
      </c>
      <c r="B181" s="1398">
        <v>750</v>
      </c>
      <c r="C181" s="1534" t="s">
        <v>83</v>
      </c>
      <c r="D181" s="1400" t="s">
        <v>760</v>
      </c>
      <c r="E181" s="1401">
        <v>3463000</v>
      </c>
      <c r="F181" s="1402">
        <v>3463000</v>
      </c>
      <c r="G181" s="1286">
        <v>3463000</v>
      </c>
      <c r="H181" s="1287">
        <v>3463000</v>
      </c>
      <c r="I181" s="1288">
        <v>185041.13</v>
      </c>
      <c r="J181" s="1147">
        <v>185041.13</v>
      </c>
      <c r="K181" s="1403">
        <v>5.343376552122437E-2</v>
      </c>
      <c r="L181" s="1404">
        <v>5.343376552122437E-2</v>
      </c>
    </row>
    <row r="182" spans="1:12" ht="45" customHeight="1">
      <c r="A182" s="1669">
        <v>69</v>
      </c>
      <c r="B182" s="1750" t="s">
        <v>378</v>
      </c>
      <c r="C182" s="1752" t="s">
        <v>379</v>
      </c>
      <c r="D182" s="1417" t="s">
        <v>756</v>
      </c>
      <c r="E182" s="1418">
        <v>2020000</v>
      </c>
      <c r="F182" s="1718">
        <v>2020000</v>
      </c>
      <c r="G182" s="1090">
        <v>2020000</v>
      </c>
      <c r="H182" s="1696">
        <v>2274998</v>
      </c>
      <c r="I182" s="1279">
        <v>87698.84</v>
      </c>
      <c r="J182" s="1754">
        <v>87698.84</v>
      </c>
      <c r="K182" s="1419">
        <v>4.3415267326732669E-2</v>
      </c>
      <c r="L182" s="1420">
        <v>4.3415267326732669E-2</v>
      </c>
    </row>
    <row r="183" spans="1:12" ht="45" customHeight="1" thickBot="1">
      <c r="A183" s="1670"/>
      <c r="B183" s="1751"/>
      <c r="C183" s="1753"/>
      <c r="D183" s="1424" t="s">
        <v>776</v>
      </c>
      <c r="E183" s="1425"/>
      <c r="F183" s="1719"/>
      <c r="G183" s="1294">
        <v>254998</v>
      </c>
      <c r="H183" s="1697"/>
      <c r="I183" s="1296">
        <v>0</v>
      </c>
      <c r="J183" s="1755"/>
      <c r="K183" s="1426">
        <v>0</v>
      </c>
      <c r="L183" s="1427">
        <v>0</v>
      </c>
    </row>
    <row r="184" spans="1:12" ht="45" customHeight="1" thickBot="1">
      <c r="A184" s="1388">
        <v>71</v>
      </c>
      <c r="B184" s="1389">
        <v>750</v>
      </c>
      <c r="C184" s="1477" t="s">
        <v>83</v>
      </c>
      <c r="D184" s="1391" t="s">
        <v>756</v>
      </c>
      <c r="E184" s="1392">
        <v>3088000</v>
      </c>
      <c r="F184" s="1393">
        <v>3088000</v>
      </c>
      <c r="G184" s="1342">
        <v>5730943</v>
      </c>
      <c r="H184" s="1303">
        <v>5730943</v>
      </c>
      <c r="I184" s="1478">
        <v>3079656.3</v>
      </c>
      <c r="J184" s="1318">
        <v>3079656.3</v>
      </c>
      <c r="K184" s="1395">
        <v>0.99729802461139894</v>
      </c>
      <c r="L184" s="1396">
        <v>0.53737339561744024</v>
      </c>
    </row>
    <row r="185" spans="1:12" ht="45" customHeight="1">
      <c r="A185" s="1736">
        <v>83</v>
      </c>
      <c r="B185" s="1738">
        <v>758</v>
      </c>
      <c r="C185" s="1740" t="s">
        <v>412</v>
      </c>
      <c r="D185" s="1479" t="s">
        <v>800</v>
      </c>
      <c r="E185" s="1480">
        <v>35979765000</v>
      </c>
      <c r="F185" s="1742">
        <v>35996528000</v>
      </c>
      <c r="G185" s="1290">
        <v>35760327102.379997</v>
      </c>
      <c r="H185" s="1744">
        <v>35774638817.379997</v>
      </c>
      <c r="I185" s="1291">
        <v>0</v>
      </c>
      <c r="J185" s="1746">
        <v>0</v>
      </c>
      <c r="K185" s="1409">
        <v>0</v>
      </c>
      <c r="L185" s="1410">
        <v>0</v>
      </c>
    </row>
    <row r="186" spans="1:12" ht="45" customHeight="1" thickBot="1">
      <c r="A186" s="1737"/>
      <c r="B186" s="1739"/>
      <c r="C186" s="1741"/>
      <c r="D186" s="1481" t="s">
        <v>801</v>
      </c>
      <c r="E186" s="1482">
        <v>16763000</v>
      </c>
      <c r="F186" s="1743"/>
      <c r="G186" s="1292">
        <v>14311715</v>
      </c>
      <c r="H186" s="1745"/>
      <c r="I186" s="1301">
        <v>0</v>
      </c>
      <c r="J186" s="1747"/>
      <c r="K186" s="1450">
        <v>0</v>
      </c>
      <c r="L186" s="1451">
        <v>0</v>
      </c>
    </row>
    <row r="187" spans="1:12" ht="45" customHeight="1">
      <c r="A187" s="1722">
        <v>88</v>
      </c>
      <c r="B187" s="1729">
        <v>755</v>
      </c>
      <c r="C187" s="1732" t="s">
        <v>402</v>
      </c>
      <c r="D187" s="1417" t="s">
        <v>756</v>
      </c>
      <c r="E187" s="1418">
        <v>1651000</v>
      </c>
      <c r="F187" s="1671">
        <v>7057000</v>
      </c>
      <c r="G187" s="1090">
        <v>3506136</v>
      </c>
      <c r="H187" s="1679">
        <v>8987113</v>
      </c>
      <c r="I187" s="1279">
        <v>955441.32</v>
      </c>
      <c r="J187" s="1691">
        <v>1033675.5299999999</v>
      </c>
      <c r="K187" s="1419">
        <v>0.57870461538461537</v>
      </c>
      <c r="L187" s="1420">
        <v>0.27250549322673162</v>
      </c>
    </row>
    <row r="188" spans="1:12" ht="45" customHeight="1">
      <c r="A188" s="1723"/>
      <c r="B188" s="1730"/>
      <c r="C188" s="1733"/>
      <c r="D188" s="1421" t="s">
        <v>760</v>
      </c>
      <c r="E188" s="1422">
        <v>421000</v>
      </c>
      <c r="F188" s="1678"/>
      <c r="G188" s="1088">
        <v>421000</v>
      </c>
      <c r="H188" s="1680"/>
      <c r="I188" s="1087">
        <v>0</v>
      </c>
      <c r="J188" s="1692"/>
      <c r="K188" s="1433">
        <v>0</v>
      </c>
      <c r="L188" s="1434">
        <v>0</v>
      </c>
    </row>
    <row r="189" spans="1:12" ht="45" customHeight="1" thickBot="1">
      <c r="A189" s="1724"/>
      <c r="B189" s="1731"/>
      <c r="C189" s="1734"/>
      <c r="D189" s="1424" t="s">
        <v>759</v>
      </c>
      <c r="E189" s="1425">
        <v>4985000</v>
      </c>
      <c r="F189" s="1672"/>
      <c r="G189" s="1294">
        <v>5059977</v>
      </c>
      <c r="H189" s="1681"/>
      <c r="I189" s="1283">
        <v>78234.209999999992</v>
      </c>
      <c r="J189" s="1735"/>
      <c r="K189" s="1439">
        <v>1.5693923771313942E-2</v>
      </c>
      <c r="L189" s="1440">
        <v>1.5461376603095231E-2</v>
      </c>
    </row>
    <row r="190" spans="1:12" ht="45" customHeight="1" thickBot="1">
      <c r="A190" s="1388" t="s">
        <v>802</v>
      </c>
      <c r="B190" s="1483" t="s">
        <v>365</v>
      </c>
      <c r="C190" s="1484" t="s">
        <v>366</v>
      </c>
      <c r="D190" s="1485" t="s">
        <v>778</v>
      </c>
      <c r="E190" s="1392">
        <v>89000</v>
      </c>
      <c r="F190" s="1393">
        <v>89000</v>
      </c>
      <c r="G190" s="1342">
        <v>89000</v>
      </c>
      <c r="H190" s="1303">
        <v>89000</v>
      </c>
      <c r="I190" s="1296">
        <v>0</v>
      </c>
      <c r="J190" s="1296">
        <v>0</v>
      </c>
      <c r="K190" s="1486">
        <v>0</v>
      </c>
      <c r="L190" s="1487">
        <v>0</v>
      </c>
    </row>
    <row r="191" spans="1:12" ht="45" customHeight="1" thickBot="1">
      <c r="A191" s="1488" t="s">
        <v>853</v>
      </c>
      <c r="B191" s="1489" t="s">
        <v>398</v>
      </c>
      <c r="C191" s="1490" t="s">
        <v>603</v>
      </c>
      <c r="D191" s="1472" t="s">
        <v>756</v>
      </c>
      <c r="E191" s="1473"/>
      <c r="F191" s="1474"/>
      <c r="G191" s="1341">
        <v>913767</v>
      </c>
      <c r="H191" s="1475">
        <v>913767</v>
      </c>
      <c r="I191" s="1491">
        <v>913767</v>
      </c>
      <c r="J191" s="1476">
        <v>913767</v>
      </c>
      <c r="K191" s="1492">
        <v>0</v>
      </c>
      <c r="L191" s="1432">
        <v>1</v>
      </c>
    </row>
    <row r="192" spans="1:12" ht="45" customHeight="1">
      <c r="A192" s="1722" t="s">
        <v>803</v>
      </c>
      <c r="B192" s="1428" t="s">
        <v>361</v>
      </c>
      <c r="C192" s="1459" t="s">
        <v>362</v>
      </c>
      <c r="D192" s="1417" t="s">
        <v>756</v>
      </c>
      <c r="E192" s="1418">
        <v>383000</v>
      </c>
      <c r="F192" s="1671">
        <v>18637000</v>
      </c>
      <c r="G192" s="1090">
        <v>383000</v>
      </c>
      <c r="H192" s="1679">
        <v>19550767</v>
      </c>
      <c r="I192" s="1084">
        <v>0</v>
      </c>
      <c r="J192" s="1725">
        <v>913767</v>
      </c>
      <c r="K192" s="1437">
        <v>0</v>
      </c>
      <c r="L192" s="1438">
        <v>0</v>
      </c>
    </row>
    <row r="193" spans="1:12" ht="45" customHeight="1">
      <c r="A193" s="1723"/>
      <c r="B193" s="1707">
        <v>754</v>
      </c>
      <c r="C193" s="1708" t="s">
        <v>603</v>
      </c>
      <c r="D193" s="1421" t="s">
        <v>756</v>
      </c>
      <c r="E193" s="1422">
        <v>13600000</v>
      </c>
      <c r="F193" s="1678"/>
      <c r="G193" s="1088">
        <v>14513767</v>
      </c>
      <c r="H193" s="1680"/>
      <c r="I193" s="1280">
        <v>913767</v>
      </c>
      <c r="J193" s="1726"/>
      <c r="K193" s="1423">
        <v>6.7188750000000005E-2</v>
      </c>
      <c r="L193" s="1416">
        <v>6.29586378229718E-2</v>
      </c>
    </row>
    <row r="194" spans="1:12" ht="45" customHeight="1">
      <c r="A194" s="1723"/>
      <c r="B194" s="1707"/>
      <c r="C194" s="1728"/>
      <c r="D194" s="1421" t="s">
        <v>763</v>
      </c>
      <c r="E194" s="1422">
        <v>3863000</v>
      </c>
      <c r="F194" s="1678"/>
      <c r="G194" s="1088">
        <v>3863000</v>
      </c>
      <c r="H194" s="1680"/>
      <c r="I194" s="1087">
        <v>0</v>
      </c>
      <c r="J194" s="1726"/>
      <c r="K194" s="1433">
        <v>0</v>
      </c>
      <c r="L194" s="1434">
        <v>0</v>
      </c>
    </row>
    <row r="195" spans="1:12" ht="45" customHeight="1" thickBot="1">
      <c r="A195" s="1724"/>
      <c r="B195" s="1493" t="s">
        <v>415</v>
      </c>
      <c r="C195" s="1494" t="s">
        <v>416</v>
      </c>
      <c r="D195" s="1424" t="s">
        <v>756</v>
      </c>
      <c r="E195" s="1425">
        <v>791000</v>
      </c>
      <c r="F195" s="1672"/>
      <c r="G195" s="1294">
        <v>791000</v>
      </c>
      <c r="H195" s="1681"/>
      <c r="I195" s="1091">
        <v>0</v>
      </c>
      <c r="J195" s="1727"/>
      <c r="K195" s="1426">
        <v>0</v>
      </c>
      <c r="L195" s="1427">
        <v>0</v>
      </c>
    </row>
    <row r="196" spans="1:12" ht="45" customHeight="1">
      <c r="A196" s="1700" t="s">
        <v>804</v>
      </c>
      <c r="B196" s="1495">
        <v>750</v>
      </c>
      <c r="C196" s="1496" t="s">
        <v>83</v>
      </c>
      <c r="D196" s="1407" t="s">
        <v>756</v>
      </c>
      <c r="E196" s="1408">
        <v>3632000</v>
      </c>
      <c r="F196" s="1709">
        <v>8643000</v>
      </c>
      <c r="G196" s="1290">
        <v>3632000</v>
      </c>
      <c r="H196" s="1704">
        <v>8643000</v>
      </c>
      <c r="I196" s="1300">
        <v>106176.15</v>
      </c>
      <c r="J196" s="1710">
        <v>106176.15</v>
      </c>
      <c r="K196" s="1457">
        <v>2.9233521475770925E-2</v>
      </c>
      <c r="L196" s="1458">
        <v>2.9233521475770925E-2</v>
      </c>
    </row>
    <row r="197" spans="1:12" ht="45" customHeight="1" thickBot="1">
      <c r="A197" s="1702"/>
      <c r="B197" s="1411">
        <v>754</v>
      </c>
      <c r="C197" s="1497" t="s">
        <v>603</v>
      </c>
      <c r="D197" s="1413" t="s">
        <v>756</v>
      </c>
      <c r="E197" s="1414">
        <v>5011000</v>
      </c>
      <c r="F197" s="1688"/>
      <c r="G197" s="1292">
        <v>5011000</v>
      </c>
      <c r="H197" s="1690"/>
      <c r="I197" s="1301">
        <v>0</v>
      </c>
      <c r="J197" s="1711"/>
      <c r="K197" s="1450">
        <v>0</v>
      </c>
      <c r="L197" s="1451">
        <v>0</v>
      </c>
    </row>
    <row r="198" spans="1:12" ht="45" customHeight="1">
      <c r="A198" s="1712" t="s">
        <v>805</v>
      </c>
      <c r="B198" s="1714">
        <v>754</v>
      </c>
      <c r="C198" s="1716" t="s">
        <v>603</v>
      </c>
      <c r="D198" s="1417" t="s">
        <v>756</v>
      </c>
      <c r="E198" s="1418"/>
      <c r="F198" s="1718">
        <v>21000</v>
      </c>
      <c r="G198" s="1090">
        <v>353693</v>
      </c>
      <c r="H198" s="1696">
        <v>374693</v>
      </c>
      <c r="I198" s="1084">
        <v>0</v>
      </c>
      <c r="J198" s="1720">
        <v>0</v>
      </c>
      <c r="K198" s="1437">
        <v>0</v>
      </c>
      <c r="L198" s="1438">
        <v>0</v>
      </c>
    </row>
    <row r="199" spans="1:12" ht="45" customHeight="1" thickBot="1">
      <c r="A199" s="1713"/>
      <c r="B199" s="1715"/>
      <c r="C199" s="1717"/>
      <c r="D199" s="1424" t="s">
        <v>765</v>
      </c>
      <c r="E199" s="1425">
        <v>21000</v>
      </c>
      <c r="F199" s="1719"/>
      <c r="G199" s="1294">
        <v>21000</v>
      </c>
      <c r="H199" s="1697"/>
      <c r="I199" s="1091">
        <v>0</v>
      </c>
      <c r="J199" s="1721"/>
      <c r="K199" s="1426">
        <v>0</v>
      </c>
      <c r="L199" s="1427">
        <v>0</v>
      </c>
    </row>
    <row r="200" spans="1:12" ht="45" customHeight="1">
      <c r="A200" s="1700" t="s">
        <v>806</v>
      </c>
      <c r="B200" s="1498" t="s">
        <v>365</v>
      </c>
      <c r="C200" s="1499" t="s">
        <v>366</v>
      </c>
      <c r="D200" s="1407" t="s">
        <v>778</v>
      </c>
      <c r="E200" s="1408">
        <v>70000</v>
      </c>
      <c r="F200" s="1694">
        <v>1636000</v>
      </c>
      <c r="G200" s="1290">
        <v>70000</v>
      </c>
      <c r="H200" s="1704">
        <v>5185493</v>
      </c>
      <c r="I200" s="1291">
        <v>0</v>
      </c>
      <c r="J200" s="1705">
        <v>31571.16</v>
      </c>
      <c r="K200" s="1409">
        <v>0</v>
      </c>
      <c r="L200" s="1410">
        <v>0</v>
      </c>
    </row>
    <row r="201" spans="1:12" ht="45" customHeight="1">
      <c r="A201" s="1701"/>
      <c r="B201" s="1707">
        <v>750</v>
      </c>
      <c r="C201" s="1708" t="s">
        <v>83</v>
      </c>
      <c r="D201" s="1500" t="s">
        <v>756</v>
      </c>
      <c r="E201" s="1422">
        <v>1566000</v>
      </c>
      <c r="F201" s="1703"/>
      <c r="G201" s="1088">
        <v>1566000</v>
      </c>
      <c r="H201" s="1689"/>
      <c r="I201" s="1087">
        <v>0</v>
      </c>
      <c r="J201" s="1683"/>
      <c r="K201" s="1433">
        <v>0</v>
      </c>
      <c r="L201" s="1434">
        <v>0</v>
      </c>
    </row>
    <row r="202" spans="1:12" ht="45" customHeight="1">
      <c r="A202" s="1701"/>
      <c r="B202" s="1707"/>
      <c r="C202" s="1708"/>
      <c r="D202" s="1421" t="s">
        <v>766</v>
      </c>
      <c r="E202" s="1422"/>
      <c r="F202" s="1703"/>
      <c r="G202" s="1088">
        <v>31572</v>
      </c>
      <c r="H202" s="1689"/>
      <c r="I202" s="1088">
        <v>31571.16</v>
      </c>
      <c r="J202" s="1683"/>
      <c r="K202" s="1433">
        <v>0</v>
      </c>
      <c r="L202" s="1458">
        <v>0.99997339414671227</v>
      </c>
    </row>
    <row r="203" spans="1:12" ht="45" customHeight="1" thickBot="1">
      <c r="A203" s="1702"/>
      <c r="B203" s="1501">
        <v>754</v>
      </c>
      <c r="C203" s="1497" t="s">
        <v>603</v>
      </c>
      <c r="D203" s="1413" t="s">
        <v>766</v>
      </c>
      <c r="E203" s="1414"/>
      <c r="F203" s="1695"/>
      <c r="G203" s="1292">
        <v>3517921</v>
      </c>
      <c r="H203" s="1690"/>
      <c r="I203" s="1436">
        <v>0</v>
      </c>
      <c r="J203" s="1706"/>
      <c r="K203" s="1450">
        <v>0</v>
      </c>
      <c r="L203" s="1451">
        <v>0</v>
      </c>
    </row>
    <row r="204" spans="1:12" ht="45" customHeight="1">
      <c r="A204" s="1685" t="s">
        <v>807</v>
      </c>
      <c r="B204" s="1466" t="s">
        <v>365</v>
      </c>
      <c r="C204" s="1467" t="s">
        <v>366</v>
      </c>
      <c r="D204" s="1417" t="s">
        <v>778</v>
      </c>
      <c r="E204" s="1418">
        <v>162000</v>
      </c>
      <c r="F204" s="1671">
        <v>3819000</v>
      </c>
      <c r="G204" s="1090">
        <v>162000</v>
      </c>
      <c r="H204" s="1673">
        <v>10715115</v>
      </c>
      <c r="I204" s="1084">
        <v>0</v>
      </c>
      <c r="J204" s="1691">
        <v>5482602</v>
      </c>
      <c r="K204" s="1437">
        <v>0</v>
      </c>
      <c r="L204" s="1438">
        <v>0</v>
      </c>
    </row>
    <row r="205" spans="1:12" ht="45" customHeight="1">
      <c r="A205" s="1686"/>
      <c r="B205" s="1502">
        <v>750</v>
      </c>
      <c r="C205" s="1503" t="s">
        <v>83</v>
      </c>
      <c r="D205" s="1500" t="s">
        <v>760</v>
      </c>
      <c r="E205" s="1422">
        <v>3657000</v>
      </c>
      <c r="F205" s="1678"/>
      <c r="G205" s="1088">
        <v>3657000</v>
      </c>
      <c r="H205" s="1689"/>
      <c r="I205" s="1087">
        <v>0</v>
      </c>
      <c r="J205" s="1692"/>
      <c r="K205" s="1433">
        <v>0</v>
      </c>
      <c r="L205" s="1434">
        <v>0</v>
      </c>
    </row>
    <row r="206" spans="1:12" ht="45" customHeight="1" thickBot="1">
      <c r="A206" s="1687"/>
      <c r="B206" s="1501">
        <v>754</v>
      </c>
      <c r="C206" s="1497" t="s">
        <v>603</v>
      </c>
      <c r="D206" s="1504" t="s">
        <v>756</v>
      </c>
      <c r="E206" s="1414"/>
      <c r="F206" s="1688"/>
      <c r="G206" s="1292">
        <v>6896115</v>
      </c>
      <c r="H206" s="1690"/>
      <c r="I206" s="1292">
        <v>5482602</v>
      </c>
      <c r="J206" s="1693"/>
      <c r="K206" s="1450">
        <v>0</v>
      </c>
      <c r="L206" s="1505">
        <v>0.7950276351249943</v>
      </c>
    </row>
    <row r="207" spans="1:12" ht="45" customHeight="1">
      <c r="A207" s="1669" t="s">
        <v>808</v>
      </c>
      <c r="B207" s="1506">
        <v>754</v>
      </c>
      <c r="C207" s="1507" t="s">
        <v>603</v>
      </c>
      <c r="D207" s="1508" t="s">
        <v>756</v>
      </c>
      <c r="E207" s="1418"/>
      <c r="F207" s="1694">
        <v>119000</v>
      </c>
      <c r="G207" s="1090">
        <v>913767</v>
      </c>
      <c r="H207" s="1696">
        <v>1032767</v>
      </c>
      <c r="I207" s="1084">
        <v>0</v>
      </c>
      <c r="J207" s="1698">
        <v>19125</v>
      </c>
      <c r="K207" s="1437">
        <v>0</v>
      </c>
      <c r="L207" s="1438">
        <v>0</v>
      </c>
    </row>
    <row r="208" spans="1:12" ht="45" customHeight="1" thickBot="1">
      <c r="A208" s="1670"/>
      <c r="B208" s="1463">
        <v>921</v>
      </c>
      <c r="C208" s="1509" t="s">
        <v>609</v>
      </c>
      <c r="D208" s="1510" t="s">
        <v>768</v>
      </c>
      <c r="E208" s="1425">
        <v>119000</v>
      </c>
      <c r="F208" s="1695"/>
      <c r="G208" s="1294">
        <v>119000</v>
      </c>
      <c r="H208" s="1697"/>
      <c r="I208" s="1283">
        <v>19125</v>
      </c>
      <c r="J208" s="1699"/>
      <c r="K208" s="1511">
        <v>0.16071428571428573</v>
      </c>
      <c r="L208" s="1512">
        <v>0.16071428571428573</v>
      </c>
    </row>
    <row r="209" spans="1:12" ht="45" customHeight="1" thickBot="1">
      <c r="A209" s="1513" t="s">
        <v>878</v>
      </c>
      <c r="B209" s="1514">
        <v>754</v>
      </c>
      <c r="C209" s="1515" t="s">
        <v>603</v>
      </c>
      <c r="D209" s="1516" t="s">
        <v>756</v>
      </c>
      <c r="E209" s="1445"/>
      <c r="F209" s="1305"/>
      <c r="G209" s="1292">
        <v>1325005</v>
      </c>
      <c r="H209" s="1343">
        <v>1325005</v>
      </c>
      <c r="I209" s="1083">
        <v>0</v>
      </c>
      <c r="J209" s="1089">
        <v>0</v>
      </c>
      <c r="K209" s="1492">
        <v>0</v>
      </c>
      <c r="L209" s="1517">
        <v>0</v>
      </c>
    </row>
    <row r="210" spans="1:12" ht="45" customHeight="1">
      <c r="A210" s="1669" t="s">
        <v>809</v>
      </c>
      <c r="B210" s="1506">
        <v>750</v>
      </c>
      <c r="C210" s="1518" t="s">
        <v>83</v>
      </c>
      <c r="D210" s="1417" t="s">
        <v>760</v>
      </c>
      <c r="E210" s="1418">
        <v>183000</v>
      </c>
      <c r="F210" s="1671">
        <v>183000</v>
      </c>
      <c r="G210" s="1090">
        <v>183000</v>
      </c>
      <c r="H210" s="1673">
        <v>1167506</v>
      </c>
      <c r="I210" s="1279">
        <v>48463.590000000004</v>
      </c>
      <c r="J210" s="1673">
        <v>962230.59</v>
      </c>
      <c r="K210" s="1419">
        <v>0.26482836065573773</v>
      </c>
      <c r="L210" s="1420">
        <v>0.26482836065573773</v>
      </c>
    </row>
    <row r="211" spans="1:12" ht="45" customHeight="1" thickBot="1">
      <c r="A211" s="1670"/>
      <c r="B211" s="1519">
        <v>754</v>
      </c>
      <c r="C211" s="1464" t="s">
        <v>603</v>
      </c>
      <c r="D211" s="1520" t="s">
        <v>756</v>
      </c>
      <c r="E211" s="1425"/>
      <c r="F211" s="1672"/>
      <c r="G211" s="1294">
        <v>984506</v>
      </c>
      <c r="H211" s="1674"/>
      <c r="I211" s="1283">
        <v>913767</v>
      </c>
      <c r="J211" s="1674"/>
      <c r="K211" s="1426">
        <v>0</v>
      </c>
      <c r="L211" s="1440">
        <v>0.92814772078585606</v>
      </c>
    </row>
    <row r="212" spans="1:12" ht="45" customHeight="1" thickBot="1">
      <c r="A212" s="1521" t="s">
        <v>879</v>
      </c>
      <c r="B212" s="1522">
        <v>754</v>
      </c>
      <c r="C212" s="1523" t="s">
        <v>603</v>
      </c>
      <c r="D212" s="1524" t="s">
        <v>756</v>
      </c>
      <c r="E212" s="1401"/>
      <c r="F212" s="1402"/>
      <c r="G212" s="1286">
        <v>4537827</v>
      </c>
      <c r="H212" s="1286">
        <v>4537827</v>
      </c>
      <c r="I212" s="1304">
        <v>0</v>
      </c>
      <c r="J212" s="1304">
        <v>0</v>
      </c>
      <c r="K212" s="1525">
        <v>0</v>
      </c>
      <c r="L212" s="1526">
        <v>0</v>
      </c>
    </row>
    <row r="213" spans="1:12" ht="45" customHeight="1" thickBot="1">
      <c r="A213" s="1521" t="s">
        <v>880</v>
      </c>
      <c r="B213" s="1522">
        <v>754</v>
      </c>
      <c r="C213" s="1523" t="s">
        <v>603</v>
      </c>
      <c r="D213" s="1524" t="s">
        <v>756</v>
      </c>
      <c r="E213" s="1401"/>
      <c r="F213" s="1402"/>
      <c r="G213" s="1286">
        <v>4385758</v>
      </c>
      <c r="H213" s="1286">
        <v>4385758</v>
      </c>
      <c r="I213" s="1304">
        <v>0</v>
      </c>
      <c r="J213" s="1304">
        <v>0</v>
      </c>
      <c r="K213" s="1525">
        <v>0</v>
      </c>
      <c r="L213" s="1526">
        <v>0</v>
      </c>
    </row>
    <row r="214" spans="1:12" ht="45" customHeight="1" thickBot="1">
      <c r="A214" s="1471" t="s">
        <v>881</v>
      </c>
      <c r="B214" s="1527">
        <v>754</v>
      </c>
      <c r="C214" s="1490" t="s">
        <v>603</v>
      </c>
      <c r="D214" s="1516" t="s">
        <v>756</v>
      </c>
      <c r="E214" s="1473"/>
      <c r="F214" s="1474"/>
      <c r="G214" s="1341">
        <v>1042050</v>
      </c>
      <c r="H214" s="1341">
        <v>1042050</v>
      </c>
      <c r="I214" s="1083">
        <v>0</v>
      </c>
      <c r="J214" s="1083">
        <v>0</v>
      </c>
      <c r="K214" s="1492">
        <v>0</v>
      </c>
      <c r="L214" s="1517">
        <v>0</v>
      </c>
    </row>
    <row r="215" spans="1:12" ht="45" customHeight="1">
      <c r="A215" s="1675" t="s">
        <v>810</v>
      </c>
      <c r="B215" s="1466" t="s">
        <v>365</v>
      </c>
      <c r="C215" s="1467" t="s">
        <v>366</v>
      </c>
      <c r="D215" s="1417" t="s">
        <v>778</v>
      </c>
      <c r="E215" s="1418">
        <v>63000</v>
      </c>
      <c r="F215" s="1671">
        <v>1324000</v>
      </c>
      <c r="G215" s="1090">
        <v>63000</v>
      </c>
      <c r="H215" s="1679">
        <v>2339599</v>
      </c>
      <c r="I215" s="1084">
        <v>0</v>
      </c>
      <c r="J215" s="1682">
        <v>913767</v>
      </c>
      <c r="K215" s="1437">
        <v>0</v>
      </c>
      <c r="L215" s="1438">
        <v>0</v>
      </c>
    </row>
    <row r="216" spans="1:12" ht="45" customHeight="1">
      <c r="A216" s="1676"/>
      <c r="B216" s="1502">
        <v>754</v>
      </c>
      <c r="C216" s="1503" t="s">
        <v>603</v>
      </c>
      <c r="D216" s="1500" t="s">
        <v>756</v>
      </c>
      <c r="E216" s="1422"/>
      <c r="F216" s="1678"/>
      <c r="G216" s="1088">
        <v>1015599</v>
      </c>
      <c r="H216" s="1680"/>
      <c r="I216" s="1280">
        <v>913767</v>
      </c>
      <c r="J216" s="1683"/>
      <c r="K216" s="1433">
        <v>0</v>
      </c>
      <c r="L216" s="1416">
        <v>0.89973207929507615</v>
      </c>
    </row>
    <row r="217" spans="1:12" ht="46.5" customHeight="1" thickBot="1">
      <c r="A217" s="1677"/>
      <c r="B217" s="1519">
        <v>900</v>
      </c>
      <c r="C217" s="1528" t="s">
        <v>608</v>
      </c>
      <c r="D217" s="1520" t="s">
        <v>756</v>
      </c>
      <c r="E217" s="1425">
        <v>1261000</v>
      </c>
      <c r="F217" s="1672"/>
      <c r="G217" s="1294">
        <v>1261000</v>
      </c>
      <c r="H217" s="1681"/>
      <c r="I217" s="1091">
        <v>0</v>
      </c>
      <c r="J217" s="1684"/>
      <c r="K217" s="1426">
        <v>0</v>
      </c>
      <c r="L217" s="1427">
        <v>0</v>
      </c>
    </row>
    <row r="218" spans="1:12" ht="46.5" customHeight="1" thickBot="1">
      <c r="A218" s="1529" t="s">
        <v>854</v>
      </c>
      <c r="B218" s="1530">
        <v>754</v>
      </c>
      <c r="C218" s="1531" t="s">
        <v>603</v>
      </c>
      <c r="D218" s="1532" t="s">
        <v>756</v>
      </c>
      <c r="E218" s="1392"/>
      <c r="F218" s="1393"/>
      <c r="G218" s="1342">
        <v>2272813</v>
      </c>
      <c r="H218" s="1303">
        <v>2272813</v>
      </c>
      <c r="I218" s="1300">
        <v>913767</v>
      </c>
      <c r="J218" s="1394">
        <v>913767</v>
      </c>
      <c r="K218" s="1486">
        <v>0</v>
      </c>
      <c r="L218" s="1458">
        <v>0.40204231496387954</v>
      </c>
    </row>
    <row r="219" spans="1:12" ht="46.5" customHeight="1" thickBot="1">
      <c r="A219" s="1521" t="s">
        <v>855</v>
      </c>
      <c r="B219" s="1522">
        <v>754</v>
      </c>
      <c r="C219" s="1523" t="s">
        <v>603</v>
      </c>
      <c r="D219" s="1524" t="s">
        <v>756</v>
      </c>
      <c r="E219" s="1401"/>
      <c r="F219" s="1402"/>
      <c r="G219" s="1286">
        <v>2741301</v>
      </c>
      <c r="H219" s="1287">
        <v>2741301</v>
      </c>
      <c r="I219" s="1289">
        <v>2741301</v>
      </c>
      <c r="J219" s="1288">
        <v>2741301</v>
      </c>
      <c r="K219" s="1525">
        <v>0</v>
      </c>
      <c r="L219" s="1404">
        <v>1</v>
      </c>
    </row>
    <row r="220" spans="1:12" ht="45" customHeight="1" thickBot="1">
      <c r="A220" s="1535"/>
      <c r="B220" s="1536"/>
      <c r="C220" s="1537"/>
      <c r="D220" s="1538" t="s">
        <v>811</v>
      </c>
      <c r="E220" s="1539">
        <v>85281687000</v>
      </c>
      <c r="F220" s="1539">
        <v>85281687000</v>
      </c>
      <c r="G220" s="1540">
        <v>85281687000</v>
      </c>
      <c r="H220" s="1540">
        <v>85281687000</v>
      </c>
      <c r="I220" s="1540">
        <v>17290921207.440002</v>
      </c>
      <c r="J220" s="1540">
        <v>17290921207.439995</v>
      </c>
      <c r="K220" s="1541">
        <v>0.20275069379713376</v>
      </c>
      <c r="L220" s="1542">
        <v>0.20275069379713376</v>
      </c>
    </row>
    <row r="221" spans="1:12" ht="37.5" customHeight="1">
      <c r="G221" s="1094">
        <f>E220-G220</f>
        <v>0</v>
      </c>
    </row>
    <row r="222" spans="1:12" ht="37.5" customHeight="1">
      <c r="H222" s="1095">
        <f>H220-F220</f>
        <v>0</v>
      </c>
    </row>
  </sheetData>
  <mergeCells count="201">
    <mergeCell ref="A2:L2"/>
    <mergeCell ref="K3:L3"/>
    <mergeCell ref="A4:A5"/>
    <mergeCell ref="B4:C5"/>
    <mergeCell ref="D4:D5"/>
    <mergeCell ref="E4:F4"/>
    <mergeCell ref="G4:H4"/>
    <mergeCell ref="I4:J4"/>
    <mergeCell ref="K4:L4"/>
    <mergeCell ref="A9:A10"/>
    <mergeCell ref="F9:F10"/>
    <mergeCell ref="H9:H10"/>
    <mergeCell ref="J9:J10"/>
    <mergeCell ref="A11:A13"/>
    <mergeCell ref="B11:B13"/>
    <mergeCell ref="C11:C13"/>
    <mergeCell ref="F11:F13"/>
    <mergeCell ref="H11:H13"/>
    <mergeCell ref="J11:J13"/>
    <mergeCell ref="A19:A27"/>
    <mergeCell ref="B19:B23"/>
    <mergeCell ref="C19:C23"/>
    <mergeCell ref="F19:F27"/>
    <mergeCell ref="H19:H27"/>
    <mergeCell ref="J19:J27"/>
    <mergeCell ref="B24:B26"/>
    <mergeCell ref="C24:C26"/>
    <mergeCell ref="A14:A18"/>
    <mergeCell ref="F14:F18"/>
    <mergeCell ref="H14:H18"/>
    <mergeCell ref="J14:J18"/>
    <mergeCell ref="B16:B18"/>
    <mergeCell ref="C16:C18"/>
    <mergeCell ref="A38:A43"/>
    <mergeCell ref="B38:B40"/>
    <mergeCell ref="C38:C40"/>
    <mergeCell ref="F38:F43"/>
    <mergeCell ref="H38:H43"/>
    <mergeCell ref="J38:J43"/>
    <mergeCell ref="B41:B43"/>
    <mergeCell ref="C41:C43"/>
    <mergeCell ref="A28:A36"/>
    <mergeCell ref="B28:B29"/>
    <mergeCell ref="C28:C29"/>
    <mergeCell ref="F28:F36"/>
    <mergeCell ref="H28:H36"/>
    <mergeCell ref="J28:J36"/>
    <mergeCell ref="B30:B33"/>
    <mergeCell ref="C30:C33"/>
    <mergeCell ref="B34:B36"/>
    <mergeCell ref="C34:C36"/>
    <mergeCell ref="A66:A80"/>
    <mergeCell ref="F66:F80"/>
    <mergeCell ref="H66:H80"/>
    <mergeCell ref="J66:J80"/>
    <mergeCell ref="B67:B80"/>
    <mergeCell ref="C67:C80"/>
    <mergeCell ref="A45:A65"/>
    <mergeCell ref="B45:B47"/>
    <mergeCell ref="C45:C47"/>
    <mergeCell ref="F45:F65"/>
    <mergeCell ref="H45:H65"/>
    <mergeCell ref="J45:J65"/>
    <mergeCell ref="B48:B65"/>
    <mergeCell ref="C48:C65"/>
    <mergeCell ref="A82:A114"/>
    <mergeCell ref="B82:B87"/>
    <mergeCell ref="C82:C87"/>
    <mergeCell ref="F82:F114"/>
    <mergeCell ref="H82:H114"/>
    <mergeCell ref="J82:J114"/>
    <mergeCell ref="B90:B93"/>
    <mergeCell ref="C90:C93"/>
    <mergeCell ref="B94:B110"/>
    <mergeCell ref="C94:C110"/>
    <mergeCell ref="A121:A125"/>
    <mergeCell ref="B121:B125"/>
    <mergeCell ref="C121:C125"/>
    <mergeCell ref="F121:F125"/>
    <mergeCell ref="H121:H125"/>
    <mergeCell ref="J121:J125"/>
    <mergeCell ref="A115:A120"/>
    <mergeCell ref="B115:B116"/>
    <mergeCell ref="C115:C116"/>
    <mergeCell ref="F115:F120"/>
    <mergeCell ref="H115:H120"/>
    <mergeCell ref="J115:J120"/>
    <mergeCell ref="B117:B120"/>
    <mergeCell ref="C117:C120"/>
    <mergeCell ref="A143:A153"/>
    <mergeCell ref="F143:F153"/>
    <mergeCell ref="H143:H153"/>
    <mergeCell ref="J143:J153"/>
    <mergeCell ref="B144:B152"/>
    <mergeCell ref="C144:C152"/>
    <mergeCell ref="A126:A142"/>
    <mergeCell ref="F126:F142"/>
    <mergeCell ref="H126:H142"/>
    <mergeCell ref="J126:J142"/>
    <mergeCell ref="B127:B129"/>
    <mergeCell ref="C127:C129"/>
    <mergeCell ref="B130:B134"/>
    <mergeCell ref="C130:C134"/>
    <mergeCell ref="B135:B142"/>
    <mergeCell ref="C135:C142"/>
    <mergeCell ref="A154:A156"/>
    <mergeCell ref="F154:F156"/>
    <mergeCell ref="H154:H156"/>
    <mergeCell ref="J154:J156"/>
    <mergeCell ref="A157:A164"/>
    <mergeCell ref="B157:B158"/>
    <mergeCell ref="C157:C158"/>
    <mergeCell ref="F157:F164"/>
    <mergeCell ref="H157:H164"/>
    <mergeCell ref="J157:J164"/>
    <mergeCell ref="A168:A169"/>
    <mergeCell ref="B168:B169"/>
    <mergeCell ref="C168:C169"/>
    <mergeCell ref="F168:F169"/>
    <mergeCell ref="H168:H169"/>
    <mergeCell ref="J168:J169"/>
    <mergeCell ref="B159:B164"/>
    <mergeCell ref="C159:C164"/>
    <mergeCell ref="A165:A167"/>
    <mergeCell ref="F165:F167"/>
    <mergeCell ref="H165:H167"/>
    <mergeCell ref="J165:J167"/>
    <mergeCell ref="A173:A177"/>
    <mergeCell ref="B173:B174"/>
    <mergeCell ref="C173:C174"/>
    <mergeCell ref="F173:F177"/>
    <mergeCell ref="H173:H177"/>
    <mergeCell ref="J173:J177"/>
    <mergeCell ref="B175:B177"/>
    <mergeCell ref="C175:C177"/>
    <mergeCell ref="A170:A172"/>
    <mergeCell ref="B170:B172"/>
    <mergeCell ref="C170:C172"/>
    <mergeCell ref="F170:F172"/>
    <mergeCell ref="H170:H172"/>
    <mergeCell ref="J170:J172"/>
    <mergeCell ref="A185:A186"/>
    <mergeCell ref="B185:B186"/>
    <mergeCell ref="C185:C186"/>
    <mergeCell ref="F185:F186"/>
    <mergeCell ref="H185:H186"/>
    <mergeCell ref="J185:J186"/>
    <mergeCell ref="A179:A180"/>
    <mergeCell ref="F179:F180"/>
    <mergeCell ref="H179:H180"/>
    <mergeCell ref="J179:J180"/>
    <mergeCell ref="A182:A183"/>
    <mergeCell ref="B182:B183"/>
    <mergeCell ref="C182:C183"/>
    <mergeCell ref="F182:F183"/>
    <mergeCell ref="H182:H183"/>
    <mergeCell ref="J182:J183"/>
    <mergeCell ref="A192:A195"/>
    <mergeCell ref="F192:F195"/>
    <mergeCell ref="H192:H195"/>
    <mergeCell ref="J192:J195"/>
    <mergeCell ref="B193:B194"/>
    <mergeCell ref="C193:C194"/>
    <mergeCell ref="A187:A189"/>
    <mergeCell ref="B187:B189"/>
    <mergeCell ref="C187:C189"/>
    <mergeCell ref="F187:F189"/>
    <mergeCell ref="H187:H189"/>
    <mergeCell ref="J187:J189"/>
    <mergeCell ref="A200:A203"/>
    <mergeCell ref="F200:F203"/>
    <mergeCell ref="H200:H203"/>
    <mergeCell ref="J200:J203"/>
    <mergeCell ref="B201:B202"/>
    <mergeCell ref="C201:C202"/>
    <mergeCell ref="A196:A197"/>
    <mergeCell ref="F196:F197"/>
    <mergeCell ref="H196:H197"/>
    <mergeCell ref="J196:J197"/>
    <mergeCell ref="A198:A199"/>
    <mergeCell ref="B198:B199"/>
    <mergeCell ref="C198:C199"/>
    <mergeCell ref="F198:F199"/>
    <mergeCell ref="H198:H199"/>
    <mergeCell ref="J198:J199"/>
    <mergeCell ref="A210:A211"/>
    <mergeCell ref="F210:F211"/>
    <mergeCell ref="H210:H211"/>
    <mergeCell ref="J210:J211"/>
    <mergeCell ref="A215:A217"/>
    <mergeCell ref="F215:F217"/>
    <mergeCell ref="H215:H217"/>
    <mergeCell ref="J215:J217"/>
    <mergeCell ref="A204:A206"/>
    <mergeCell ref="F204:F206"/>
    <mergeCell ref="H204:H206"/>
    <mergeCell ref="J204:J206"/>
    <mergeCell ref="A207:A208"/>
    <mergeCell ref="F207:F208"/>
    <mergeCell ref="H207:H208"/>
    <mergeCell ref="J207:J208"/>
  </mergeCells>
  <printOptions horizontalCentered="1"/>
  <pageMargins left="0.9055118110236221" right="0.9055118110236221" top="0.78740157480314965" bottom="0.59055118110236227" header="0.55118110236220474" footer="0.31496062992125984"/>
  <pageSetup paperSize="9" scale="41" firstPageNumber="62" orientation="landscape" useFirstPageNumber="1" r:id="rId1"/>
  <headerFooter alignWithMargins="0">
    <oddHeader>&amp;C&amp;16- &amp;P -</oddHeader>
  </headerFooter>
  <rowBreaks count="11" manualBreakCount="11">
    <brk id="27" max="11" man="1"/>
    <brk id="44" max="11" man="1"/>
    <brk id="65" max="11" man="1"/>
    <brk id="81" max="11" man="1"/>
    <brk id="103" max="11" man="1"/>
    <brk id="125" max="11" man="1"/>
    <brk id="142" max="11" man="1"/>
    <brk id="164" max="11" man="1"/>
    <brk id="181" max="11" man="1"/>
    <brk id="199" max="11" man="1"/>
    <brk id="217" max="11" man="1"/>
  </row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11"/>
  <sheetViews>
    <sheetView showGridLines="0" zoomScale="83" zoomScaleNormal="83" zoomScaleSheetLayoutView="55" workbookViewId="0">
      <selection activeCell="P14" sqref="P14"/>
    </sheetView>
  </sheetViews>
  <sheetFormatPr defaultRowHeight="14.25"/>
  <cols>
    <col min="1" max="2" width="14" style="1135" customWidth="1"/>
    <col min="3" max="3" width="76" style="1135" customWidth="1"/>
    <col min="4" max="4" width="14.85546875" style="1136" bestFit="1" customWidth="1"/>
    <col min="5" max="5" width="16.140625" style="1136" customWidth="1"/>
    <col min="6" max="12" width="14.42578125" style="1137" customWidth="1"/>
    <col min="13" max="13" width="15.85546875" style="1137" customWidth="1"/>
    <col min="14" max="256" width="9.140625" style="1136"/>
    <col min="257" max="258" width="14" style="1136" customWidth="1"/>
    <col min="259" max="259" width="76" style="1136" customWidth="1"/>
    <col min="260" max="260" width="14.85546875" style="1136" bestFit="1" customWidth="1"/>
    <col min="261" max="261" width="16.140625" style="1136" customWidth="1"/>
    <col min="262" max="268" width="14.42578125" style="1136" customWidth="1"/>
    <col min="269" max="269" width="15.85546875" style="1136" customWidth="1"/>
    <col min="270" max="512" width="9.140625" style="1136"/>
    <col min="513" max="514" width="14" style="1136" customWidth="1"/>
    <col min="515" max="515" width="76" style="1136" customWidth="1"/>
    <col min="516" max="516" width="14.85546875" style="1136" bestFit="1" customWidth="1"/>
    <col min="517" max="517" width="16.140625" style="1136" customWidth="1"/>
    <col min="518" max="524" width="14.42578125" style="1136" customWidth="1"/>
    <col min="525" max="525" width="15.85546875" style="1136" customWidth="1"/>
    <col min="526" max="768" width="9.140625" style="1136"/>
    <col min="769" max="770" width="14" style="1136" customWidth="1"/>
    <col min="771" max="771" width="76" style="1136" customWidth="1"/>
    <col min="772" max="772" width="14.85546875" style="1136" bestFit="1" customWidth="1"/>
    <col min="773" max="773" width="16.140625" style="1136" customWidth="1"/>
    <col min="774" max="780" width="14.42578125" style="1136" customWidth="1"/>
    <col min="781" max="781" width="15.85546875" style="1136" customWidth="1"/>
    <col min="782" max="1024" width="9.140625" style="1136"/>
    <col min="1025" max="1026" width="14" style="1136" customWidth="1"/>
    <col min="1027" max="1027" width="76" style="1136" customWidth="1"/>
    <col min="1028" max="1028" width="14.85546875" style="1136" bestFit="1" customWidth="1"/>
    <col min="1029" max="1029" width="16.140625" style="1136" customWidth="1"/>
    <col min="1030" max="1036" width="14.42578125" style="1136" customWidth="1"/>
    <col min="1037" max="1037" width="15.85546875" style="1136" customWidth="1"/>
    <col min="1038" max="1280" width="9.140625" style="1136"/>
    <col min="1281" max="1282" width="14" style="1136" customWidth="1"/>
    <col min="1283" max="1283" width="76" style="1136" customWidth="1"/>
    <col min="1284" max="1284" width="14.85546875" style="1136" bestFit="1" customWidth="1"/>
    <col min="1285" max="1285" width="16.140625" style="1136" customWidth="1"/>
    <col min="1286" max="1292" width="14.42578125" style="1136" customWidth="1"/>
    <col min="1293" max="1293" width="15.85546875" style="1136" customWidth="1"/>
    <col min="1294" max="1536" width="9.140625" style="1136"/>
    <col min="1537" max="1538" width="14" style="1136" customWidth="1"/>
    <col min="1539" max="1539" width="76" style="1136" customWidth="1"/>
    <col min="1540" max="1540" width="14.85546875" style="1136" bestFit="1" customWidth="1"/>
    <col min="1541" max="1541" width="16.140625" style="1136" customWidth="1"/>
    <col min="1542" max="1548" width="14.42578125" style="1136" customWidth="1"/>
    <col min="1549" max="1549" width="15.85546875" style="1136" customWidth="1"/>
    <col min="1550" max="1792" width="9.140625" style="1136"/>
    <col min="1793" max="1794" width="14" style="1136" customWidth="1"/>
    <col min="1795" max="1795" width="76" style="1136" customWidth="1"/>
    <col min="1796" max="1796" width="14.85546875" style="1136" bestFit="1" customWidth="1"/>
    <col min="1797" max="1797" width="16.140625" style="1136" customWidth="1"/>
    <col min="1798" max="1804" width="14.42578125" style="1136" customWidth="1"/>
    <col min="1805" max="1805" width="15.85546875" style="1136" customWidth="1"/>
    <col min="1806" max="2048" width="9.140625" style="1136"/>
    <col min="2049" max="2050" width="14" style="1136" customWidth="1"/>
    <col min="2051" max="2051" width="76" style="1136" customWidth="1"/>
    <col min="2052" max="2052" width="14.85546875" style="1136" bestFit="1" customWidth="1"/>
    <col min="2053" max="2053" width="16.140625" style="1136" customWidth="1"/>
    <col min="2054" max="2060" width="14.42578125" style="1136" customWidth="1"/>
    <col min="2061" max="2061" width="15.85546875" style="1136" customWidth="1"/>
    <col min="2062" max="2304" width="9.140625" style="1136"/>
    <col min="2305" max="2306" width="14" style="1136" customWidth="1"/>
    <col min="2307" max="2307" width="76" style="1136" customWidth="1"/>
    <col min="2308" max="2308" width="14.85546875" style="1136" bestFit="1" customWidth="1"/>
    <col min="2309" max="2309" width="16.140625" style="1136" customWidth="1"/>
    <col min="2310" max="2316" width="14.42578125" style="1136" customWidth="1"/>
    <col min="2317" max="2317" width="15.85546875" style="1136" customWidth="1"/>
    <col min="2318" max="2560" width="9.140625" style="1136"/>
    <col min="2561" max="2562" width="14" style="1136" customWidth="1"/>
    <col min="2563" max="2563" width="76" style="1136" customWidth="1"/>
    <col min="2564" max="2564" width="14.85546875" style="1136" bestFit="1" customWidth="1"/>
    <col min="2565" max="2565" width="16.140625" style="1136" customWidth="1"/>
    <col min="2566" max="2572" width="14.42578125" style="1136" customWidth="1"/>
    <col min="2573" max="2573" width="15.85546875" style="1136" customWidth="1"/>
    <col min="2574" max="2816" width="9.140625" style="1136"/>
    <col min="2817" max="2818" width="14" style="1136" customWidth="1"/>
    <col min="2819" max="2819" width="76" style="1136" customWidth="1"/>
    <col min="2820" max="2820" width="14.85546875" style="1136" bestFit="1" customWidth="1"/>
    <col min="2821" max="2821" width="16.140625" style="1136" customWidth="1"/>
    <col min="2822" max="2828" width="14.42578125" style="1136" customWidth="1"/>
    <col min="2829" max="2829" width="15.85546875" style="1136" customWidth="1"/>
    <col min="2830" max="3072" width="9.140625" style="1136"/>
    <col min="3073" max="3074" width="14" style="1136" customWidth="1"/>
    <col min="3075" max="3075" width="76" style="1136" customWidth="1"/>
    <col min="3076" max="3076" width="14.85546875" style="1136" bestFit="1" customWidth="1"/>
    <col min="3077" max="3077" width="16.140625" style="1136" customWidth="1"/>
    <col min="3078" max="3084" width="14.42578125" style="1136" customWidth="1"/>
    <col min="3085" max="3085" width="15.85546875" style="1136" customWidth="1"/>
    <col min="3086" max="3328" width="9.140625" style="1136"/>
    <col min="3329" max="3330" width="14" style="1136" customWidth="1"/>
    <col min="3331" max="3331" width="76" style="1136" customWidth="1"/>
    <col min="3332" max="3332" width="14.85546875" style="1136" bestFit="1" customWidth="1"/>
    <col min="3333" max="3333" width="16.140625" style="1136" customWidth="1"/>
    <col min="3334" max="3340" width="14.42578125" style="1136" customWidth="1"/>
    <col min="3341" max="3341" width="15.85546875" style="1136" customWidth="1"/>
    <col min="3342" max="3584" width="9.140625" style="1136"/>
    <col min="3585" max="3586" width="14" style="1136" customWidth="1"/>
    <col min="3587" max="3587" width="76" style="1136" customWidth="1"/>
    <col min="3588" max="3588" width="14.85546875" style="1136" bestFit="1" customWidth="1"/>
    <col min="3589" max="3589" width="16.140625" style="1136" customWidth="1"/>
    <col min="3590" max="3596" width="14.42578125" style="1136" customWidth="1"/>
    <col min="3597" max="3597" width="15.85546875" style="1136" customWidth="1"/>
    <col min="3598" max="3840" width="9.140625" style="1136"/>
    <col min="3841" max="3842" width="14" style="1136" customWidth="1"/>
    <col min="3843" max="3843" width="76" style="1136" customWidth="1"/>
    <col min="3844" max="3844" width="14.85546875" style="1136" bestFit="1" customWidth="1"/>
    <col min="3845" max="3845" width="16.140625" style="1136" customWidth="1"/>
    <col min="3846" max="3852" width="14.42578125" style="1136" customWidth="1"/>
    <col min="3853" max="3853" width="15.85546875" style="1136" customWidth="1"/>
    <col min="3854" max="4096" width="9.140625" style="1136"/>
    <col min="4097" max="4098" width="14" style="1136" customWidth="1"/>
    <col min="4099" max="4099" width="76" style="1136" customWidth="1"/>
    <col min="4100" max="4100" width="14.85546875" style="1136" bestFit="1" customWidth="1"/>
    <col min="4101" max="4101" width="16.140625" style="1136" customWidth="1"/>
    <col min="4102" max="4108" width="14.42578125" style="1136" customWidth="1"/>
    <col min="4109" max="4109" width="15.85546875" style="1136" customWidth="1"/>
    <col min="4110" max="4352" width="9.140625" style="1136"/>
    <col min="4353" max="4354" width="14" style="1136" customWidth="1"/>
    <col min="4355" max="4355" width="76" style="1136" customWidth="1"/>
    <col min="4356" max="4356" width="14.85546875" style="1136" bestFit="1" customWidth="1"/>
    <col min="4357" max="4357" width="16.140625" style="1136" customWidth="1"/>
    <col min="4358" max="4364" width="14.42578125" style="1136" customWidth="1"/>
    <col min="4365" max="4365" width="15.85546875" style="1136" customWidth="1"/>
    <col min="4366" max="4608" width="9.140625" style="1136"/>
    <col min="4609" max="4610" width="14" style="1136" customWidth="1"/>
    <col min="4611" max="4611" width="76" style="1136" customWidth="1"/>
    <col min="4612" max="4612" width="14.85546875" style="1136" bestFit="1" customWidth="1"/>
    <col min="4613" max="4613" width="16.140625" style="1136" customWidth="1"/>
    <col min="4614" max="4620" width="14.42578125" style="1136" customWidth="1"/>
    <col min="4621" max="4621" width="15.85546875" style="1136" customWidth="1"/>
    <col min="4622" max="4864" width="9.140625" style="1136"/>
    <col min="4865" max="4866" width="14" style="1136" customWidth="1"/>
    <col min="4867" max="4867" width="76" style="1136" customWidth="1"/>
    <col min="4868" max="4868" width="14.85546875" style="1136" bestFit="1" customWidth="1"/>
    <col min="4869" max="4869" width="16.140625" style="1136" customWidth="1"/>
    <col min="4870" max="4876" width="14.42578125" style="1136" customWidth="1"/>
    <col min="4877" max="4877" width="15.85546875" style="1136" customWidth="1"/>
    <col min="4878" max="5120" width="9.140625" style="1136"/>
    <col min="5121" max="5122" width="14" style="1136" customWidth="1"/>
    <col min="5123" max="5123" width="76" style="1136" customWidth="1"/>
    <col min="5124" max="5124" width="14.85546875" style="1136" bestFit="1" customWidth="1"/>
    <col min="5125" max="5125" width="16.140625" style="1136" customWidth="1"/>
    <col min="5126" max="5132" width="14.42578125" style="1136" customWidth="1"/>
    <col min="5133" max="5133" width="15.85546875" style="1136" customWidth="1"/>
    <col min="5134" max="5376" width="9.140625" style="1136"/>
    <col min="5377" max="5378" width="14" style="1136" customWidth="1"/>
    <col min="5379" max="5379" width="76" style="1136" customWidth="1"/>
    <col min="5380" max="5380" width="14.85546875" style="1136" bestFit="1" customWidth="1"/>
    <col min="5381" max="5381" width="16.140625" style="1136" customWidth="1"/>
    <col min="5382" max="5388" width="14.42578125" style="1136" customWidth="1"/>
    <col min="5389" max="5389" width="15.85546875" style="1136" customWidth="1"/>
    <col min="5390" max="5632" width="9.140625" style="1136"/>
    <col min="5633" max="5634" width="14" style="1136" customWidth="1"/>
    <col min="5635" max="5635" width="76" style="1136" customWidth="1"/>
    <col min="5636" max="5636" width="14.85546875" style="1136" bestFit="1" customWidth="1"/>
    <col min="5637" max="5637" width="16.140625" style="1136" customWidth="1"/>
    <col min="5638" max="5644" width="14.42578125" style="1136" customWidth="1"/>
    <col min="5645" max="5645" width="15.85546875" style="1136" customWidth="1"/>
    <col min="5646" max="5888" width="9.140625" style="1136"/>
    <col min="5889" max="5890" width="14" style="1136" customWidth="1"/>
    <col min="5891" max="5891" width="76" style="1136" customWidth="1"/>
    <col min="5892" max="5892" width="14.85546875" style="1136" bestFit="1" customWidth="1"/>
    <col min="5893" max="5893" width="16.140625" style="1136" customWidth="1"/>
    <col min="5894" max="5900" width="14.42578125" style="1136" customWidth="1"/>
    <col min="5901" max="5901" width="15.85546875" style="1136" customWidth="1"/>
    <col min="5902" max="6144" width="9.140625" style="1136"/>
    <col min="6145" max="6146" width="14" style="1136" customWidth="1"/>
    <col min="6147" max="6147" width="76" style="1136" customWidth="1"/>
    <col min="6148" max="6148" width="14.85546875" style="1136" bestFit="1" customWidth="1"/>
    <col min="6149" max="6149" width="16.140625" style="1136" customWidth="1"/>
    <col min="6150" max="6156" width="14.42578125" style="1136" customWidth="1"/>
    <col min="6157" max="6157" width="15.85546875" style="1136" customWidth="1"/>
    <col min="6158" max="6400" width="9.140625" style="1136"/>
    <col min="6401" max="6402" width="14" style="1136" customWidth="1"/>
    <col min="6403" max="6403" width="76" style="1136" customWidth="1"/>
    <col min="6404" max="6404" width="14.85546875" style="1136" bestFit="1" customWidth="1"/>
    <col min="6405" max="6405" width="16.140625" style="1136" customWidth="1"/>
    <col min="6406" max="6412" width="14.42578125" style="1136" customWidth="1"/>
    <col min="6413" max="6413" width="15.85546875" style="1136" customWidth="1"/>
    <col min="6414" max="6656" width="9.140625" style="1136"/>
    <col min="6657" max="6658" width="14" style="1136" customWidth="1"/>
    <col min="6659" max="6659" width="76" style="1136" customWidth="1"/>
    <col min="6660" max="6660" width="14.85546875" style="1136" bestFit="1" customWidth="1"/>
    <col min="6661" max="6661" width="16.140625" style="1136" customWidth="1"/>
    <col min="6662" max="6668" width="14.42578125" style="1136" customWidth="1"/>
    <col min="6669" max="6669" width="15.85546875" style="1136" customWidth="1"/>
    <col min="6670" max="6912" width="9.140625" style="1136"/>
    <col min="6913" max="6914" width="14" style="1136" customWidth="1"/>
    <col min="6915" max="6915" width="76" style="1136" customWidth="1"/>
    <col min="6916" max="6916" width="14.85546875" style="1136" bestFit="1" customWidth="1"/>
    <col min="6917" max="6917" width="16.140625" style="1136" customWidth="1"/>
    <col min="6918" max="6924" width="14.42578125" style="1136" customWidth="1"/>
    <col min="6925" max="6925" width="15.85546875" style="1136" customWidth="1"/>
    <col min="6926" max="7168" width="9.140625" style="1136"/>
    <col min="7169" max="7170" width="14" style="1136" customWidth="1"/>
    <col min="7171" max="7171" width="76" style="1136" customWidth="1"/>
    <col min="7172" max="7172" width="14.85546875" style="1136" bestFit="1" customWidth="1"/>
    <col min="7173" max="7173" width="16.140625" style="1136" customWidth="1"/>
    <col min="7174" max="7180" width="14.42578125" style="1136" customWidth="1"/>
    <col min="7181" max="7181" width="15.85546875" style="1136" customWidth="1"/>
    <col min="7182" max="7424" width="9.140625" style="1136"/>
    <col min="7425" max="7426" width="14" style="1136" customWidth="1"/>
    <col min="7427" max="7427" width="76" style="1136" customWidth="1"/>
    <col min="7428" max="7428" width="14.85546875" style="1136" bestFit="1" customWidth="1"/>
    <col min="7429" max="7429" width="16.140625" style="1136" customWidth="1"/>
    <col min="7430" max="7436" width="14.42578125" style="1136" customWidth="1"/>
    <col min="7437" max="7437" width="15.85546875" style="1136" customWidth="1"/>
    <col min="7438" max="7680" width="9.140625" style="1136"/>
    <col min="7681" max="7682" width="14" style="1136" customWidth="1"/>
    <col min="7683" max="7683" width="76" style="1136" customWidth="1"/>
    <col min="7684" max="7684" width="14.85546875" style="1136" bestFit="1" customWidth="1"/>
    <col min="7685" max="7685" width="16.140625" style="1136" customWidth="1"/>
    <col min="7686" max="7692" width="14.42578125" style="1136" customWidth="1"/>
    <col min="7693" max="7693" width="15.85546875" style="1136" customWidth="1"/>
    <col min="7694" max="7936" width="9.140625" style="1136"/>
    <col min="7937" max="7938" width="14" style="1136" customWidth="1"/>
    <col min="7939" max="7939" width="76" style="1136" customWidth="1"/>
    <col min="7940" max="7940" width="14.85546875" style="1136" bestFit="1" customWidth="1"/>
    <col min="7941" max="7941" width="16.140625" style="1136" customWidth="1"/>
    <col min="7942" max="7948" width="14.42578125" style="1136" customWidth="1"/>
    <col min="7949" max="7949" width="15.85546875" style="1136" customWidth="1"/>
    <col min="7950" max="8192" width="9.140625" style="1136"/>
    <col min="8193" max="8194" width="14" style="1136" customWidth="1"/>
    <col min="8195" max="8195" width="76" style="1136" customWidth="1"/>
    <col min="8196" max="8196" width="14.85546875" style="1136" bestFit="1" customWidth="1"/>
    <col min="8197" max="8197" width="16.140625" style="1136" customWidth="1"/>
    <col min="8198" max="8204" width="14.42578125" style="1136" customWidth="1"/>
    <col min="8205" max="8205" width="15.85546875" style="1136" customWidth="1"/>
    <col min="8206" max="8448" width="9.140625" style="1136"/>
    <col min="8449" max="8450" width="14" style="1136" customWidth="1"/>
    <col min="8451" max="8451" width="76" style="1136" customWidth="1"/>
    <col min="8452" max="8452" width="14.85546875" style="1136" bestFit="1" customWidth="1"/>
    <col min="8453" max="8453" width="16.140625" style="1136" customWidth="1"/>
    <col min="8454" max="8460" width="14.42578125" style="1136" customWidth="1"/>
    <col min="8461" max="8461" width="15.85546875" style="1136" customWidth="1"/>
    <col min="8462" max="8704" width="9.140625" style="1136"/>
    <col min="8705" max="8706" width="14" style="1136" customWidth="1"/>
    <col min="8707" max="8707" width="76" style="1136" customWidth="1"/>
    <col min="8708" max="8708" width="14.85546875" style="1136" bestFit="1" customWidth="1"/>
    <col min="8709" max="8709" width="16.140625" style="1136" customWidth="1"/>
    <col min="8710" max="8716" width="14.42578125" style="1136" customWidth="1"/>
    <col min="8717" max="8717" width="15.85546875" style="1136" customWidth="1"/>
    <col min="8718" max="8960" width="9.140625" style="1136"/>
    <col min="8961" max="8962" width="14" style="1136" customWidth="1"/>
    <col min="8963" max="8963" width="76" style="1136" customWidth="1"/>
    <col min="8964" max="8964" width="14.85546875" style="1136" bestFit="1" customWidth="1"/>
    <col min="8965" max="8965" width="16.140625" style="1136" customWidth="1"/>
    <col min="8966" max="8972" width="14.42578125" style="1136" customWidth="1"/>
    <col min="8973" max="8973" width="15.85546875" style="1136" customWidth="1"/>
    <col min="8974" max="9216" width="9.140625" style="1136"/>
    <col min="9217" max="9218" width="14" style="1136" customWidth="1"/>
    <col min="9219" max="9219" width="76" style="1136" customWidth="1"/>
    <col min="9220" max="9220" width="14.85546875" style="1136" bestFit="1" customWidth="1"/>
    <col min="9221" max="9221" width="16.140625" style="1136" customWidth="1"/>
    <col min="9222" max="9228" width="14.42578125" style="1136" customWidth="1"/>
    <col min="9229" max="9229" width="15.85546875" style="1136" customWidth="1"/>
    <col min="9230" max="9472" width="9.140625" style="1136"/>
    <col min="9473" max="9474" width="14" style="1136" customWidth="1"/>
    <col min="9475" max="9475" width="76" style="1136" customWidth="1"/>
    <col min="9476" max="9476" width="14.85546875" style="1136" bestFit="1" customWidth="1"/>
    <col min="9477" max="9477" width="16.140625" style="1136" customWidth="1"/>
    <col min="9478" max="9484" width="14.42578125" style="1136" customWidth="1"/>
    <col min="9485" max="9485" width="15.85546875" style="1136" customWidth="1"/>
    <col min="9486" max="9728" width="9.140625" style="1136"/>
    <col min="9729" max="9730" width="14" style="1136" customWidth="1"/>
    <col min="9731" max="9731" width="76" style="1136" customWidth="1"/>
    <col min="9732" max="9732" width="14.85546875" style="1136" bestFit="1" customWidth="1"/>
    <col min="9733" max="9733" width="16.140625" style="1136" customWidth="1"/>
    <col min="9734" max="9740" width="14.42578125" style="1136" customWidth="1"/>
    <col min="9741" max="9741" width="15.85546875" style="1136" customWidth="1"/>
    <col min="9742" max="9984" width="9.140625" style="1136"/>
    <col min="9985" max="9986" width="14" style="1136" customWidth="1"/>
    <col min="9987" max="9987" width="76" style="1136" customWidth="1"/>
    <col min="9988" max="9988" width="14.85546875" style="1136" bestFit="1" customWidth="1"/>
    <col min="9989" max="9989" width="16.140625" style="1136" customWidth="1"/>
    <col min="9990" max="9996" width="14.42578125" style="1136" customWidth="1"/>
    <col min="9997" max="9997" width="15.85546875" style="1136" customWidth="1"/>
    <col min="9998" max="10240" width="9.140625" style="1136"/>
    <col min="10241" max="10242" width="14" style="1136" customWidth="1"/>
    <col min="10243" max="10243" width="76" style="1136" customWidth="1"/>
    <col min="10244" max="10244" width="14.85546875" style="1136" bestFit="1" customWidth="1"/>
    <col min="10245" max="10245" width="16.140625" style="1136" customWidth="1"/>
    <col min="10246" max="10252" width="14.42578125" style="1136" customWidth="1"/>
    <col min="10253" max="10253" width="15.85546875" style="1136" customWidth="1"/>
    <col min="10254" max="10496" width="9.140625" style="1136"/>
    <col min="10497" max="10498" width="14" style="1136" customWidth="1"/>
    <col min="10499" max="10499" width="76" style="1136" customWidth="1"/>
    <col min="10500" max="10500" width="14.85546875" style="1136" bestFit="1" customWidth="1"/>
    <col min="10501" max="10501" width="16.140625" style="1136" customWidth="1"/>
    <col min="10502" max="10508" width="14.42578125" style="1136" customWidth="1"/>
    <col min="10509" max="10509" width="15.85546875" style="1136" customWidth="1"/>
    <col min="10510" max="10752" width="9.140625" style="1136"/>
    <col min="10753" max="10754" width="14" style="1136" customWidth="1"/>
    <col min="10755" max="10755" width="76" style="1136" customWidth="1"/>
    <col min="10756" max="10756" width="14.85546875" style="1136" bestFit="1" customWidth="1"/>
    <col min="10757" max="10757" width="16.140625" style="1136" customWidth="1"/>
    <col min="10758" max="10764" width="14.42578125" style="1136" customWidth="1"/>
    <col min="10765" max="10765" width="15.85546875" style="1136" customWidth="1"/>
    <col min="10766" max="11008" width="9.140625" style="1136"/>
    <col min="11009" max="11010" width="14" style="1136" customWidth="1"/>
    <col min="11011" max="11011" width="76" style="1136" customWidth="1"/>
    <col min="11012" max="11012" width="14.85546875" style="1136" bestFit="1" customWidth="1"/>
    <col min="11013" max="11013" width="16.140625" style="1136" customWidth="1"/>
    <col min="11014" max="11020" width="14.42578125" style="1136" customWidth="1"/>
    <col min="11021" max="11021" width="15.85546875" style="1136" customWidth="1"/>
    <col min="11022" max="11264" width="9.140625" style="1136"/>
    <col min="11265" max="11266" width="14" style="1136" customWidth="1"/>
    <col min="11267" max="11267" width="76" style="1136" customWidth="1"/>
    <col min="11268" max="11268" width="14.85546875" style="1136" bestFit="1" customWidth="1"/>
    <col min="11269" max="11269" width="16.140625" style="1136" customWidth="1"/>
    <col min="11270" max="11276" width="14.42578125" style="1136" customWidth="1"/>
    <col min="11277" max="11277" width="15.85546875" style="1136" customWidth="1"/>
    <col min="11278" max="11520" width="9.140625" style="1136"/>
    <col min="11521" max="11522" width="14" style="1136" customWidth="1"/>
    <col min="11523" max="11523" width="76" style="1136" customWidth="1"/>
    <col min="11524" max="11524" width="14.85546875" style="1136" bestFit="1" customWidth="1"/>
    <col min="11525" max="11525" width="16.140625" style="1136" customWidth="1"/>
    <col min="11526" max="11532" width="14.42578125" style="1136" customWidth="1"/>
    <col min="11533" max="11533" width="15.85546875" style="1136" customWidth="1"/>
    <col min="11534" max="11776" width="9.140625" style="1136"/>
    <col min="11777" max="11778" width="14" style="1136" customWidth="1"/>
    <col min="11779" max="11779" width="76" style="1136" customWidth="1"/>
    <col min="11780" max="11780" width="14.85546875" style="1136" bestFit="1" customWidth="1"/>
    <col min="11781" max="11781" width="16.140625" style="1136" customWidth="1"/>
    <col min="11782" max="11788" width="14.42578125" style="1136" customWidth="1"/>
    <col min="11789" max="11789" width="15.85546875" style="1136" customWidth="1"/>
    <col min="11790" max="12032" width="9.140625" style="1136"/>
    <col min="12033" max="12034" width="14" style="1136" customWidth="1"/>
    <col min="12035" max="12035" width="76" style="1136" customWidth="1"/>
    <col min="12036" max="12036" width="14.85546875" style="1136" bestFit="1" customWidth="1"/>
    <col min="12037" max="12037" width="16.140625" style="1136" customWidth="1"/>
    <col min="12038" max="12044" width="14.42578125" style="1136" customWidth="1"/>
    <col min="12045" max="12045" width="15.85546875" style="1136" customWidth="1"/>
    <col min="12046" max="12288" width="9.140625" style="1136"/>
    <col min="12289" max="12290" width="14" style="1136" customWidth="1"/>
    <col min="12291" max="12291" width="76" style="1136" customWidth="1"/>
    <col min="12292" max="12292" width="14.85546875" style="1136" bestFit="1" customWidth="1"/>
    <col min="12293" max="12293" width="16.140625" style="1136" customWidth="1"/>
    <col min="12294" max="12300" width="14.42578125" style="1136" customWidth="1"/>
    <col min="12301" max="12301" width="15.85546875" style="1136" customWidth="1"/>
    <col min="12302" max="12544" width="9.140625" style="1136"/>
    <col min="12545" max="12546" width="14" style="1136" customWidth="1"/>
    <col min="12547" max="12547" width="76" style="1136" customWidth="1"/>
    <col min="12548" max="12548" width="14.85546875" style="1136" bestFit="1" customWidth="1"/>
    <col min="12549" max="12549" width="16.140625" style="1136" customWidth="1"/>
    <col min="12550" max="12556" width="14.42578125" style="1136" customWidth="1"/>
    <col min="12557" max="12557" width="15.85546875" style="1136" customWidth="1"/>
    <col min="12558" max="12800" width="9.140625" style="1136"/>
    <col min="12801" max="12802" width="14" style="1136" customWidth="1"/>
    <col min="12803" max="12803" width="76" style="1136" customWidth="1"/>
    <col min="12804" max="12804" width="14.85546875" style="1136" bestFit="1" customWidth="1"/>
    <col min="12805" max="12805" width="16.140625" style="1136" customWidth="1"/>
    <col min="12806" max="12812" width="14.42578125" style="1136" customWidth="1"/>
    <col min="12813" max="12813" width="15.85546875" style="1136" customWidth="1"/>
    <col min="12814" max="13056" width="9.140625" style="1136"/>
    <col min="13057" max="13058" width="14" style="1136" customWidth="1"/>
    <col min="13059" max="13059" width="76" style="1136" customWidth="1"/>
    <col min="13060" max="13060" width="14.85546875" style="1136" bestFit="1" customWidth="1"/>
    <col min="13061" max="13061" width="16.140625" style="1136" customWidth="1"/>
    <col min="13062" max="13068" width="14.42578125" style="1136" customWidth="1"/>
    <col min="13069" max="13069" width="15.85546875" style="1136" customWidth="1"/>
    <col min="13070" max="13312" width="9.140625" style="1136"/>
    <col min="13313" max="13314" width="14" style="1136" customWidth="1"/>
    <col min="13315" max="13315" width="76" style="1136" customWidth="1"/>
    <col min="13316" max="13316" width="14.85546875" style="1136" bestFit="1" customWidth="1"/>
    <col min="13317" max="13317" width="16.140625" style="1136" customWidth="1"/>
    <col min="13318" max="13324" width="14.42578125" style="1136" customWidth="1"/>
    <col min="13325" max="13325" width="15.85546875" style="1136" customWidth="1"/>
    <col min="13326" max="13568" width="9.140625" style="1136"/>
    <col min="13569" max="13570" width="14" style="1136" customWidth="1"/>
    <col min="13571" max="13571" width="76" style="1136" customWidth="1"/>
    <col min="13572" max="13572" width="14.85546875" style="1136" bestFit="1" customWidth="1"/>
    <col min="13573" max="13573" width="16.140625" style="1136" customWidth="1"/>
    <col min="13574" max="13580" width="14.42578125" style="1136" customWidth="1"/>
    <col min="13581" max="13581" width="15.85546875" style="1136" customWidth="1"/>
    <col min="13582" max="13824" width="9.140625" style="1136"/>
    <col min="13825" max="13826" width="14" style="1136" customWidth="1"/>
    <col min="13827" max="13827" width="76" style="1136" customWidth="1"/>
    <col min="13828" max="13828" width="14.85546875" style="1136" bestFit="1" customWidth="1"/>
    <col min="13829" max="13829" width="16.140625" style="1136" customWidth="1"/>
    <col min="13830" max="13836" width="14.42578125" style="1136" customWidth="1"/>
    <col min="13837" max="13837" width="15.85546875" style="1136" customWidth="1"/>
    <col min="13838" max="14080" width="9.140625" style="1136"/>
    <col min="14081" max="14082" width="14" style="1136" customWidth="1"/>
    <col min="14083" max="14083" width="76" style="1136" customWidth="1"/>
    <col min="14084" max="14084" width="14.85546875" style="1136" bestFit="1" customWidth="1"/>
    <col min="14085" max="14085" width="16.140625" style="1136" customWidth="1"/>
    <col min="14086" max="14092" width="14.42578125" style="1136" customWidth="1"/>
    <col min="14093" max="14093" width="15.85546875" style="1136" customWidth="1"/>
    <col min="14094" max="14336" width="9.140625" style="1136"/>
    <col min="14337" max="14338" width="14" style="1136" customWidth="1"/>
    <col min="14339" max="14339" width="76" style="1136" customWidth="1"/>
    <col min="14340" max="14340" width="14.85546875" style="1136" bestFit="1" customWidth="1"/>
    <col min="14341" max="14341" width="16.140625" style="1136" customWidth="1"/>
    <col min="14342" max="14348" width="14.42578125" style="1136" customWidth="1"/>
    <col min="14349" max="14349" width="15.85546875" style="1136" customWidth="1"/>
    <col min="14350" max="14592" width="9.140625" style="1136"/>
    <col min="14593" max="14594" width="14" style="1136" customWidth="1"/>
    <col min="14595" max="14595" width="76" style="1136" customWidth="1"/>
    <col min="14596" max="14596" width="14.85546875" style="1136" bestFit="1" customWidth="1"/>
    <col min="14597" max="14597" width="16.140625" style="1136" customWidth="1"/>
    <col min="14598" max="14604" width="14.42578125" style="1136" customWidth="1"/>
    <col min="14605" max="14605" width="15.85546875" style="1136" customWidth="1"/>
    <col min="14606" max="14848" width="9.140625" style="1136"/>
    <col min="14849" max="14850" width="14" style="1136" customWidth="1"/>
    <col min="14851" max="14851" width="76" style="1136" customWidth="1"/>
    <col min="14852" max="14852" width="14.85546875" style="1136" bestFit="1" customWidth="1"/>
    <col min="14853" max="14853" width="16.140625" style="1136" customWidth="1"/>
    <col min="14854" max="14860" width="14.42578125" style="1136" customWidth="1"/>
    <col min="14861" max="14861" width="15.85546875" style="1136" customWidth="1"/>
    <col min="14862" max="15104" width="9.140625" style="1136"/>
    <col min="15105" max="15106" width="14" style="1136" customWidth="1"/>
    <col min="15107" max="15107" width="76" style="1136" customWidth="1"/>
    <col min="15108" max="15108" width="14.85546875" style="1136" bestFit="1" customWidth="1"/>
    <col min="15109" max="15109" width="16.140625" style="1136" customWidth="1"/>
    <col min="15110" max="15116" width="14.42578125" style="1136" customWidth="1"/>
    <col min="15117" max="15117" width="15.85546875" style="1136" customWidth="1"/>
    <col min="15118" max="15360" width="9.140625" style="1136"/>
    <col min="15361" max="15362" width="14" style="1136" customWidth="1"/>
    <col min="15363" max="15363" width="76" style="1136" customWidth="1"/>
    <col min="15364" max="15364" width="14.85546875" style="1136" bestFit="1" customWidth="1"/>
    <col min="15365" max="15365" width="16.140625" style="1136" customWidth="1"/>
    <col min="15366" max="15372" width="14.42578125" style="1136" customWidth="1"/>
    <col min="15373" max="15373" width="15.85546875" style="1136" customWidth="1"/>
    <col min="15374" max="15616" width="9.140625" style="1136"/>
    <col min="15617" max="15618" width="14" style="1136" customWidth="1"/>
    <col min="15619" max="15619" width="76" style="1136" customWidth="1"/>
    <col min="15620" max="15620" width="14.85546875" style="1136" bestFit="1" customWidth="1"/>
    <col min="15621" max="15621" width="16.140625" style="1136" customWidth="1"/>
    <col min="15622" max="15628" width="14.42578125" style="1136" customWidth="1"/>
    <col min="15629" max="15629" width="15.85546875" style="1136" customWidth="1"/>
    <col min="15630" max="15872" width="9.140625" style="1136"/>
    <col min="15873" max="15874" width="14" style="1136" customWidth="1"/>
    <col min="15875" max="15875" width="76" style="1136" customWidth="1"/>
    <col min="15876" max="15876" width="14.85546875" style="1136" bestFit="1" customWidth="1"/>
    <col min="15877" max="15877" width="16.140625" style="1136" customWidth="1"/>
    <col min="15878" max="15884" width="14.42578125" style="1136" customWidth="1"/>
    <col min="15885" max="15885" width="15.85546875" style="1136" customWidth="1"/>
    <col min="15886" max="16128" width="9.140625" style="1136"/>
    <col min="16129" max="16130" width="14" style="1136" customWidth="1"/>
    <col min="16131" max="16131" width="76" style="1136" customWidth="1"/>
    <col min="16132" max="16132" width="14.85546875" style="1136" bestFit="1" customWidth="1"/>
    <col min="16133" max="16133" width="16.140625" style="1136" customWidth="1"/>
    <col min="16134" max="16140" width="14.42578125" style="1136" customWidth="1"/>
    <col min="16141" max="16141" width="15.85546875" style="1136" customWidth="1"/>
    <col min="16142" max="16384" width="9.140625" style="1136"/>
  </cols>
  <sheetData>
    <row r="1" spans="1:13" s="1312" customFormat="1" ht="16.5">
      <c r="A1" s="1099" t="s">
        <v>815</v>
      </c>
      <c r="B1" s="1306"/>
      <c r="C1" s="1307"/>
      <c r="D1" s="1308"/>
      <c r="E1" s="1309"/>
      <c r="F1" s="1309"/>
      <c r="G1" s="1310"/>
      <c r="H1" s="1310"/>
      <c r="I1" s="1310"/>
      <c r="J1" s="1310"/>
      <c r="K1" s="1310"/>
      <c r="L1" s="1311"/>
      <c r="M1" s="1311"/>
    </row>
    <row r="2" spans="1:13" s="1100" customFormat="1" ht="16.5">
      <c r="A2" s="1805" t="s">
        <v>844</v>
      </c>
      <c r="B2" s="1805"/>
      <c r="C2" s="1805"/>
      <c r="D2" s="1805"/>
      <c r="E2" s="1805"/>
      <c r="F2" s="1805"/>
      <c r="G2" s="1805"/>
      <c r="H2" s="1805"/>
      <c r="I2" s="1805"/>
      <c r="J2" s="1805"/>
      <c r="K2" s="1805"/>
      <c r="L2" s="1805"/>
      <c r="M2" s="1347"/>
    </row>
    <row r="3" spans="1:13" s="1100" customFormat="1" ht="16.5">
      <c r="A3" s="1344"/>
      <c r="B3" s="1344"/>
      <c r="C3" s="1344"/>
      <c r="D3" s="1101"/>
      <c r="E3" s="1101"/>
      <c r="F3" s="1101"/>
      <c r="G3" s="1101"/>
      <c r="H3" s="1101"/>
      <c r="I3" s="1101"/>
      <c r="J3" s="1101"/>
      <c r="K3" s="1101"/>
      <c r="L3" s="1101"/>
      <c r="M3" s="1101"/>
    </row>
    <row r="4" spans="1:13" s="1106" customFormat="1" ht="12.75" customHeight="1">
      <c r="A4" s="1102"/>
      <c r="B4" s="1102"/>
      <c r="C4" s="1102"/>
      <c r="D4" s="1103"/>
      <c r="E4" s="1103"/>
      <c r="F4" s="1104"/>
      <c r="G4" s="1105"/>
      <c r="H4" s="1104"/>
      <c r="I4" s="1104"/>
      <c r="J4" s="1104"/>
      <c r="K4" s="1104"/>
      <c r="L4" s="1104"/>
      <c r="M4" s="1105" t="s">
        <v>2</v>
      </c>
    </row>
    <row r="5" spans="1:13" s="1106" customFormat="1" ht="21.75" customHeight="1">
      <c r="A5" s="1806" t="s">
        <v>816</v>
      </c>
      <c r="B5" s="1806"/>
      <c r="C5" s="1800" t="s">
        <v>817</v>
      </c>
      <c r="D5" s="1807" t="s">
        <v>873</v>
      </c>
      <c r="E5" s="1807"/>
      <c r="F5" s="1807"/>
      <c r="G5" s="1807"/>
      <c r="H5" s="1807"/>
      <c r="I5" s="1807"/>
      <c r="J5" s="1807"/>
      <c r="K5" s="1807"/>
      <c r="L5" s="1807"/>
      <c r="M5" s="1814" t="s">
        <v>818</v>
      </c>
    </row>
    <row r="6" spans="1:13" s="1106" customFormat="1" ht="11.25" customHeight="1">
      <c r="A6" s="1800" t="s">
        <v>819</v>
      </c>
      <c r="B6" s="1817" t="s">
        <v>820</v>
      </c>
      <c r="C6" s="1804"/>
      <c r="D6" s="1808">
        <v>2018</v>
      </c>
      <c r="E6" s="1808">
        <v>2017</v>
      </c>
      <c r="F6" s="1808">
        <v>2016</v>
      </c>
      <c r="G6" s="1808">
        <v>2015</v>
      </c>
      <c r="H6" s="1811">
        <v>2014</v>
      </c>
      <c r="I6" s="1811">
        <v>2013</v>
      </c>
      <c r="J6" s="1811">
        <v>2012</v>
      </c>
      <c r="K6" s="1811">
        <v>2011</v>
      </c>
      <c r="L6" s="1811">
        <v>2010</v>
      </c>
      <c r="M6" s="1815"/>
    </row>
    <row r="7" spans="1:13" s="1106" customFormat="1" ht="12" customHeight="1">
      <c r="A7" s="1804"/>
      <c r="B7" s="1818"/>
      <c r="C7" s="1804"/>
      <c r="D7" s="1809"/>
      <c r="E7" s="1809"/>
      <c r="F7" s="1809"/>
      <c r="G7" s="1809"/>
      <c r="H7" s="1812"/>
      <c r="I7" s="1812"/>
      <c r="J7" s="1812"/>
      <c r="K7" s="1812"/>
      <c r="L7" s="1812"/>
      <c r="M7" s="1815"/>
    </row>
    <row r="8" spans="1:13" s="1106" customFormat="1" ht="12" customHeight="1">
      <c r="A8" s="1804"/>
      <c r="B8" s="1818"/>
      <c r="C8" s="1804"/>
      <c r="D8" s="1809"/>
      <c r="E8" s="1809"/>
      <c r="F8" s="1809"/>
      <c r="G8" s="1809"/>
      <c r="H8" s="1812"/>
      <c r="I8" s="1812"/>
      <c r="J8" s="1812"/>
      <c r="K8" s="1812"/>
      <c r="L8" s="1812"/>
      <c r="M8" s="1815"/>
    </row>
    <row r="9" spans="1:13" s="1106" customFormat="1" ht="12" customHeight="1">
      <c r="A9" s="1804"/>
      <c r="B9" s="1818"/>
      <c r="C9" s="1804"/>
      <c r="D9" s="1809"/>
      <c r="E9" s="1809"/>
      <c r="F9" s="1809"/>
      <c r="G9" s="1809"/>
      <c r="H9" s="1812"/>
      <c r="I9" s="1812"/>
      <c r="J9" s="1812"/>
      <c r="K9" s="1812"/>
      <c r="L9" s="1812"/>
      <c r="M9" s="1815"/>
    </row>
    <row r="10" spans="1:13" s="1106" customFormat="1" ht="29.1" customHeight="1">
      <c r="A10" s="1801"/>
      <c r="B10" s="1819"/>
      <c r="C10" s="1801"/>
      <c r="D10" s="1810"/>
      <c r="E10" s="1810"/>
      <c r="F10" s="1810"/>
      <c r="G10" s="1810"/>
      <c r="H10" s="1813"/>
      <c r="I10" s="1813"/>
      <c r="J10" s="1813"/>
      <c r="K10" s="1813"/>
      <c r="L10" s="1813"/>
      <c r="M10" s="1816"/>
    </row>
    <row r="11" spans="1:13" s="1108" customFormat="1" ht="12.75">
      <c r="A11" s="1345">
        <v>1</v>
      </c>
      <c r="B11" s="1107">
        <v>2</v>
      </c>
      <c r="C11" s="1107">
        <v>3</v>
      </c>
      <c r="D11" s="1346">
        <v>4</v>
      </c>
      <c r="E11" s="1346">
        <v>5</v>
      </c>
      <c r="F11" s="1348">
        <v>6</v>
      </c>
      <c r="G11" s="1346">
        <v>7</v>
      </c>
      <c r="H11" s="1346">
        <v>8</v>
      </c>
      <c r="I11" s="1348">
        <v>9</v>
      </c>
      <c r="J11" s="1346">
        <v>10</v>
      </c>
      <c r="K11" s="1346">
        <v>11</v>
      </c>
      <c r="L11" s="1348">
        <v>12</v>
      </c>
      <c r="M11" s="1346">
        <v>13</v>
      </c>
    </row>
    <row r="12" spans="1:13" s="1108" customFormat="1" ht="25.15" customHeight="1">
      <c r="A12" s="1345">
        <v>16</v>
      </c>
      <c r="B12" s="1345">
        <v>750</v>
      </c>
      <c r="C12" s="1109" t="s">
        <v>759</v>
      </c>
      <c r="D12" s="1349">
        <v>127267.49</v>
      </c>
      <c r="E12" s="1110">
        <v>0</v>
      </c>
      <c r="F12" s="1110">
        <v>0</v>
      </c>
      <c r="G12" s="1110">
        <v>0</v>
      </c>
      <c r="H12" s="1110">
        <v>0</v>
      </c>
      <c r="I12" s="1110">
        <v>0</v>
      </c>
      <c r="J12" s="1110">
        <v>0</v>
      </c>
      <c r="K12" s="1110">
        <v>0</v>
      </c>
      <c r="L12" s="1110">
        <v>0</v>
      </c>
      <c r="M12" s="1110">
        <v>0</v>
      </c>
    </row>
    <row r="13" spans="1:13" s="1112" customFormat="1" ht="25.15" customHeight="1">
      <c r="A13" s="1111">
        <v>17</v>
      </c>
      <c r="B13" s="1345">
        <v>750</v>
      </c>
      <c r="C13" s="1109" t="s">
        <v>759</v>
      </c>
      <c r="D13" s="1349">
        <v>2894942.84</v>
      </c>
      <c r="E13" s="1349">
        <v>195058.42</v>
      </c>
      <c r="F13" s="1110">
        <v>0</v>
      </c>
      <c r="G13" s="1110">
        <v>0</v>
      </c>
      <c r="H13" s="1110">
        <v>0</v>
      </c>
      <c r="I13" s="1110">
        <v>0</v>
      </c>
      <c r="J13" s="1110">
        <v>0</v>
      </c>
      <c r="K13" s="1110">
        <v>0</v>
      </c>
      <c r="L13" s="1110">
        <v>0</v>
      </c>
      <c r="M13" s="1349">
        <v>2212.7199999999998</v>
      </c>
    </row>
    <row r="14" spans="1:13" s="1112" customFormat="1" ht="25.15" customHeight="1">
      <c r="A14" s="1797">
        <v>20</v>
      </c>
      <c r="B14" s="1800">
        <v>150</v>
      </c>
      <c r="C14" s="1109" t="s">
        <v>821</v>
      </c>
      <c r="D14" s="1110">
        <v>0</v>
      </c>
      <c r="E14" s="1110">
        <v>0</v>
      </c>
      <c r="F14" s="1110">
        <v>0</v>
      </c>
      <c r="G14" s="1110">
        <v>0</v>
      </c>
      <c r="H14" s="1349">
        <v>162211.54999999999</v>
      </c>
      <c r="I14" s="1110">
        <v>0</v>
      </c>
      <c r="J14" s="1110">
        <v>0</v>
      </c>
      <c r="K14" s="1110">
        <v>0</v>
      </c>
      <c r="L14" s="1110">
        <v>0</v>
      </c>
      <c r="M14" s="1110">
        <v>0</v>
      </c>
    </row>
    <row r="15" spans="1:13" s="1112" customFormat="1" ht="25.15" customHeight="1">
      <c r="A15" s="1799"/>
      <c r="B15" s="1801"/>
      <c r="C15" s="1109" t="s">
        <v>757</v>
      </c>
      <c r="D15" s="1349">
        <v>25061.05</v>
      </c>
      <c r="E15" s="1349">
        <v>3078654.75</v>
      </c>
      <c r="F15" s="1110">
        <v>0</v>
      </c>
      <c r="G15" s="1110">
        <v>0</v>
      </c>
      <c r="H15" s="1110">
        <v>0</v>
      </c>
      <c r="I15" s="1110">
        <v>0</v>
      </c>
      <c r="J15" s="1110">
        <v>0</v>
      </c>
      <c r="K15" s="1110">
        <v>0</v>
      </c>
      <c r="L15" s="1113">
        <v>1</v>
      </c>
      <c r="M15" s="1110">
        <v>0</v>
      </c>
    </row>
    <row r="16" spans="1:13" s="1112" customFormat="1" ht="25.15" customHeight="1">
      <c r="A16" s="1797">
        <v>24</v>
      </c>
      <c r="B16" s="1345">
        <v>803</v>
      </c>
      <c r="C16" s="1109" t="s">
        <v>756</v>
      </c>
      <c r="D16" s="1349">
        <v>8048395.0099999998</v>
      </c>
      <c r="E16" s="1110">
        <v>0</v>
      </c>
      <c r="F16" s="1110">
        <v>0</v>
      </c>
      <c r="G16" s="1110">
        <v>0</v>
      </c>
      <c r="H16" s="1110">
        <v>0</v>
      </c>
      <c r="I16" s="1110">
        <v>0</v>
      </c>
      <c r="J16" s="1110">
        <v>0</v>
      </c>
      <c r="K16" s="1110">
        <v>0</v>
      </c>
      <c r="L16" s="1110">
        <v>0</v>
      </c>
      <c r="M16" s="1110">
        <v>0</v>
      </c>
    </row>
    <row r="17" spans="1:13" s="1112" customFormat="1" ht="25.15" customHeight="1">
      <c r="A17" s="1798"/>
      <c r="B17" s="1800">
        <v>921</v>
      </c>
      <c r="C17" s="1109" t="s">
        <v>856</v>
      </c>
      <c r="D17" s="1110">
        <v>0</v>
      </c>
      <c r="E17" s="1113">
        <v>64.56</v>
      </c>
      <c r="F17" s="1349">
        <v>4286.1099999999997</v>
      </c>
      <c r="G17" s="1349">
        <v>5367.31</v>
      </c>
      <c r="H17" s="1349">
        <v>3060.81</v>
      </c>
      <c r="I17" s="1110">
        <v>0</v>
      </c>
      <c r="J17" s="1110">
        <v>0</v>
      </c>
      <c r="K17" s="1110">
        <v>0</v>
      </c>
      <c r="L17" s="1110">
        <v>0</v>
      </c>
      <c r="M17" s="1110">
        <v>0</v>
      </c>
    </row>
    <row r="18" spans="1:13" s="1112" customFormat="1" ht="25.15" customHeight="1">
      <c r="A18" s="1798"/>
      <c r="B18" s="1804"/>
      <c r="C18" s="1109" t="s">
        <v>756</v>
      </c>
      <c r="D18" s="1349">
        <v>53427196.43</v>
      </c>
      <c r="E18" s="1110">
        <v>0</v>
      </c>
      <c r="F18" s="1110">
        <v>0</v>
      </c>
      <c r="G18" s="1110">
        <v>0</v>
      </c>
      <c r="H18" s="1110">
        <v>0</v>
      </c>
      <c r="I18" s="1110">
        <v>0</v>
      </c>
      <c r="J18" s="1110">
        <v>0</v>
      </c>
      <c r="K18" s="1110">
        <v>0</v>
      </c>
      <c r="L18" s="1110">
        <v>0</v>
      </c>
      <c r="M18" s="1110">
        <v>0</v>
      </c>
    </row>
    <row r="19" spans="1:13" s="1112" customFormat="1" ht="25.15" customHeight="1">
      <c r="A19" s="1799"/>
      <c r="B19" s="1801"/>
      <c r="C19" s="1109" t="s">
        <v>841</v>
      </c>
      <c r="D19" s="1110">
        <v>0</v>
      </c>
      <c r="E19" s="1110">
        <v>0</v>
      </c>
      <c r="F19" s="1110">
        <v>0</v>
      </c>
      <c r="G19" s="1349">
        <v>16280.07</v>
      </c>
      <c r="H19" s="1349">
        <v>257878.12</v>
      </c>
      <c r="I19" s="1110">
        <v>0</v>
      </c>
      <c r="J19" s="1110">
        <v>0</v>
      </c>
      <c r="K19" s="1110">
        <v>0</v>
      </c>
      <c r="L19" s="1110">
        <v>0</v>
      </c>
      <c r="M19" s="1110">
        <v>0</v>
      </c>
    </row>
    <row r="20" spans="1:13" s="1112" customFormat="1" ht="25.15" customHeight="1">
      <c r="A20" s="1797">
        <v>27</v>
      </c>
      <c r="B20" s="1345">
        <v>150</v>
      </c>
      <c r="C20" s="1109" t="s">
        <v>821</v>
      </c>
      <c r="D20" s="1110">
        <v>0</v>
      </c>
      <c r="E20" s="1110">
        <v>0</v>
      </c>
      <c r="F20" s="1349">
        <v>97821.37</v>
      </c>
      <c r="G20" s="1349">
        <v>201780.01</v>
      </c>
      <c r="H20" s="1349">
        <v>232464.11</v>
      </c>
      <c r="I20" s="1349">
        <v>413165.53</v>
      </c>
      <c r="J20" s="1349">
        <v>137008.93</v>
      </c>
      <c r="K20" s="1349">
        <v>13944.76</v>
      </c>
      <c r="L20" s="1349">
        <v>38189.4</v>
      </c>
      <c r="M20" s="1110">
        <v>0</v>
      </c>
    </row>
    <row r="21" spans="1:13" s="1112" customFormat="1" ht="25.15" customHeight="1">
      <c r="A21" s="1798"/>
      <c r="B21" s="1800">
        <v>750</v>
      </c>
      <c r="C21" s="1109" t="s">
        <v>821</v>
      </c>
      <c r="D21" s="1110">
        <v>0</v>
      </c>
      <c r="E21" s="1110">
        <v>0</v>
      </c>
      <c r="F21" s="1349">
        <v>2210</v>
      </c>
      <c r="G21" s="1349">
        <v>104023.21</v>
      </c>
      <c r="H21" s="1349">
        <v>33088.9</v>
      </c>
      <c r="I21" s="1349">
        <v>59854.879999999997</v>
      </c>
      <c r="J21" s="1110">
        <v>0</v>
      </c>
      <c r="K21" s="1110">
        <v>0</v>
      </c>
      <c r="L21" s="1110">
        <v>0</v>
      </c>
      <c r="M21" s="1110">
        <v>0</v>
      </c>
    </row>
    <row r="22" spans="1:13" s="1112" customFormat="1" ht="25.15" customHeight="1">
      <c r="A22" s="1799"/>
      <c r="B22" s="1801"/>
      <c r="C22" s="1109" t="s">
        <v>760</v>
      </c>
      <c r="D22" s="1349">
        <v>62550209.07</v>
      </c>
      <c r="E22" s="1349">
        <v>1737578.22</v>
      </c>
      <c r="F22" s="1110">
        <v>0</v>
      </c>
      <c r="G22" s="1110">
        <v>0</v>
      </c>
      <c r="H22" s="1110">
        <v>0</v>
      </c>
      <c r="I22" s="1110">
        <v>0</v>
      </c>
      <c r="J22" s="1110">
        <v>0</v>
      </c>
      <c r="K22" s="1110">
        <v>0</v>
      </c>
      <c r="L22" s="1110">
        <v>0</v>
      </c>
      <c r="M22" s="1113">
        <v>10.97</v>
      </c>
    </row>
    <row r="23" spans="1:13" s="1112" customFormat="1" ht="25.15" customHeight="1">
      <c r="A23" s="1797">
        <v>28</v>
      </c>
      <c r="B23" s="1800">
        <v>730</v>
      </c>
      <c r="C23" s="1109" t="s">
        <v>821</v>
      </c>
      <c r="D23" s="1110">
        <v>0</v>
      </c>
      <c r="E23" s="1110">
        <v>0</v>
      </c>
      <c r="F23" s="1349">
        <v>2849891.81</v>
      </c>
      <c r="G23" s="1349">
        <v>947354.28</v>
      </c>
      <c r="H23" s="1349">
        <v>41508.85</v>
      </c>
      <c r="I23" s="1349">
        <v>114403</v>
      </c>
      <c r="J23" s="1349">
        <v>96034.91</v>
      </c>
      <c r="K23" s="1110">
        <v>0</v>
      </c>
      <c r="L23" s="1110">
        <v>0</v>
      </c>
      <c r="M23" s="1110">
        <v>0</v>
      </c>
    </row>
    <row r="24" spans="1:13" s="1112" customFormat="1" ht="25.15" customHeight="1">
      <c r="A24" s="1798"/>
      <c r="B24" s="1804"/>
      <c r="C24" s="1109" t="s">
        <v>757</v>
      </c>
      <c r="D24" s="1349">
        <v>32903935.849999998</v>
      </c>
      <c r="E24" s="1349">
        <v>406644.67</v>
      </c>
      <c r="F24" s="1349">
        <v>94792.27</v>
      </c>
      <c r="G24" s="1110">
        <v>0</v>
      </c>
      <c r="H24" s="1110">
        <v>0</v>
      </c>
      <c r="I24" s="1110">
        <v>0</v>
      </c>
      <c r="J24" s="1110">
        <v>0</v>
      </c>
      <c r="K24" s="1110">
        <v>0</v>
      </c>
      <c r="L24" s="1110">
        <v>0</v>
      </c>
      <c r="M24" s="1349">
        <v>30565.759999999998</v>
      </c>
    </row>
    <row r="25" spans="1:13" s="1112" customFormat="1" ht="25.15" customHeight="1">
      <c r="A25" s="1798"/>
      <c r="B25" s="1804"/>
      <c r="C25" s="1109" t="s">
        <v>822</v>
      </c>
      <c r="D25" s="1110">
        <v>0</v>
      </c>
      <c r="E25" s="1110">
        <v>0</v>
      </c>
      <c r="F25" s="1110">
        <v>0</v>
      </c>
      <c r="G25" s="1110">
        <v>0</v>
      </c>
      <c r="H25" s="1110">
        <v>0</v>
      </c>
      <c r="I25" s="1110">
        <v>0</v>
      </c>
      <c r="J25" s="1349">
        <v>14665.44</v>
      </c>
      <c r="K25" s="1110">
        <v>0</v>
      </c>
      <c r="L25" s="1110">
        <v>0</v>
      </c>
      <c r="M25" s="1110">
        <v>0</v>
      </c>
    </row>
    <row r="26" spans="1:13" s="1112" customFormat="1" ht="25.15" customHeight="1">
      <c r="A26" s="1799"/>
      <c r="B26" s="1801"/>
      <c r="C26" s="1109" t="s">
        <v>759</v>
      </c>
      <c r="D26" s="1349">
        <v>5526058.5899999999</v>
      </c>
      <c r="E26" s="1349">
        <v>211414.78000000003</v>
      </c>
      <c r="F26" s="1110">
        <v>0</v>
      </c>
      <c r="G26" s="1110">
        <v>0</v>
      </c>
      <c r="H26" s="1110">
        <v>0</v>
      </c>
      <c r="I26" s="1110">
        <v>0</v>
      </c>
      <c r="J26" s="1110">
        <v>0</v>
      </c>
      <c r="K26" s="1110">
        <v>0</v>
      </c>
      <c r="L26" s="1110">
        <v>0</v>
      </c>
      <c r="M26" s="1349">
        <v>13048.42</v>
      </c>
    </row>
    <row r="27" spans="1:13" s="1112" customFormat="1" ht="25.15" customHeight="1">
      <c r="A27" s="1111">
        <v>30</v>
      </c>
      <c r="B27" s="1345">
        <v>801</v>
      </c>
      <c r="C27" s="1109" t="s">
        <v>759</v>
      </c>
      <c r="D27" s="1349">
        <v>6451967.3899999997</v>
      </c>
      <c r="E27" s="1349">
        <v>22187.16</v>
      </c>
      <c r="F27" s="1110">
        <v>0</v>
      </c>
      <c r="G27" s="1110">
        <v>0</v>
      </c>
      <c r="H27" s="1110">
        <v>0</v>
      </c>
      <c r="I27" s="1110">
        <v>0</v>
      </c>
      <c r="J27" s="1110">
        <v>0</v>
      </c>
      <c r="K27" s="1110">
        <v>0</v>
      </c>
      <c r="L27" s="1110">
        <v>0</v>
      </c>
      <c r="M27" s="1110">
        <v>0</v>
      </c>
    </row>
    <row r="28" spans="1:13" s="1112" customFormat="1" ht="25.15" customHeight="1">
      <c r="A28" s="1797">
        <v>31</v>
      </c>
      <c r="B28" s="1345">
        <v>150</v>
      </c>
      <c r="C28" s="1109" t="s">
        <v>822</v>
      </c>
      <c r="D28" s="1110">
        <v>0</v>
      </c>
      <c r="E28" s="1110">
        <v>0</v>
      </c>
      <c r="F28" s="1110">
        <v>0</v>
      </c>
      <c r="G28" s="1113">
        <v>0.45</v>
      </c>
      <c r="H28" s="1349">
        <v>21014.84</v>
      </c>
      <c r="I28" s="1110">
        <v>0</v>
      </c>
      <c r="J28" s="1110">
        <v>0</v>
      </c>
      <c r="K28" s="1110">
        <v>0</v>
      </c>
      <c r="L28" s="1349">
        <v>5827.09</v>
      </c>
      <c r="M28" s="1110">
        <v>0</v>
      </c>
    </row>
    <row r="29" spans="1:13" s="1112" customFormat="1" ht="25.15" customHeight="1">
      <c r="A29" s="1799"/>
      <c r="B29" s="1345">
        <v>853</v>
      </c>
      <c r="C29" s="1109" t="s">
        <v>759</v>
      </c>
      <c r="D29" s="1349">
        <v>440068.35</v>
      </c>
      <c r="E29" s="1349">
        <v>96574.42</v>
      </c>
      <c r="F29" s="1110">
        <v>0</v>
      </c>
      <c r="G29" s="1110">
        <v>0</v>
      </c>
      <c r="H29" s="1110">
        <v>0</v>
      </c>
      <c r="I29" s="1110">
        <v>0</v>
      </c>
      <c r="J29" s="1110">
        <v>0</v>
      </c>
      <c r="K29" s="1110">
        <v>0</v>
      </c>
      <c r="L29" s="1110">
        <v>0</v>
      </c>
      <c r="M29" s="1349">
        <v>1756.18</v>
      </c>
    </row>
    <row r="30" spans="1:13" s="1112" customFormat="1" ht="25.15" customHeight="1">
      <c r="A30" s="1797">
        <v>32</v>
      </c>
      <c r="B30" s="1800">
        <v>801</v>
      </c>
      <c r="C30" s="1109" t="s">
        <v>759</v>
      </c>
      <c r="D30" s="1349">
        <v>6260</v>
      </c>
      <c r="E30" s="1110">
        <v>0</v>
      </c>
      <c r="F30" s="1110">
        <v>0</v>
      </c>
      <c r="G30" s="1110">
        <v>0</v>
      </c>
      <c r="H30" s="1110">
        <v>0</v>
      </c>
      <c r="I30" s="1110">
        <v>0</v>
      </c>
      <c r="J30" s="1110">
        <v>0</v>
      </c>
      <c r="K30" s="1110">
        <v>0</v>
      </c>
      <c r="L30" s="1110">
        <v>0</v>
      </c>
      <c r="M30" s="1110">
        <v>0</v>
      </c>
    </row>
    <row r="31" spans="1:13" s="1112" customFormat="1" ht="25.15" customHeight="1">
      <c r="A31" s="1799"/>
      <c r="B31" s="1801"/>
      <c r="C31" s="1109" t="s">
        <v>823</v>
      </c>
      <c r="D31" s="1349">
        <v>3832</v>
      </c>
      <c r="E31" s="1110">
        <v>0</v>
      </c>
      <c r="F31" s="1110">
        <v>0</v>
      </c>
      <c r="G31" s="1110">
        <v>0</v>
      </c>
      <c r="H31" s="1110">
        <v>0</v>
      </c>
      <c r="I31" s="1110">
        <v>0</v>
      </c>
      <c r="J31" s="1110">
        <v>0</v>
      </c>
      <c r="K31" s="1110">
        <v>0</v>
      </c>
      <c r="L31" s="1110">
        <v>0</v>
      </c>
      <c r="M31" s="1110">
        <v>0</v>
      </c>
    </row>
    <row r="32" spans="1:13" s="1112" customFormat="1" ht="25.15" customHeight="1">
      <c r="A32" s="1797">
        <v>34</v>
      </c>
      <c r="B32" s="1800">
        <v>150</v>
      </c>
      <c r="C32" s="1109" t="s">
        <v>821</v>
      </c>
      <c r="D32" s="1110">
        <v>0</v>
      </c>
      <c r="E32" s="1110">
        <v>0</v>
      </c>
      <c r="F32" s="1110">
        <v>0</v>
      </c>
      <c r="G32" s="1349">
        <v>126445.33</v>
      </c>
      <c r="H32" s="1349">
        <v>148768.85</v>
      </c>
      <c r="I32" s="1349">
        <v>507004.35</v>
      </c>
      <c r="J32" s="1113">
        <v>459.51</v>
      </c>
      <c r="K32" s="1349">
        <v>9206.8700000000008</v>
      </c>
      <c r="L32" s="1349">
        <v>7667.42</v>
      </c>
      <c r="M32" s="1110">
        <v>0</v>
      </c>
    </row>
    <row r="33" spans="1:13" s="1112" customFormat="1" ht="25.15" customHeight="1">
      <c r="A33" s="1798"/>
      <c r="B33" s="1804"/>
      <c r="C33" s="1109" t="s">
        <v>757</v>
      </c>
      <c r="D33" s="1349">
        <v>24615318.200000003</v>
      </c>
      <c r="E33" s="1349">
        <v>407715.41</v>
      </c>
      <c r="F33" s="1113">
        <v>6.94</v>
      </c>
      <c r="G33" s="1110">
        <v>0</v>
      </c>
      <c r="H33" s="1110">
        <v>0</v>
      </c>
      <c r="I33" s="1110">
        <v>0</v>
      </c>
      <c r="J33" s="1110">
        <v>0</v>
      </c>
      <c r="K33" s="1110">
        <v>0</v>
      </c>
      <c r="L33" s="1110">
        <v>0</v>
      </c>
      <c r="M33" s="1110">
        <v>0</v>
      </c>
    </row>
    <row r="34" spans="1:13" s="1112" customFormat="1" ht="25.15" customHeight="1">
      <c r="A34" s="1798"/>
      <c r="B34" s="1804"/>
      <c r="C34" s="1109" t="s">
        <v>758</v>
      </c>
      <c r="D34" s="1349">
        <v>784758.4</v>
      </c>
      <c r="E34" s="1110">
        <v>0</v>
      </c>
      <c r="F34" s="1110">
        <v>0</v>
      </c>
      <c r="G34" s="1110">
        <v>0</v>
      </c>
      <c r="H34" s="1110">
        <v>0</v>
      </c>
      <c r="I34" s="1110">
        <v>0</v>
      </c>
      <c r="J34" s="1110">
        <v>0</v>
      </c>
      <c r="K34" s="1110">
        <v>0</v>
      </c>
      <c r="L34" s="1110">
        <v>0</v>
      </c>
      <c r="M34" s="1110">
        <v>0</v>
      </c>
    </row>
    <row r="35" spans="1:13" s="1112" customFormat="1" ht="25.15" customHeight="1">
      <c r="A35" s="1798"/>
      <c r="B35" s="1801"/>
      <c r="C35" s="1109" t="s">
        <v>759</v>
      </c>
      <c r="D35" s="1349">
        <v>2112471.19</v>
      </c>
      <c r="E35" s="1349">
        <v>221818.23</v>
      </c>
      <c r="F35" s="1349">
        <v>66581.73</v>
      </c>
      <c r="G35" s="1110">
        <v>0</v>
      </c>
      <c r="H35" s="1110">
        <v>0</v>
      </c>
      <c r="I35" s="1110">
        <v>0</v>
      </c>
      <c r="J35" s="1110">
        <v>0</v>
      </c>
      <c r="K35" s="1110">
        <v>0</v>
      </c>
      <c r="L35" s="1110">
        <v>0</v>
      </c>
      <c r="M35" s="1110">
        <v>0</v>
      </c>
    </row>
    <row r="36" spans="1:13" s="1112" customFormat="1" ht="25.15" customHeight="1">
      <c r="A36" s="1798"/>
      <c r="B36" s="1800">
        <v>750</v>
      </c>
      <c r="C36" s="1114" t="s">
        <v>782</v>
      </c>
      <c r="D36" s="1349">
        <v>5941.04</v>
      </c>
      <c r="E36" s="1110">
        <v>0</v>
      </c>
      <c r="F36" s="1110">
        <v>0</v>
      </c>
      <c r="G36" s="1110">
        <v>0</v>
      </c>
      <c r="H36" s="1110">
        <v>0</v>
      </c>
      <c r="I36" s="1110">
        <v>0</v>
      </c>
      <c r="J36" s="1110">
        <v>0</v>
      </c>
      <c r="K36" s="1110">
        <v>0</v>
      </c>
      <c r="L36" s="1110">
        <v>0</v>
      </c>
      <c r="M36" s="1110">
        <v>0</v>
      </c>
    </row>
    <row r="37" spans="1:13" s="1112" customFormat="1" ht="25.15" customHeight="1">
      <c r="A37" s="1798"/>
      <c r="B37" s="1804"/>
      <c r="C37" s="1109" t="s">
        <v>857</v>
      </c>
      <c r="D37" s="1110">
        <v>0</v>
      </c>
      <c r="E37" s="1110">
        <v>0</v>
      </c>
      <c r="F37" s="1349">
        <v>1219.51</v>
      </c>
      <c r="G37" s="1110">
        <v>0</v>
      </c>
      <c r="H37" s="1349">
        <v>1224</v>
      </c>
      <c r="I37" s="1349">
        <v>57858.13</v>
      </c>
      <c r="J37" s="1110">
        <v>0</v>
      </c>
      <c r="K37" s="1110">
        <v>0</v>
      </c>
      <c r="L37" s="1110">
        <v>0</v>
      </c>
      <c r="M37" s="1110">
        <v>0</v>
      </c>
    </row>
    <row r="38" spans="1:13" s="1112" customFormat="1" ht="25.15" customHeight="1">
      <c r="A38" s="1798"/>
      <c r="B38" s="1804"/>
      <c r="C38" s="1114" t="s">
        <v>783</v>
      </c>
      <c r="D38" s="1349">
        <v>6146.31</v>
      </c>
      <c r="E38" s="1110">
        <v>0</v>
      </c>
      <c r="F38" s="1110">
        <v>0</v>
      </c>
      <c r="G38" s="1110">
        <v>0</v>
      </c>
      <c r="H38" s="1110">
        <v>0</v>
      </c>
      <c r="I38" s="1110">
        <v>0</v>
      </c>
      <c r="J38" s="1110">
        <v>0</v>
      </c>
      <c r="K38" s="1110">
        <v>0</v>
      </c>
      <c r="L38" s="1110">
        <v>0</v>
      </c>
      <c r="M38" s="1110">
        <v>0</v>
      </c>
    </row>
    <row r="39" spans="1:13" s="1112" customFormat="1" ht="25.15" customHeight="1">
      <c r="A39" s="1798"/>
      <c r="B39" s="1801"/>
      <c r="C39" s="1109" t="s">
        <v>759</v>
      </c>
      <c r="D39" s="1349">
        <v>1336414.1100000001</v>
      </c>
      <c r="E39" s="1110">
        <v>0</v>
      </c>
      <c r="F39" s="1110">
        <v>0</v>
      </c>
      <c r="G39" s="1110">
        <v>0</v>
      </c>
      <c r="H39" s="1110">
        <v>0</v>
      </c>
      <c r="I39" s="1110">
        <v>0</v>
      </c>
      <c r="J39" s="1110">
        <v>0</v>
      </c>
      <c r="K39" s="1110">
        <v>0</v>
      </c>
      <c r="L39" s="1110">
        <v>0</v>
      </c>
      <c r="M39" s="1110">
        <v>0</v>
      </c>
    </row>
    <row r="40" spans="1:13" s="1112" customFormat="1" ht="25.15" customHeight="1">
      <c r="A40" s="1798"/>
      <c r="B40" s="1800">
        <v>758</v>
      </c>
      <c r="C40" s="1109" t="s">
        <v>822</v>
      </c>
      <c r="D40" s="1110">
        <v>0</v>
      </c>
      <c r="E40" s="1110">
        <v>0</v>
      </c>
      <c r="F40" s="1110">
        <v>0</v>
      </c>
      <c r="G40" s="1349">
        <v>18620.689999999999</v>
      </c>
      <c r="H40" s="1349">
        <v>28790.92</v>
      </c>
      <c r="I40" s="1349">
        <v>156199.28</v>
      </c>
      <c r="J40" s="1349">
        <v>45137.65</v>
      </c>
      <c r="K40" s="1349">
        <v>30106.27</v>
      </c>
      <c r="L40" s="1349">
        <v>38459.75</v>
      </c>
      <c r="M40" s="1349">
        <v>5950</v>
      </c>
    </row>
    <row r="41" spans="1:13" s="1112" customFormat="1" ht="25.15" customHeight="1">
      <c r="A41" s="1798"/>
      <c r="B41" s="1804"/>
      <c r="C41" s="1109" t="s">
        <v>824</v>
      </c>
      <c r="D41" s="1110">
        <v>0</v>
      </c>
      <c r="E41" s="1110">
        <v>0</v>
      </c>
      <c r="F41" s="1110">
        <v>0</v>
      </c>
      <c r="G41" s="1110">
        <v>0</v>
      </c>
      <c r="H41" s="1110">
        <v>0</v>
      </c>
      <c r="I41" s="1349">
        <v>282648.11</v>
      </c>
      <c r="J41" s="1349">
        <v>43055.69</v>
      </c>
      <c r="K41" s="1349">
        <v>7717.27</v>
      </c>
      <c r="L41" s="1349">
        <v>21527.31</v>
      </c>
      <c r="M41" s="1110">
        <v>0</v>
      </c>
    </row>
    <row r="42" spans="1:13" s="1112" customFormat="1" ht="25.15" customHeight="1">
      <c r="A42" s="1798"/>
      <c r="B42" s="1804"/>
      <c r="C42" s="1109" t="s">
        <v>825</v>
      </c>
      <c r="D42" s="1349">
        <v>17212004.710000001</v>
      </c>
      <c r="E42" s="1349">
        <v>741069.09000000008</v>
      </c>
      <c r="F42" s="1349">
        <v>25714.9</v>
      </c>
      <c r="G42" s="1110">
        <v>0</v>
      </c>
      <c r="H42" s="1110">
        <v>0</v>
      </c>
      <c r="I42" s="1110">
        <v>0</v>
      </c>
      <c r="J42" s="1110">
        <v>0</v>
      </c>
      <c r="K42" s="1110">
        <v>0</v>
      </c>
      <c r="L42" s="1110">
        <v>0</v>
      </c>
      <c r="M42" s="1349">
        <v>983.27</v>
      </c>
    </row>
    <row r="43" spans="1:13" s="1112" customFormat="1" ht="25.15" customHeight="1">
      <c r="A43" s="1798"/>
      <c r="B43" s="1804"/>
      <c r="C43" s="1109" t="s">
        <v>858</v>
      </c>
      <c r="D43" s="1110">
        <v>0</v>
      </c>
      <c r="E43" s="1110">
        <v>0</v>
      </c>
      <c r="F43" s="1110">
        <v>0</v>
      </c>
      <c r="G43" s="1349">
        <v>113536.85</v>
      </c>
      <c r="H43" s="1110">
        <v>0</v>
      </c>
      <c r="I43" s="1110">
        <v>0</v>
      </c>
      <c r="J43" s="1110">
        <v>0</v>
      </c>
      <c r="K43" s="1110">
        <v>0</v>
      </c>
      <c r="L43" s="1110">
        <v>0</v>
      </c>
      <c r="M43" s="1110">
        <v>0</v>
      </c>
    </row>
    <row r="44" spans="1:13" s="1112" customFormat="1" ht="25.15" customHeight="1">
      <c r="A44" s="1798"/>
      <c r="B44" s="1804"/>
      <c r="C44" s="1109" t="s">
        <v>826</v>
      </c>
      <c r="D44" s="1349">
        <v>3313411.45</v>
      </c>
      <c r="E44" s="1349">
        <v>103477.23</v>
      </c>
      <c r="F44" s="1113">
        <v>16.739999999999998</v>
      </c>
      <c r="G44" s="1110">
        <v>0</v>
      </c>
      <c r="H44" s="1110">
        <v>0</v>
      </c>
      <c r="I44" s="1110">
        <v>0</v>
      </c>
      <c r="J44" s="1110">
        <v>0</v>
      </c>
      <c r="K44" s="1110">
        <v>0</v>
      </c>
      <c r="L44" s="1110">
        <v>0</v>
      </c>
      <c r="M44" s="1110">
        <v>0</v>
      </c>
    </row>
    <row r="45" spans="1:13" s="1112" customFormat="1" ht="25.15" customHeight="1">
      <c r="A45" s="1798"/>
      <c r="B45" s="1804"/>
      <c r="C45" s="1109" t="s">
        <v>827</v>
      </c>
      <c r="D45" s="1110">
        <v>0</v>
      </c>
      <c r="E45" s="1110">
        <v>0</v>
      </c>
      <c r="F45" s="1110">
        <v>0</v>
      </c>
      <c r="G45" s="1110">
        <v>0</v>
      </c>
      <c r="H45" s="1349">
        <v>35632.31</v>
      </c>
      <c r="I45" s="1349">
        <v>162340.14000000001</v>
      </c>
      <c r="J45" s="1110">
        <v>0</v>
      </c>
      <c r="K45" s="1349">
        <v>42116.21</v>
      </c>
      <c r="L45" s="1349">
        <v>29852.77</v>
      </c>
      <c r="M45" s="1110">
        <v>0</v>
      </c>
    </row>
    <row r="46" spans="1:13" s="1112" customFormat="1" ht="25.15" customHeight="1">
      <c r="A46" s="1798"/>
      <c r="B46" s="1804"/>
      <c r="C46" s="1109" t="s">
        <v>828</v>
      </c>
      <c r="D46" s="1349">
        <v>25353790.09</v>
      </c>
      <c r="E46" s="1349">
        <v>537558.47</v>
      </c>
      <c r="F46" s="1349">
        <v>54300.33</v>
      </c>
      <c r="G46" s="1110">
        <v>0</v>
      </c>
      <c r="H46" s="1110">
        <v>0</v>
      </c>
      <c r="I46" s="1110">
        <v>0</v>
      </c>
      <c r="J46" s="1110">
        <v>0</v>
      </c>
      <c r="K46" s="1110">
        <v>0</v>
      </c>
      <c r="L46" s="1110">
        <v>0</v>
      </c>
      <c r="M46" s="1110">
        <v>0</v>
      </c>
    </row>
    <row r="47" spans="1:13" s="1112" customFormat="1" ht="25.15" customHeight="1">
      <c r="A47" s="1798"/>
      <c r="B47" s="1804"/>
      <c r="C47" s="1109" t="s">
        <v>829</v>
      </c>
      <c r="D47" s="1110">
        <v>0</v>
      </c>
      <c r="E47" s="1110">
        <v>0</v>
      </c>
      <c r="F47" s="1110">
        <v>0</v>
      </c>
      <c r="G47" s="1349">
        <v>59422.44</v>
      </c>
      <c r="H47" s="1110">
        <v>0</v>
      </c>
      <c r="I47" s="1110">
        <v>0</v>
      </c>
      <c r="J47" s="1349">
        <v>7278.9</v>
      </c>
      <c r="K47" s="1110">
        <v>0</v>
      </c>
      <c r="L47" s="1349">
        <v>184604.88</v>
      </c>
      <c r="M47" s="1110">
        <v>0</v>
      </c>
    </row>
    <row r="48" spans="1:13" s="1112" customFormat="1" ht="25.15" customHeight="1">
      <c r="A48" s="1798"/>
      <c r="B48" s="1804"/>
      <c r="C48" s="1109" t="s">
        <v>798</v>
      </c>
      <c r="D48" s="1349">
        <v>9076750.4600000009</v>
      </c>
      <c r="E48" s="1349">
        <v>367153.31</v>
      </c>
      <c r="F48" s="1349">
        <v>1702.29</v>
      </c>
      <c r="G48" s="1110">
        <v>0</v>
      </c>
      <c r="H48" s="1110">
        <v>0</v>
      </c>
      <c r="I48" s="1110">
        <v>0</v>
      </c>
      <c r="J48" s="1110">
        <v>0</v>
      </c>
      <c r="K48" s="1110">
        <v>0</v>
      </c>
      <c r="L48" s="1110">
        <v>0</v>
      </c>
      <c r="M48" s="1110">
        <v>0</v>
      </c>
    </row>
    <row r="49" spans="1:13" s="1112" customFormat="1" ht="25.15" customHeight="1">
      <c r="A49" s="1798"/>
      <c r="B49" s="1804"/>
      <c r="C49" s="1109" t="s">
        <v>859</v>
      </c>
      <c r="D49" s="1110">
        <v>0</v>
      </c>
      <c r="E49" s="1110">
        <v>0</v>
      </c>
      <c r="F49" s="1110">
        <v>0</v>
      </c>
      <c r="G49" s="1110">
        <v>0</v>
      </c>
      <c r="H49" s="1349">
        <v>110155.37</v>
      </c>
      <c r="I49" s="1349">
        <v>108437.8</v>
      </c>
      <c r="J49" s="1110">
        <v>0</v>
      </c>
      <c r="K49" s="1110">
        <v>0</v>
      </c>
      <c r="L49" s="1349">
        <v>273031.36</v>
      </c>
      <c r="M49" s="1110">
        <v>0</v>
      </c>
    </row>
    <row r="50" spans="1:13" s="1112" customFormat="1" ht="25.15" customHeight="1">
      <c r="A50" s="1798"/>
      <c r="B50" s="1804"/>
      <c r="C50" s="1109" t="s">
        <v>765</v>
      </c>
      <c r="D50" s="1349">
        <v>17767725.390000001</v>
      </c>
      <c r="E50" s="1349">
        <v>1035902.3200000001</v>
      </c>
      <c r="F50" s="1349">
        <v>1085.29</v>
      </c>
      <c r="G50" s="1110">
        <v>0</v>
      </c>
      <c r="H50" s="1110">
        <v>0</v>
      </c>
      <c r="I50" s="1110">
        <v>0</v>
      </c>
      <c r="J50" s="1110">
        <v>0</v>
      </c>
      <c r="K50" s="1110">
        <v>0</v>
      </c>
      <c r="L50" s="1110">
        <v>0</v>
      </c>
      <c r="M50" s="1113">
        <v>0.01</v>
      </c>
    </row>
    <row r="51" spans="1:13" s="1112" customFormat="1" ht="25.15" customHeight="1">
      <c r="A51" s="1798"/>
      <c r="B51" s="1804"/>
      <c r="C51" s="1109" t="s">
        <v>860</v>
      </c>
      <c r="D51" s="1110">
        <v>0</v>
      </c>
      <c r="E51" s="1110">
        <v>0</v>
      </c>
      <c r="F51" s="1110">
        <v>0</v>
      </c>
      <c r="G51" s="1110">
        <v>0</v>
      </c>
      <c r="H51" s="1110">
        <v>0</v>
      </c>
      <c r="I51" s="1110">
        <v>0</v>
      </c>
      <c r="J51" s="1110">
        <v>0</v>
      </c>
      <c r="K51" s="1110">
        <v>0</v>
      </c>
      <c r="L51" s="1349">
        <v>114447.06</v>
      </c>
      <c r="M51" s="1110">
        <v>0</v>
      </c>
    </row>
    <row r="52" spans="1:13" s="1112" customFormat="1" ht="25.15" customHeight="1">
      <c r="A52" s="1798"/>
      <c r="B52" s="1804"/>
      <c r="C52" s="1109" t="s">
        <v>766</v>
      </c>
      <c r="D52" s="1349">
        <v>11173706.33</v>
      </c>
      <c r="E52" s="1349">
        <v>383771.08</v>
      </c>
      <c r="F52" s="1349">
        <v>28678.77</v>
      </c>
      <c r="G52" s="1110">
        <v>0</v>
      </c>
      <c r="H52" s="1110">
        <v>0</v>
      </c>
      <c r="I52" s="1110">
        <v>0</v>
      </c>
      <c r="J52" s="1110">
        <v>0</v>
      </c>
      <c r="K52" s="1110">
        <v>0</v>
      </c>
      <c r="L52" s="1110">
        <v>0</v>
      </c>
      <c r="M52" s="1110">
        <v>0</v>
      </c>
    </row>
    <row r="53" spans="1:13" s="1112" customFormat="1" ht="25.15" customHeight="1">
      <c r="A53" s="1798"/>
      <c r="B53" s="1804"/>
      <c r="C53" s="1109" t="s">
        <v>830</v>
      </c>
      <c r="D53" s="1110">
        <v>0</v>
      </c>
      <c r="E53" s="1110">
        <v>0</v>
      </c>
      <c r="F53" s="1349">
        <v>18474.29</v>
      </c>
      <c r="G53" s="1349">
        <v>110097.66</v>
      </c>
      <c r="H53" s="1349">
        <v>670.79</v>
      </c>
      <c r="I53" s="1349">
        <v>351453.99</v>
      </c>
      <c r="J53" s="1110">
        <v>0</v>
      </c>
      <c r="K53" s="1349">
        <v>144909.57999999999</v>
      </c>
      <c r="L53" s="1349">
        <v>34471.22</v>
      </c>
      <c r="M53" s="1110">
        <v>0</v>
      </c>
    </row>
    <row r="54" spans="1:13" s="1112" customFormat="1" ht="25.15" customHeight="1">
      <c r="A54" s="1798"/>
      <c r="B54" s="1804"/>
      <c r="C54" s="1109" t="s">
        <v>823</v>
      </c>
      <c r="D54" s="1349">
        <v>11313182.57</v>
      </c>
      <c r="E54" s="1349">
        <v>331607.93</v>
      </c>
      <c r="F54" s="1349">
        <v>54461.29</v>
      </c>
      <c r="G54" s="1110">
        <v>0</v>
      </c>
      <c r="H54" s="1110">
        <v>0</v>
      </c>
      <c r="I54" s="1110">
        <v>0</v>
      </c>
      <c r="J54" s="1110">
        <v>0</v>
      </c>
      <c r="K54" s="1110">
        <v>0</v>
      </c>
      <c r="L54" s="1110">
        <v>0</v>
      </c>
      <c r="M54" s="1349">
        <v>48733.79</v>
      </c>
    </row>
    <row r="55" spans="1:13" s="1112" customFormat="1" ht="25.15" customHeight="1">
      <c r="A55" s="1798"/>
      <c r="B55" s="1804"/>
      <c r="C55" s="1109" t="s">
        <v>831</v>
      </c>
      <c r="D55" s="1110">
        <v>0</v>
      </c>
      <c r="E55" s="1110">
        <v>0</v>
      </c>
      <c r="F55" s="1110">
        <v>0</v>
      </c>
      <c r="G55" s="1110">
        <v>0</v>
      </c>
      <c r="H55" s="1349">
        <v>45864.21</v>
      </c>
      <c r="I55" s="1110">
        <v>0</v>
      </c>
      <c r="J55" s="1110">
        <v>0</v>
      </c>
      <c r="K55" s="1110">
        <v>0</v>
      </c>
      <c r="L55" s="1113">
        <v>450.11</v>
      </c>
      <c r="M55" s="1110">
        <v>0</v>
      </c>
    </row>
    <row r="56" spans="1:13" s="1112" customFormat="1" ht="25.15" customHeight="1">
      <c r="A56" s="1798"/>
      <c r="B56" s="1804"/>
      <c r="C56" s="1109" t="s">
        <v>768</v>
      </c>
      <c r="D56" s="1349">
        <v>5935393.9499999993</v>
      </c>
      <c r="E56" s="1349">
        <v>252121.44</v>
      </c>
      <c r="F56" s="1349">
        <v>6161.13</v>
      </c>
      <c r="G56" s="1110">
        <v>0</v>
      </c>
      <c r="H56" s="1110">
        <v>0</v>
      </c>
      <c r="I56" s="1110">
        <v>0</v>
      </c>
      <c r="J56" s="1110">
        <v>0</v>
      </c>
      <c r="K56" s="1110">
        <v>0</v>
      </c>
      <c r="L56" s="1110">
        <v>0</v>
      </c>
      <c r="M56" s="1110">
        <v>0</v>
      </c>
    </row>
    <row r="57" spans="1:13" s="1112" customFormat="1" ht="25.15" customHeight="1">
      <c r="A57" s="1798"/>
      <c r="B57" s="1804"/>
      <c r="C57" s="1109" t="s">
        <v>769</v>
      </c>
      <c r="D57" s="1349">
        <v>10198396.100000001</v>
      </c>
      <c r="E57" s="1349">
        <v>512580.76999999996</v>
      </c>
      <c r="F57" s="1110">
        <v>0</v>
      </c>
      <c r="G57" s="1110">
        <v>0</v>
      </c>
      <c r="H57" s="1110">
        <v>0</v>
      </c>
      <c r="I57" s="1110">
        <v>0</v>
      </c>
      <c r="J57" s="1110">
        <v>0</v>
      </c>
      <c r="K57" s="1110">
        <v>0</v>
      </c>
      <c r="L57" s="1110">
        <v>0</v>
      </c>
      <c r="M57" s="1110">
        <v>0</v>
      </c>
    </row>
    <row r="58" spans="1:13" s="1112" customFormat="1" ht="25.15" customHeight="1">
      <c r="A58" s="1798"/>
      <c r="B58" s="1804"/>
      <c r="C58" s="1109" t="s">
        <v>832</v>
      </c>
      <c r="D58" s="1110">
        <v>0</v>
      </c>
      <c r="E58" s="1110">
        <v>0</v>
      </c>
      <c r="F58" s="1110">
        <v>0</v>
      </c>
      <c r="G58" s="1110">
        <v>0</v>
      </c>
      <c r="H58" s="1349">
        <v>311749.52</v>
      </c>
      <c r="I58" s="1349">
        <v>8923.64</v>
      </c>
      <c r="J58" s="1110">
        <v>0</v>
      </c>
      <c r="K58" s="1349">
        <v>2366.73</v>
      </c>
      <c r="L58" s="1349">
        <v>728553.67</v>
      </c>
      <c r="M58" s="1110">
        <v>0</v>
      </c>
    </row>
    <row r="59" spans="1:13" s="1112" customFormat="1" ht="25.15" customHeight="1">
      <c r="A59" s="1798"/>
      <c r="B59" s="1804"/>
      <c r="C59" s="1109" t="s">
        <v>770</v>
      </c>
      <c r="D59" s="1349">
        <v>7338353.2599999998</v>
      </c>
      <c r="E59" s="1349">
        <v>433157.94</v>
      </c>
      <c r="F59" s="1110">
        <v>0</v>
      </c>
      <c r="G59" s="1110">
        <v>0</v>
      </c>
      <c r="H59" s="1110">
        <v>0</v>
      </c>
      <c r="I59" s="1110">
        <v>0</v>
      </c>
      <c r="J59" s="1110">
        <v>0</v>
      </c>
      <c r="K59" s="1110">
        <v>0</v>
      </c>
      <c r="L59" s="1110">
        <v>0</v>
      </c>
      <c r="M59" s="1110">
        <v>0</v>
      </c>
    </row>
    <row r="60" spans="1:13" s="1112" customFormat="1" ht="25.15" customHeight="1">
      <c r="A60" s="1798"/>
      <c r="B60" s="1804"/>
      <c r="C60" s="1109" t="s">
        <v>861</v>
      </c>
      <c r="D60" s="1110">
        <v>0</v>
      </c>
      <c r="E60" s="1110">
        <v>0</v>
      </c>
      <c r="F60" s="1110">
        <v>0</v>
      </c>
      <c r="G60" s="1110">
        <v>0</v>
      </c>
      <c r="H60" s="1110">
        <v>0</v>
      </c>
      <c r="I60" s="1110">
        <v>0</v>
      </c>
      <c r="J60" s="1349">
        <v>5659.01</v>
      </c>
      <c r="K60" s="1110">
        <v>0</v>
      </c>
      <c r="L60" s="1110">
        <v>0</v>
      </c>
      <c r="M60" s="1110">
        <v>0</v>
      </c>
    </row>
    <row r="61" spans="1:13" s="1112" customFormat="1" ht="25.15" customHeight="1">
      <c r="A61" s="1798"/>
      <c r="B61" s="1804"/>
      <c r="C61" s="1109" t="s">
        <v>833</v>
      </c>
      <c r="D61" s="1349">
        <v>26224465.369999997</v>
      </c>
      <c r="E61" s="1349">
        <v>1011957.22</v>
      </c>
      <c r="F61" s="1349">
        <v>245752.80000000002</v>
      </c>
      <c r="G61" s="1110">
        <v>0</v>
      </c>
      <c r="H61" s="1110">
        <v>0</v>
      </c>
      <c r="I61" s="1110">
        <v>0</v>
      </c>
      <c r="J61" s="1110">
        <v>0</v>
      </c>
      <c r="K61" s="1110">
        <v>0</v>
      </c>
      <c r="L61" s="1110">
        <v>0</v>
      </c>
      <c r="M61" s="1110">
        <v>0</v>
      </c>
    </row>
    <row r="62" spans="1:13" s="1112" customFormat="1" ht="25.15" customHeight="1">
      <c r="A62" s="1798"/>
      <c r="B62" s="1804"/>
      <c r="C62" s="1109" t="s">
        <v>834</v>
      </c>
      <c r="D62" s="1110">
        <v>0</v>
      </c>
      <c r="E62" s="1110">
        <v>0</v>
      </c>
      <c r="F62" s="1349">
        <v>7663.48</v>
      </c>
      <c r="G62" s="1349">
        <v>26383.87</v>
      </c>
      <c r="H62" s="1110">
        <v>0</v>
      </c>
      <c r="I62" s="1349">
        <v>153112.75</v>
      </c>
      <c r="J62" s="1349">
        <v>13023.88</v>
      </c>
      <c r="K62" s="1349">
        <v>1472758.45</v>
      </c>
      <c r="L62" s="1349">
        <v>1999.76</v>
      </c>
      <c r="M62" s="1110">
        <v>0</v>
      </c>
    </row>
    <row r="63" spans="1:13" s="1112" customFormat="1" ht="25.15" customHeight="1">
      <c r="A63" s="1798"/>
      <c r="B63" s="1804"/>
      <c r="C63" s="1109" t="s">
        <v>835</v>
      </c>
      <c r="D63" s="1349">
        <v>26612036.990000002</v>
      </c>
      <c r="E63" s="1349">
        <v>180322.80000000002</v>
      </c>
      <c r="F63" s="1349">
        <v>57276.58</v>
      </c>
      <c r="G63" s="1110">
        <v>0</v>
      </c>
      <c r="H63" s="1110">
        <v>0</v>
      </c>
      <c r="I63" s="1110">
        <v>0</v>
      </c>
      <c r="J63" s="1110">
        <v>0</v>
      </c>
      <c r="K63" s="1110">
        <v>0</v>
      </c>
      <c r="L63" s="1110">
        <v>0</v>
      </c>
      <c r="M63" s="1110">
        <v>0</v>
      </c>
    </row>
    <row r="64" spans="1:13" s="1112" customFormat="1" ht="25.15" customHeight="1">
      <c r="A64" s="1798"/>
      <c r="B64" s="1804"/>
      <c r="C64" s="1109" t="s">
        <v>836</v>
      </c>
      <c r="D64" s="1110">
        <v>0</v>
      </c>
      <c r="E64" s="1110">
        <v>0</v>
      </c>
      <c r="F64" s="1110">
        <v>0</v>
      </c>
      <c r="G64" s="1349">
        <v>6639.48</v>
      </c>
      <c r="H64" s="1113">
        <v>483.17</v>
      </c>
      <c r="I64" s="1110">
        <v>0</v>
      </c>
      <c r="J64" s="1349">
        <v>259189.4</v>
      </c>
      <c r="K64" s="1349">
        <v>403528.29</v>
      </c>
      <c r="L64" s="1349">
        <v>10179</v>
      </c>
      <c r="M64" s="1110">
        <v>0</v>
      </c>
    </row>
    <row r="65" spans="1:13" s="1112" customFormat="1" ht="25.15" customHeight="1">
      <c r="A65" s="1798"/>
      <c r="B65" s="1804"/>
      <c r="C65" s="1109" t="s">
        <v>837</v>
      </c>
      <c r="D65" s="1349">
        <v>5909679.4800000004</v>
      </c>
      <c r="E65" s="1349">
        <v>521686.38</v>
      </c>
      <c r="F65" s="1349">
        <v>658.51</v>
      </c>
      <c r="G65" s="1110">
        <v>0</v>
      </c>
      <c r="H65" s="1110">
        <v>0</v>
      </c>
      <c r="I65" s="1110">
        <v>0</v>
      </c>
      <c r="J65" s="1110">
        <v>0</v>
      </c>
      <c r="K65" s="1110">
        <v>0</v>
      </c>
      <c r="L65" s="1110">
        <v>0</v>
      </c>
      <c r="M65" s="1349">
        <v>20178.349999999999</v>
      </c>
    </row>
    <row r="66" spans="1:13" s="1112" customFormat="1" ht="25.15" customHeight="1">
      <c r="A66" s="1798"/>
      <c r="B66" s="1804"/>
      <c r="C66" s="1109" t="s">
        <v>838</v>
      </c>
      <c r="D66" s="1110">
        <v>0</v>
      </c>
      <c r="E66" s="1110">
        <v>0</v>
      </c>
      <c r="F66" s="1110">
        <v>0</v>
      </c>
      <c r="G66" s="1110">
        <v>0</v>
      </c>
      <c r="H66" s="1349">
        <v>12559.68</v>
      </c>
      <c r="I66" s="1349">
        <v>28215.279999999999</v>
      </c>
      <c r="J66" s="1110">
        <v>0</v>
      </c>
      <c r="K66" s="1110">
        <v>0</v>
      </c>
      <c r="L66" s="1349">
        <v>3834.44</v>
      </c>
      <c r="M66" s="1110">
        <v>0</v>
      </c>
    </row>
    <row r="67" spans="1:13" s="1112" customFormat="1" ht="25.15" customHeight="1">
      <c r="A67" s="1798"/>
      <c r="B67" s="1804"/>
      <c r="C67" s="1109" t="s">
        <v>799</v>
      </c>
      <c r="D67" s="1349">
        <v>3355520.8699999996</v>
      </c>
      <c r="E67" s="1349">
        <v>1153369.17</v>
      </c>
      <c r="F67" s="1349">
        <v>5863.01</v>
      </c>
      <c r="G67" s="1110">
        <v>0</v>
      </c>
      <c r="H67" s="1110">
        <v>0</v>
      </c>
      <c r="I67" s="1110">
        <v>0</v>
      </c>
      <c r="J67" s="1110">
        <v>0</v>
      </c>
      <c r="K67" s="1110">
        <v>0</v>
      </c>
      <c r="L67" s="1110">
        <v>0</v>
      </c>
      <c r="M67" s="1349">
        <v>169863.53</v>
      </c>
    </row>
    <row r="68" spans="1:13" s="1112" customFormat="1" ht="25.15" customHeight="1">
      <c r="A68" s="1798"/>
      <c r="B68" s="1804"/>
      <c r="C68" s="1109" t="s">
        <v>839</v>
      </c>
      <c r="D68" s="1110">
        <v>0</v>
      </c>
      <c r="E68" s="1110">
        <v>0</v>
      </c>
      <c r="F68" s="1110">
        <v>0</v>
      </c>
      <c r="G68" s="1110">
        <v>0</v>
      </c>
      <c r="H68" s="1349">
        <v>330494.61</v>
      </c>
      <c r="I68" s="1110">
        <v>0</v>
      </c>
      <c r="J68" s="1349">
        <v>27163.95</v>
      </c>
      <c r="K68" s="1349">
        <v>128206.95</v>
      </c>
      <c r="L68" s="1349">
        <v>22989.82</v>
      </c>
      <c r="M68" s="1110">
        <v>0</v>
      </c>
    </row>
    <row r="69" spans="1:13" s="1112" customFormat="1" ht="25.15" customHeight="1">
      <c r="A69" s="1798"/>
      <c r="B69" s="1804"/>
      <c r="C69" s="1109" t="s">
        <v>775</v>
      </c>
      <c r="D69" s="1349">
        <v>8260981.6300000008</v>
      </c>
      <c r="E69" s="1349">
        <v>655329.63</v>
      </c>
      <c r="F69" s="1349">
        <v>12170.29</v>
      </c>
      <c r="G69" s="1110">
        <v>0</v>
      </c>
      <c r="H69" s="1110">
        <v>0</v>
      </c>
      <c r="I69" s="1110">
        <v>0</v>
      </c>
      <c r="J69" s="1110">
        <v>0</v>
      </c>
      <c r="K69" s="1110">
        <v>0</v>
      </c>
      <c r="L69" s="1110">
        <v>0</v>
      </c>
      <c r="M69" s="1110">
        <v>0</v>
      </c>
    </row>
    <row r="70" spans="1:13" s="1112" customFormat="1" ht="25.15" customHeight="1">
      <c r="A70" s="1798"/>
      <c r="B70" s="1804"/>
      <c r="C70" s="1109" t="s">
        <v>874</v>
      </c>
      <c r="D70" s="1110">
        <v>0</v>
      </c>
      <c r="E70" s="1110">
        <v>0</v>
      </c>
      <c r="F70" s="1110">
        <v>0</v>
      </c>
      <c r="G70" s="1110">
        <v>0</v>
      </c>
      <c r="H70" s="1110">
        <v>0</v>
      </c>
      <c r="I70" s="1110">
        <v>0</v>
      </c>
      <c r="J70" s="1110">
        <v>0</v>
      </c>
      <c r="K70" s="1349">
        <v>10803</v>
      </c>
      <c r="L70" s="1349">
        <v>30090.63</v>
      </c>
      <c r="M70" s="1110">
        <v>0</v>
      </c>
    </row>
    <row r="71" spans="1:13" s="1112" customFormat="1" ht="25.15" customHeight="1">
      <c r="A71" s="1798"/>
      <c r="B71" s="1801"/>
      <c r="C71" s="1109" t="s">
        <v>840</v>
      </c>
      <c r="D71" s="1349">
        <v>21447563.68</v>
      </c>
      <c r="E71" s="1349">
        <v>91469.96</v>
      </c>
      <c r="F71" s="1110">
        <v>0</v>
      </c>
      <c r="G71" s="1110">
        <v>0</v>
      </c>
      <c r="H71" s="1110">
        <v>0</v>
      </c>
      <c r="I71" s="1110">
        <v>0</v>
      </c>
      <c r="J71" s="1110">
        <v>0</v>
      </c>
      <c r="K71" s="1110">
        <v>0</v>
      </c>
      <c r="L71" s="1110">
        <v>0</v>
      </c>
      <c r="M71" s="1349">
        <v>456737.32999999996</v>
      </c>
    </row>
    <row r="72" spans="1:13" s="1112" customFormat="1" ht="25.15" customHeight="1">
      <c r="A72" s="1798"/>
      <c r="B72" s="1345">
        <v>801</v>
      </c>
      <c r="C72" s="1109" t="s">
        <v>759</v>
      </c>
      <c r="D72" s="1349">
        <v>709.65</v>
      </c>
      <c r="E72" s="1349">
        <v>156007.22</v>
      </c>
      <c r="F72" s="1349">
        <v>3371264.4</v>
      </c>
      <c r="G72" s="1110">
        <v>0</v>
      </c>
      <c r="H72" s="1110">
        <v>0</v>
      </c>
      <c r="I72" s="1110">
        <v>0</v>
      </c>
      <c r="J72" s="1110">
        <v>0</v>
      </c>
      <c r="K72" s="1110">
        <v>0</v>
      </c>
      <c r="L72" s="1110">
        <v>0</v>
      </c>
      <c r="M72" s="1110">
        <v>0</v>
      </c>
    </row>
    <row r="73" spans="1:13" s="1112" customFormat="1" ht="25.15" customHeight="1">
      <c r="A73" s="1798"/>
      <c r="B73" s="1345">
        <v>851</v>
      </c>
      <c r="C73" s="1109" t="s">
        <v>759</v>
      </c>
      <c r="D73" s="1349">
        <v>5500</v>
      </c>
      <c r="E73" s="1110">
        <v>0</v>
      </c>
      <c r="F73" s="1110">
        <v>0</v>
      </c>
      <c r="G73" s="1110">
        <v>0</v>
      </c>
      <c r="H73" s="1110">
        <v>0</v>
      </c>
      <c r="I73" s="1110">
        <v>0</v>
      </c>
      <c r="J73" s="1110">
        <v>0</v>
      </c>
      <c r="K73" s="1110">
        <v>0</v>
      </c>
      <c r="L73" s="1110">
        <v>0</v>
      </c>
      <c r="M73" s="1110">
        <v>0</v>
      </c>
    </row>
    <row r="74" spans="1:13" s="1112" customFormat="1" ht="25.15" customHeight="1">
      <c r="A74" s="1798"/>
      <c r="B74" s="1345">
        <v>852</v>
      </c>
      <c r="C74" s="1109" t="s">
        <v>759</v>
      </c>
      <c r="D74" s="1349">
        <v>2990.51</v>
      </c>
      <c r="E74" s="1110">
        <v>0</v>
      </c>
      <c r="F74" s="1110">
        <v>0</v>
      </c>
      <c r="G74" s="1110">
        <v>0</v>
      </c>
      <c r="H74" s="1110">
        <v>0</v>
      </c>
      <c r="I74" s="1110">
        <v>0</v>
      </c>
      <c r="J74" s="1110">
        <v>0</v>
      </c>
      <c r="K74" s="1110">
        <v>0</v>
      </c>
      <c r="L74" s="1110">
        <v>0</v>
      </c>
      <c r="M74" s="1110">
        <v>0</v>
      </c>
    </row>
    <row r="75" spans="1:13" s="1112" customFormat="1" ht="25.15" customHeight="1">
      <c r="A75" s="1799"/>
      <c r="B75" s="1345">
        <v>853</v>
      </c>
      <c r="C75" s="1109" t="s">
        <v>759</v>
      </c>
      <c r="D75" s="1349">
        <v>4222666.74</v>
      </c>
      <c r="E75" s="1349">
        <v>534697.25</v>
      </c>
      <c r="F75" s="1349">
        <v>9117.0400000000009</v>
      </c>
      <c r="G75" s="1110">
        <v>0</v>
      </c>
      <c r="H75" s="1110">
        <v>0</v>
      </c>
      <c r="I75" s="1110">
        <v>0</v>
      </c>
      <c r="J75" s="1110">
        <v>0</v>
      </c>
      <c r="K75" s="1110">
        <v>0</v>
      </c>
      <c r="L75" s="1110">
        <v>0</v>
      </c>
      <c r="M75" s="1349">
        <v>8685.24</v>
      </c>
    </row>
    <row r="76" spans="1:13" s="1112" customFormat="1" ht="25.15" customHeight="1">
      <c r="A76" s="1111">
        <v>37</v>
      </c>
      <c r="B76" s="1345">
        <v>755</v>
      </c>
      <c r="C76" s="1109" t="s">
        <v>759</v>
      </c>
      <c r="D76" s="1349">
        <v>161943.49</v>
      </c>
      <c r="E76" s="1110">
        <v>0</v>
      </c>
      <c r="F76" s="1110">
        <v>0</v>
      </c>
      <c r="G76" s="1110">
        <v>0</v>
      </c>
      <c r="H76" s="1110">
        <v>0</v>
      </c>
      <c r="I76" s="1110">
        <v>0</v>
      </c>
      <c r="J76" s="1110">
        <v>0</v>
      </c>
      <c r="K76" s="1110">
        <v>0</v>
      </c>
      <c r="L76" s="1110">
        <v>0</v>
      </c>
      <c r="M76" s="1110">
        <v>0</v>
      </c>
    </row>
    <row r="77" spans="1:13" s="1112" customFormat="1" ht="25.15" customHeight="1">
      <c r="A77" s="1797">
        <v>39</v>
      </c>
      <c r="B77" s="1800">
        <v>600</v>
      </c>
      <c r="C77" s="1109" t="s">
        <v>780</v>
      </c>
      <c r="D77" s="1113">
        <v>0.9</v>
      </c>
      <c r="E77" s="1110">
        <v>0</v>
      </c>
      <c r="F77" s="1110">
        <v>0</v>
      </c>
      <c r="G77" s="1110">
        <v>0</v>
      </c>
      <c r="H77" s="1110">
        <v>0</v>
      </c>
      <c r="I77" s="1110">
        <v>0</v>
      </c>
      <c r="J77" s="1110">
        <v>0</v>
      </c>
      <c r="K77" s="1110">
        <v>0</v>
      </c>
      <c r="L77" s="1110">
        <v>0</v>
      </c>
      <c r="M77" s="1110">
        <v>0</v>
      </c>
    </row>
    <row r="78" spans="1:13" s="1112" customFormat="1" ht="25.15" customHeight="1">
      <c r="A78" s="1798"/>
      <c r="B78" s="1804"/>
      <c r="C78" s="1109" t="s">
        <v>756</v>
      </c>
      <c r="D78" s="1349">
        <v>20162897.420000002</v>
      </c>
      <c r="E78" s="1349">
        <v>690295.87</v>
      </c>
      <c r="F78" s="1110">
        <v>0</v>
      </c>
      <c r="G78" s="1110">
        <v>0</v>
      </c>
      <c r="H78" s="1110">
        <v>0</v>
      </c>
      <c r="I78" s="1110">
        <v>0</v>
      </c>
      <c r="J78" s="1110">
        <v>0</v>
      </c>
      <c r="K78" s="1110">
        <v>0</v>
      </c>
      <c r="L78" s="1110">
        <v>0</v>
      </c>
      <c r="M78" s="1110">
        <v>0</v>
      </c>
    </row>
    <row r="79" spans="1:13" s="1112" customFormat="1" ht="25.15" customHeight="1">
      <c r="A79" s="1799"/>
      <c r="B79" s="1801"/>
      <c r="C79" s="1109" t="s">
        <v>841</v>
      </c>
      <c r="D79" s="1110">
        <v>0</v>
      </c>
      <c r="E79" s="1110">
        <v>0</v>
      </c>
      <c r="F79" s="1113">
        <v>1.89</v>
      </c>
      <c r="G79" s="1110">
        <v>0</v>
      </c>
      <c r="H79" s="1110">
        <v>0</v>
      </c>
      <c r="I79" s="1349">
        <v>501387.1</v>
      </c>
      <c r="J79" s="1349">
        <v>122384.75</v>
      </c>
      <c r="K79" s="1110">
        <v>0</v>
      </c>
      <c r="L79" s="1110">
        <v>0</v>
      </c>
      <c r="M79" s="1110">
        <v>0</v>
      </c>
    </row>
    <row r="80" spans="1:13" s="1112" customFormat="1" ht="25.15" customHeight="1">
      <c r="A80" s="1797">
        <v>41</v>
      </c>
      <c r="B80" s="1115" t="s">
        <v>363</v>
      </c>
      <c r="C80" s="1109" t="s">
        <v>756</v>
      </c>
      <c r="D80" s="1349">
        <v>1049563.3500000001</v>
      </c>
      <c r="E80" s="1349">
        <v>146862.34</v>
      </c>
      <c r="F80" s="1110">
        <v>0</v>
      </c>
      <c r="G80" s="1110">
        <v>0</v>
      </c>
      <c r="H80" s="1110">
        <v>0</v>
      </c>
      <c r="I80" s="1110">
        <v>0</v>
      </c>
      <c r="J80" s="1110">
        <v>0</v>
      </c>
      <c r="K80" s="1110">
        <v>0</v>
      </c>
      <c r="L80" s="1110">
        <v>0</v>
      </c>
      <c r="M80" s="1113">
        <v>0.32</v>
      </c>
    </row>
    <row r="81" spans="1:13" s="1112" customFormat="1" ht="25.15" customHeight="1">
      <c r="A81" s="1798"/>
      <c r="B81" s="1115" t="s">
        <v>422</v>
      </c>
      <c r="C81" s="1109" t="s">
        <v>756</v>
      </c>
      <c r="D81" s="1113">
        <v>3.34</v>
      </c>
      <c r="E81" s="1110">
        <v>0</v>
      </c>
      <c r="F81" s="1110">
        <v>0</v>
      </c>
      <c r="G81" s="1110">
        <v>0</v>
      </c>
      <c r="H81" s="1110">
        <v>0</v>
      </c>
      <c r="I81" s="1110">
        <v>0</v>
      </c>
      <c r="J81" s="1110">
        <v>0</v>
      </c>
      <c r="K81" s="1110">
        <v>0</v>
      </c>
      <c r="L81" s="1110">
        <v>0</v>
      </c>
      <c r="M81" s="1110">
        <v>0</v>
      </c>
    </row>
    <row r="82" spans="1:13" s="1112" customFormat="1" ht="25.15" customHeight="1">
      <c r="A82" s="1798"/>
      <c r="B82" s="1800">
        <v>900</v>
      </c>
      <c r="C82" s="1109" t="s">
        <v>856</v>
      </c>
      <c r="D82" s="1110">
        <v>0</v>
      </c>
      <c r="E82" s="1349">
        <v>14612.24</v>
      </c>
      <c r="F82" s="1110">
        <v>0</v>
      </c>
      <c r="G82" s="1113">
        <v>192.8</v>
      </c>
      <c r="H82" s="1110">
        <v>0</v>
      </c>
      <c r="I82" s="1110">
        <v>0</v>
      </c>
      <c r="J82" s="1110">
        <v>0</v>
      </c>
      <c r="K82" s="1110">
        <v>0</v>
      </c>
      <c r="L82" s="1110">
        <v>0</v>
      </c>
      <c r="M82" s="1110">
        <v>0</v>
      </c>
    </row>
    <row r="83" spans="1:13" s="1112" customFormat="1" ht="25.15" customHeight="1">
      <c r="A83" s="1798"/>
      <c r="B83" s="1804"/>
      <c r="C83" s="1109" t="s">
        <v>857</v>
      </c>
      <c r="D83" s="1110">
        <v>0</v>
      </c>
      <c r="E83" s="1349">
        <v>29923.88</v>
      </c>
      <c r="F83" s="1110">
        <v>0</v>
      </c>
      <c r="G83" s="1110">
        <v>0</v>
      </c>
      <c r="H83" s="1110">
        <v>0</v>
      </c>
      <c r="I83" s="1110">
        <v>0</v>
      </c>
      <c r="J83" s="1110">
        <v>0</v>
      </c>
      <c r="K83" s="1110">
        <v>0</v>
      </c>
      <c r="L83" s="1110">
        <v>0</v>
      </c>
      <c r="M83" s="1110">
        <v>0</v>
      </c>
    </row>
    <row r="84" spans="1:13" s="1112" customFormat="1" ht="25.15" customHeight="1">
      <c r="A84" s="1799"/>
      <c r="B84" s="1801"/>
      <c r="C84" s="1109" t="s">
        <v>756</v>
      </c>
      <c r="D84" s="1349">
        <v>70233007.209999993</v>
      </c>
      <c r="E84" s="1349">
        <v>151214.20000000001</v>
      </c>
      <c r="F84" s="1110">
        <v>0</v>
      </c>
      <c r="G84" s="1110">
        <v>0</v>
      </c>
      <c r="H84" s="1110">
        <v>0</v>
      </c>
      <c r="I84" s="1110">
        <v>0</v>
      </c>
      <c r="J84" s="1110">
        <v>0</v>
      </c>
      <c r="K84" s="1110">
        <v>0</v>
      </c>
      <c r="L84" s="1110">
        <v>0</v>
      </c>
      <c r="M84" s="1113">
        <v>48.74</v>
      </c>
    </row>
    <row r="85" spans="1:13" s="1112" customFormat="1" ht="25.15" customHeight="1">
      <c r="A85" s="1797">
        <v>46</v>
      </c>
      <c r="B85" s="1345">
        <v>750</v>
      </c>
      <c r="C85" s="1109" t="s">
        <v>759</v>
      </c>
      <c r="D85" s="1349">
        <v>2694.45</v>
      </c>
      <c r="E85" s="1110">
        <v>0</v>
      </c>
      <c r="F85" s="1110">
        <v>0</v>
      </c>
      <c r="G85" s="1110">
        <v>0</v>
      </c>
      <c r="H85" s="1110">
        <v>0</v>
      </c>
      <c r="I85" s="1110">
        <v>0</v>
      </c>
      <c r="J85" s="1110">
        <v>0</v>
      </c>
      <c r="K85" s="1110">
        <v>0</v>
      </c>
      <c r="L85" s="1110">
        <v>0</v>
      </c>
      <c r="M85" s="1110">
        <v>0</v>
      </c>
    </row>
    <row r="86" spans="1:13" s="1112" customFormat="1" ht="25.15" customHeight="1">
      <c r="A86" s="1798"/>
      <c r="B86" s="1800">
        <v>851</v>
      </c>
      <c r="C86" s="1109" t="s">
        <v>756</v>
      </c>
      <c r="D86" s="1349">
        <v>14643379.5</v>
      </c>
      <c r="E86" s="1110">
        <v>0</v>
      </c>
      <c r="F86" s="1110">
        <v>0</v>
      </c>
      <c r="G86" s="1110">
        <v>0</v>
      </c>
      <c r="H86" s="1110">
        <v>0</v>
      </c>
      <c r="I86" s="1110">
        <v>0</v>
      </c>
      <c r="J86" s="1110">
        <v>0</v>
      </c>
      <c r="K86" s="1110">
        <v>0</v>
      </c>
      <c r="L86" s="1110">
        <v>0</v>
      </c>
      <c r="M86" s="1110">
        <v>0</v>
      </c>
    </row>
    <row r="87" spans="1:13" s="1112" customFormat="1" ht="25.15" customHeight="1">
      <c r="A87" s="1798"/>
      <c r="B87" s="1804"/>
      <c r="C87" s="1109" t="s">
        <v>841</v>
      </c>
      <c r="D87" s="1110">
        <v>0</v>
      </c>
      <c r="E87" s="1110">
        <v>0</v>
      </c>
      <c r="F87" s="1110">
        <v>0</v>
      </c>
      <c r="G87" s="1110">
        <v>0</v>
      </c>
      <c r="H87" s="1110">
        <v>0</v>
      </c>
      <c r="I87" s="1349">
        <v>111340.96</v>
      </c>
      <c r="J87" s="1110">
        <v>0</v>
      </c>
      <c r="K87" s="1110">
        <v>0</v>
      </c>
      <c r="L87" s="1110">
        <v>0</v>
      </c>
      <c r="M87" s="1110">
        <v>0</v>
      </c>
    </row>
    <row r="88" spans="1:13" s="1112" customFormat="1" ht="25.15" customHeight="1">
      <c r="A88" s="1799"/>
      <c r="B88" s="1801"/>
      <c r="C88" s="1109" t="s">
        <v>759</v>
      </c>
      <c r="D88" s="1349">
        <v>1217682.08</v>
      </c>
      <c r="E88" s="1349">
        <v>7179.75</v>
      </c>
      <c r="F88" s="1349">
        <v>1742.18</v>
      </c>
      <c r="G88" s="1110">
        <v>0</v>
      </c>
      <c r="H88" s="1110">
        <v>0</v>
      </c>
      <c r="I88" s="1110">
        <v>0</v>
      </c>
      <c r="J88" s="1110">
        <v>0</v>
      </c>
      <c r="K88" s="1110">
        <v>0</v>
      </c>
      <c r="L88" s="1110">
        <v>0</v>
      </c>
      <c r="M88" s="1113">
        <v>0.02</v>
      </c>
    </row>
    <row r="89" spans="1:13" s="1112" customFormat="1" ht="25.15" customHeight="1">
      <c r="A89" s="1797">
        <v>47</v>
      </c>
      <c r="B89" s="1800">
        <v>150</v>
      </c>
      <c r="C89" s="1109" t="s">
        <v>756</v>
      </c>
      <c r="D89" s="1349">
        <v>171389.55</v>
      </c>
      <c r="E89" s="1349">
        <v>5612</v>
      </c>
      <c r="F89" s="1110">
        <v>0</v>
      </c>
      <c r="G89" s="1110">
        <v>0</v>
      </c>
      <c r="H89" s="1110">
        <v>0</v>
      </c>
      <c r="I89" s="1110">
        <v>0</v>
      </c>
      <c r="J89" s="1110">
        <v>0</v>
      </c>
      <c r="K89" s="1110">
        <v>0</v>
      </c>
      <c r="L89" s="1110">
        <v>0</v>
      </c>
      <c r="M89" s="1110">
        <v>0</v>
      </c>
    </row>
    <row r="90" spans="1:13" s="1112" customFormat="1" ht="25.15" customHeight="1">
      <c r="A90" s="1798"/>
      <c r="B90" s="1801"/>
      <c r="C90" s="1109" t="s">
        <v>841</v>
      </c>
      <c r="D90" s="1110">
        <v>0</v>
      </c>
      <c r="E90" s="1110">
        <v>0</v>
      </c>
      <c r="F90" s="1349">
        <v>139784.51999999999</v>
      </c>
      <c r="G90" s="1349">
        <v>74419.95</v>
      </c>
      <c r="H90" s="1110">
        <v>0</v>
      </c>
      <c r="I90" s="1349">
        <v>25686.1</v>
      </c>
      <c r="J90" s="1349">
        <v>66329.02</v>
      </c>
      <c r="K90" s="1349">
        <v>2169977.85</v>
      </c>
      <c r="L90" s="1110">
        <v>0</v>
      </c>
      <c r="M90" s="1110">
        <v>0</v>
      </c>
    </row>
    <row r="91" spans="1:13" s="1112" customFormat="1" ht="25.15" customHeight="1">
      <c r="A91" s="1799"/>
      <c r="B91" s="1345">
        <v>900</v>
      </c>
      <c r="C91" s="1109" t="s">
        <v>756</v>
      </c>
      <c r="D91" s="1349">
        <v>11754441.08</v>
      </c>
      <c r="E91" s="1349">
        <v>1687748.48</v>
      </c>
      <c r="F91" s="1110">
        <v>0</v>
      </c>
      <c r="G91" s="1110">
        <v>0</v>
      </c>
      <c r="H91" s="1110">
        <v>0</v>
      </c>
      <c r="I91" s="1110">
        <v>0</v>
      </c>
      <c r="J91" s="1110">
        <v>0</v>
      </c>
      <c r="K91" s="1110">
        <v>0</v>
      </c>
      <c r="L91" s="1110">
        <v>0</v>
      </c>
      <c r="M91" s="1110">
        <v>0</v>
      </c>
    </row>
    <row r="92" spans="1:13" s="1112" customFormat="1" ht="25.15" customHeight="1">
      <c r="A92" s="1111">
        <v>49</v>
      </c>
      <c r="B92" s="1345">
        <v>750</v>
      </c>
      <c r="C92" s="1109" t="s">
        <v>760</v>
      </c>
      <c r="D92" s="1349">
        <v>574.54</v>
      </c>
      <c r="E92" s="1110">
        <v>0</v>
      </c>
      <c r="F92" s="1110">
        <v>0</v>
      </c>
      <c r="G92" s="1110">
        <v>0</v>
      </c>
      <c r="H92" s="1110">
        <v>0</v>
      </c>
      <c r="I92" s="1110">
        <v>0</v>
      </c>
      <c r="J92" s="1110">
        <v>0</v>
      </c>
      <c r="K92" s="1110">
        <v>0</v>
      </c>
      <c r="L92" s="1110">
        <v>0</v>
      </c>
      <c r="M92" s="1110">
        <v>0</v>
      </c>
    </row>
    <row r="93" spans="1:13" s="1117" customFormat="1" ht="25.15" customHeight="1">
      <c r="A93" s="1797">
        <v>62</v>
      </c>
      <c r="B93" s="1802">
        <v>50</v>
      </c>
      <c r="C93" s="1109" t="s">
        <v>842</v>
      </c>
      <c r="D93" s="1349">
        <v>1361552.47</v>
      </c>
      <c r="E93" s="1349">
        <v>374534.40000000002</v>
      </c>
      <c r="F93" s="1110">
        <v>0</v>
      </c>
      <c r="G93" s="1110">
        <v>0</v>
      </c>
      <c r="H93" s="1110">
        <v>0</v>
      </c>
      <c r="I93" s="1110">
        <v>0</v>
      </c>
      <c r="J93" s="1110">
        <v>0</v>
      </c>
      <c r="K93" s="1110">
        <v>0</v>
      </c>
      <c r="L93" s="1110">
        <v>0</v>
      </c>
      <c r="M93" s="1349">
        <v>123750</v>
      </c>
    </row>
    <row r="94" spans="1:13" s="1112" customFormat="1" ht="25.15" customHeight="1">
      <c r="A94" s="1799"/>
      <c r="B94" s="1803"/>
      <c r="C94" s="1118" t="s">
        <v>843</v>
      </c>
      <c r="D94" s="1110">
        <v>0</v>
      </c>
      <c r="E94" s="1110">
        <v>0</v>
      </c>
      <c r="F94" s="1110">
        <v>0</v>
      </c>
      <c r="G94" s="1349">
        <v>69977.17</v>
      </c>
      <c r="H94" s="1349">
        <v>202448.17</v>
      </c>
      <c r="I94" s="1349">
        <v>169327.52</v>
      </c>
      <c r="J94" s="1349">
        <v>96758.19</v>
      </c>
      <c r="K94" s="1349">
        <v>21249.93</v>
      </c>
      <c r="L94" s="1110">
        <v>0</v>
      </c>
      <c r="M94" s="1349">
        <v>1532396.25</v>
      </c>
    </row>
    <row r="95" spans="1:13" s="1112" customFormat="1" ht="25.15" customHeight="1">
      <c r="A95" s="1111">
        <v>64</v>
      </c>
      <c r="B95" s="1116">
        <v>750</v>
      </c>
      <c r="C95" s="1109" t="s">
        <v>760</v>
      </c>
      <c r="D95" s="1349">
        <v>2449.7399999999998</v>
      </c>
      <c r="E95" s="1110">
        <v>0</v>
      </c>
      <c r="F95" s="1110">
        <v>0</v>
      </c>
      <c r="G95" s="1110">
        <v>0</v>
      </c>
      <c r="H95" s="1110">
        <v>0</v>
      </c>
      <c r="I95" s="1110">
        <v>0</v>
      </c>
      <c r="J95" s="1110">
        <v>0</v>
      </c>
      <c r="K95" s="1110">
        <v>0</v>
      </c>
      <c r="L95" s="1110">
        <v>0</v>
      </c>
      <c r="M95" s="1110">
        <v>0</v>
      </c>
    </row>
    <row r="96" spans="1:13" s="1122" customFormat="1" ht="21" customHeight="1">
      <c r="A96" s="1119"/>
      <c r="B96" s="1120"/>
      <c r="C96" s="1120"/>
      <c r="D96" s="1121">
        <f t="shared" ref="D96:M96" si="0">SUM(D12:D95)</f>
        <v>536752651.67000002</v>
      </c>
      <c r="E96" s="1121">
        <f t="shared" si="0"/>
        <v>18488932.990000002</v>
      </c>
      <c r="F96" s="1121">
        <f t="shared" si="0"/>
        <v>7158699.4699999988</v>
      </c>
      <c r="G96" s="1121">
        <f t="shared" si="0"/>
        <v>1880541.57</v>
      </c>
      <c r="H96" s="1121">
        <f t="shared" si="0"/>
        <v>1980068.7799999998</v>
      </c>
      <c r="I96" s="1121">
        <f t="shared" si="0"/>
        <v>3211358.56</v>
      </c>
      <c r="J96" s="1121">
        <f t="shared" si="0"/>
        <v>934149.23</v>
      </c>
      <c r="K96" s="1121">
        <f t="shared" si="0"/>
        <v>4456892.16</v>
      </c>
      <c r="L96" s="1121">
        <f t="shared" si="0"/>
        <v>1546176.69</v>
      </c>
      <c r="M96" s="1121">
        <f t="shared" si="0"/>
        <v>2414920.9</v>
      </c>
    </row>
    <row r="97" spans="1:13" s="1127" customFormat="1" ht="18.600000000000001" customHeight="1">
      <c r="A97" s="1123"/>
      <c r="B97" s="1123"/>
      <c r="C97" s="1123"/>
      <c r="D97" s="1124"/>
      <c r="E97" s="1124"/>
      <c r="F97" s="1125"/>
      <c r="G97" s="1125"/>
      <c r="H97" s="1125"/>
      <c r="I97" s="1125"/>
      <c r="J97" s="1125"/>
      <c r="K97" s="1126"/>
      <c r="L97" s="1126"/>
      <c r="M97" s="1126"/>
    </row>
    <row r="98" spans="1:13" s="1106" customFormat="1" ht="15">
      <c r="A98" s="1128"/>
      <c r="B98" s="1129"/>
      <c r="C98" s="1129"/>
      <c r="D98" s="1350"/>
      <c r="E98" s="1350"/>
      <c r="F98" s="1350"/>
      <c r="G98" s="1350"/>
      <c r="H98" s="1350"/>
      <c r="I98" s="1350"/>
      <c r="J98" s="1350"/>
      <c r="K98" s="1350"/>
      <c r="L98" s="1350"/>
      <c r="M98" s="1350"/>
    </row>
    <row r="99" spans="1:13" s="1106" customFormat="1">
      <c r="A99" s="1130"/>
      <c r="B99" s="1129"/>
      <c r="C99" s="1129"/>
      <c r="D99" s="1351"/>
      <c r="E99" s="1351"/>
      <c r="F99" s="1351"/>
      <c r="G99" s="1351"/>
      <c r="H99" s="1351"/>
      <c r="I99" s="1351"/>
      <c r="J99" s="1351"/>
      <c r="K99" s="1351"/>
      <c r="L99" s="1351"/>
      <c r="M99" s="1351"/>
    </row>
    <row r="100" spans="1:13" s="1106" customFormat="1">
      <c r="A100" s="1102"/>
      <c r="B100" s="1129"/>
      <c r="C100" s="1129"/>
      <c r="D100" s="1351"/>
      <c r="E100" s="1351"/>
      <c r="F100" s="1351"/>
      <c r="G100" s="1351"/>
      <c r="H100" s="1351"/>
      <c r="I100" s="1351"/>
      <c r="J100" s="1351"/>
      <c r="K100" s="1351"/>
      <c r="L100" s="1351"/>
      <c r="M100" s="1351"/>
    </row>
    <row r="101" spans="1:13" s="1106" customFormat="1">
      <c r="A101" s="1131"/>
      <c r="B101" s="1129"/>
      <c r="C101" s="1129"/>
      <c r="D101" s="1352"/>
      <c r="E101" s="1352"/>
      <c r="F101" s="1352"/>
      <c r="G101" s="1352"/>
      <c r="H101" s="1352"/>
      <c r="I101" s="1352"/>
      <c r="J101" s="1352"/>
      <c r="K101" s="1352"/>
      <c r="L101" s="1352"/>
      <c r="M101" s="1352"/>
    </row>
    <row r="102" spans="1:13" s="1106" customFormat="1">
      <c r="A102" s="1132"/>
      <c r="B102" s="1129"/>
      <c r="C102" s="1129"/>
      <c r="D102" s="1352"/>
      <c r="E102" s="1352"/>
      <c r="F102" s="1352"/>
      <c r="G102" s="1352"/>
      <c r="H102" s="1352"/>
      <c r="I102" s="1352"/>
      <c r="J102" s="1352"/>
      <c r="K102" s="1352"/>
      <c r="L102" s="1352"/>
      <c r="M102" s="1352"/>
    </row>
    <row r="103" spans="1:13" s="1106" customFormat="1">
      <c r="A103" s="1132"/>
      <c r="B103" s="1129"/>
      <c r="C103" s="1129"/>
      <c r="D103" s="1352"/>
      <c r="E103" s="1352"/>
      <c r="F103" s="1352"/>
      <c r="G103" s="1352"/>
      <c r="H103" s="1352"/>
      <c r="I103" s="1352"/>
      <c r="J103" s="1352"/>
      <c r="K103" s="1352"/>
      <c r="L103" s="1352"/>
      <c r="M103" s="1352"/>
    </row>
    <row r="104" spans="1:13" s="1106" customFormat="1">
      <c r="A104" s="1133"/>
      <c r="B104" s="1129"/>
      <c r="C104" s="1129"/>
      <c r="D104" s="1352"/>
      <c r="E104" s="1352"/>
      <c r="F104" s="1352"/>
      <c r="G104" s="1352"/>
      <c r="H104" s="1352"/>
      <c r="I104" s="1352"/>
      <c r="J104" s="1352"/>
      <c r="K104" s="1352"/>
      <c r="L104" s="1352"/>
      <c r="M104" s="1352"/>
    </row>
    <row r="105" spans="1:13" s="1106" customFormat="1">
      <c r="A105" s="1132"/>
      <c r="B105" s="1134"/>
      <c r="C105" s="1129"/>
      <c r="D105" s="1035"/>
      <c r="E105" s="1035"/>
      <c r="F105" s="1035"/>
      <c r="G105" s="1035"/>
      <c r="H105" s="1035"/>
      <c r="I105" s="1035"/>
      <c r="J105" s="1035"/>
      <c r="K105" s="1035"/>
      <c r="L105" s="1035"/>
      <c r="M105" s="1035"/>
    </row>
    <row r="106" spans="1:13" s="1106" customFormat="1">
      <c r="A106" s="1132"/>
      <c r="B106" s="1134"/>
      <c r="C106" s="1134"/>
      <c r="D106" s="1035"/>
      <c r="E106" s="1035"/>
      <c r="F106" s="1035"/>
      <c r="G106" s="1035"/>
      <c r="H106" s="1035"/>
      <c r="I106" s="1035"/>
      <c r="J106" s="1035"/>
      <c r="K106" s="1035"/>
      <c r="L106" s="1035"/>
      <c r="M106" s="1035"/>
    </row>
    <row r="107" spans="1:13">
      <c r="B107" s="1134"/>
      <c r="C107" s="1134"/>
      <c r="D107" s="1035"/>
      <c r="E107" s="1035"/>
      <c r="F107" s="1035"/>
      <c r="G107" s="1035"/>
      <c r="H107" s="1035"/>
      <c r="I107" s="1035"/>
      <c r="J107" s="1035"/>
      <c r="K107" s="1035"/>
      <c r="L107" s="1035"/>
      <c r="M107" s="1035"/>
    </row>
    <row r="108" spans="1:13">
      <c r="B108" s="1134"/>
      <c r="C108" s="1134"/>
      <c r="D108" s="1035"/>
      <c r="E108" s="1035"/>
      <c r="F108" s="1035"/>
      <c r="G108" s="1035"/>
      <c r="H108" s="1035"/>
      <c r="I108" s="1035"/>
      <c r="J108" s="1035"/>
      <c r="K108" s="1035"/>
      <c r="L108" s="1035"/>
      <c r="M108" s="1035"/>
    </row>
    <row r="109" spans="1:13">
      <c r="B109" s="1134"/>
      <c r="C109" s="1134"/>
      <c r="D109" s="1035"/>
      <c r="E109" s="1035"/>
      <c r="F109" s="1035"/>
      <c r="G109" s="1035"/>
      <c r="H109" s="1035"/>
      <c r="I109" s="1035"/>
      <c r="J109" s="1035"/>
      <c r="K109" s="1035"/>
      <c r="L109" s="1035"/>
      <c r="M109" s="1035"/>
    </row>
    <row r="110" spans="1:13">
      <c r="B110" s="1134"/>
      <c r="C110" s="1134"/>
      <c r="D110" s="1035"/>
      <c r="E110" s="1035"/>
      <c r="F110" s="1035"/>
      <c r="G110" s="1035"/>
      <c r="H110" s="1035"/>
      <c r="I110" s="1035"/>
      <c r="J110" s="1035"/>
      <c r="K110" s="1035"/>
      <c r="L110" s="1035"/>
      <c r="M110" s="1035"/>
    </row>
    <row r="111" spans="1:13">
      <c r="C111" s="1134"/>
    </row>
  </sheetData>
  <autoFilter ref="A11:M96"/>
  <mergeCells count="41">
    <mergeCell ref="M5:M10"/>
    <mergeCell ref="A6:A10"/>
    <mergeCell ref="B6:B10"/>
    <mergeCell ref="D6:D10"/>
    <mergeCell ref="E6:E10"/>
    <mergeCell ref="F6:F10"/>
    <mergeCell ref="L6:L10"/>
    <mergeCell ref="A2:L2"/>
    <mergeCell ref="A5:B5"/>
    <mergeCell ref="C5:C10"/>
    <mergeCell ref="D5:L5"/>
    <mergeCell ref="G6:G10"/>
    <mergeCell ref="H6:H10"/>
    <mergeCell ref="I6:I10"/>
    <mergeCell ref="J6:J10"/>
    <mergeCell ref="K6:K10"/>
    <mergeCell ref="A32:A75"/>
    <mergeCell ref="B32:B35"/>
    <mergeCell ref="B36:B39"/>
    <mergeCell ref="B40:B71"/>
    <mergeCell ref="A14:A15"/>
    <mergeCell ref="B14:B15"/>
    <mergeCell ref="A16:A19"/>
    <mergeCell ref="B17:B19"/>
    <mergeCell ref="A20:A22"/>
    <mergeCell ref="B21:B22"/>
    <mergeCell ref="A23:A26"/>
    <mergeCell ref="B23:B26"/>
    <mergeCell ref="A28:A29"/>
    <mergeCell ref="A30:A31"/>
    <mergeCell ref="B30:B31"/>
    <mergeCell ref="A89:A91"/>
    <mergeCell ref="B89:B90"/>
    <mergeCell ref="A93:A94"/>
    <mergeCell ref="B93:B94"/>
    <mergeCell ref="A77:A79"/>
    <mergeCell ref="B77:B79"/>
    <mergeCell ref="A80:A84"/>
    <mergeCell ref="B82:B84"/>
    <mergeCell ref="A85:A88"/>
    <mergeCell ref="B86:B88"/>
  </mergeCells>
  <printOptions horizontalCentered="1"/>
  <pageMargins left="0.70866141732283472" right="0.70866141732283472" top="0.59055118110236227" bottom="0.39370078740157483" header="0.51181102362204722" footer="0.27559055118110237"/>
  <pageSetup paperSize="9" scale="53" firstPageNumber="74" fitToHeight="0" orientation="landscape" useFirstPageNumber="1" r:id="rId1"/>
  <headerFooter>
    <oddHeader>&amp;C- &amp;12&amp;P&amp;10 -</oddHeader>
  </headerFooter>
  <rowBreaks count="1" manualBreakCount="1">
    <brk id="31" max="12" man="1"/>
  </row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>
    <pageSetUpPr fitToPage="1"/>
  </sheetPr>
  <dimension ref="A1"/>
  <sheetViews>
    <sheetView showGridLines="0" zoomScale="90" zoomScaleNormal="90" workbookViewId="0">
      <selection activeCell="X39" sqref="X39"/>
    </sheetView>
  </sheetViews>
  <sheetFormatPr defaultRowHeight="12.75"/>
  <cols>
    <col min="1" max="16384" width="9.140625" style="1556"/>
  </cols>
  <sheetData/>
  <printOptions horizontalCentered="1" verticalCentered="1"/>
  <pageMargins left="0.59055118110236227" right="0.59055118110236227" top="0.62992125984251968" bottom="0.62992125984251968" header="0.51181102362204722" footer="0.51181102362204722"/>
  <pageSetup paperSize="9" scale="74" orientation="landscape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"/>
  <sheetViews>
    <sheetView showGridLines="0" zoomScaleNormal="100" workbookViewId="0">
      <selection activeCell="O17" sqref="O17"/>
    </sheetView>
  </sheetViews>
  <sheetFormatPr defaultRowHeight="12.75"/>
  <cols>
    <col min="1" max="16384" width="9.140625" style="1556"/>
  </cols>
  <sheetData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95" orientation="landscape" r:id="rId1"/>
  <headerFooter alignWithMargins="0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>
    <pageSetUpPr fitToPage="1"/>
  </sheetPr>
  <dimension ref="A1"/>
  <sheetViews>
    <sheetView showGridLines="0" zoomScaleNormal="100" workbookViewId="0">
      <selection activeCell="M39" sqref="M39"/>
    </sheetView>
  </sheetViews>
  <sheetFormatPr defaultRowHeight="12.75"/>
  <cols>
    <col min="1" max="16384" width="9.140625" style="1556"/>
  </cols>
  <sheetData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75" orientation="landscape" r:id="rId1"/>
  <headerFooter alignWithMargins="0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>
    <pageSetUpPr fitToPage="1"/>
  </sheetPr>
  <dimension ref="A1"/>
  <sheetViews>
    <sheetView showGridLines="0" zoomScale="75" zoomScaleNormal="75" workbookViewId="0">
      <selection activeCell="X39" sqref="X39"/>
    </sheetView>
  </sheetViews>
  <sheetFormatPr defaultRowHeight="12.75"/>
  <cols>
    <col min="1" max="16384" width="9.140625" style="1556"/>
  </cols>
  <sheetData/>
  <printOptions horizontalCentered="1" verticalCentered="1"/>
  <pageMargins left="0.78740157480314965" right="0.78740157480314965" top="0.47244094488188981" bottom="0.6692913385826772" header="0.51181102362204722" footer="0.51181102362204722"/>
  <pageSetup paperSize="9" scale="68" orientation="landscape" r:id="rId1"/>
  <headerFooter alignWithMargins="0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>
    <pageSetUpPr fitToPage="1"/>
  </sheetPr>
  <dimension ref="A1"/>
  <sheetViews>
    <sheetView showGridLines="0" zoomScale="75" workbookViewId="0">
      <selection activeCell="X39" sqref="X39"/>
    </sheetView>
  </sheetViews>
  <sheetFormatPr defaultRowHeight="12.75"/>
  <cols>
    <col min="1" max="16384" width="9.140625" style="1556"/>
  </cols>
  <sheetData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67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"/>
  <sheetViews>
    <sheetView showGridLines="0" zoomScale="75" zoomScaleNormal="75" zoomScaleSheetLayoutView="70" workbookViewId="0">
      <selection activeCell="Y18" sqref="Y18"/>
    </sheetView>
  </sheetViews>
  <sheetFormatPr defaultRowHeight="12.75"/>
  <cols>
    <col min="19" max="19" width="10.28515625" customWidth="1"/>
    <col min="275" max="275" width="10.28515625" customWidth="1"/>
    <col min="531" max="531" width="10.28515625" customWidth="1"/>
    <col min="787" max="787" width="10.28515625" customWidth="1"/>
    <col min="1043" max="1043" width="10.28515625" customWidth="1"/>
    <col min="1299" max="1299" width="10.28515625" customWidth="1"/>
    <col min="1555" max="1555" width="10.28515625" customWidth="1"/>
    <col min="1811" max="1811" width="10.28515625" customWidth="1"/>
    <col min="2067" max="2067" width="10.28515625" customWidth="1"/>
    <col min="2323" max="2323" width="10.28515625" customWidth="1"/>
    <col min="2579" max="2579" width="10.28515625" customWidth="1"/>
    <col min="2835" max="2835" width="10.28515625" customWidth="1"/>
    <col min="3091" max="3091" width="10.28515625" customWidth="1"/>
    <col min="3347" max="3347" width="10.28515625" customWidth="1"/>
    <col min="3603" max="3603" width="10.28515625" customWidth="1"/>
    <col min="3859" max="3859" width="10.28515625" customWidth="1"/>
    <col min="4115" max="4115" width="10.28515625" customWidth="1"/>
    <col min="4371" max="4371" width="10.28515625" customWidth="1"/>
    <col min="4627" max="4627" width="10.28515625" customWidth="1"/>
    <col min="4883" max="4883" width="10.28515625" customWidth="1"/>
    <col min="5139" max="5139" width="10.28515625" customWidth="1"/>
    <col min="5395" max="5395" width="10.28515625" customWidth="1"/>
    <col min="5651" max="5651" width="10.28515625" customWidth="1"/>
    <col min="5907" max="5907" width="10.28515625" customWidth="1"/>
    <col min="6163" max="6163" width="10.28515625" customWidth="1"/>
    <col min="6419" max="6419" width="10.28515625" customWidth="1"/>
    <col min="6675" max="6675" width="10.28515625" customWidth="1"/>
    <col min="6931" max="6931" width="10.28515625" customWidth="1"/>
    <col min="7187" max="7187" width="10.28515625" customWidth="1"/>
    <col min="7443" max="7443" width="10.28515625" customWidth="1"/>
    <col min="7699" max="7699" width="10.28515625" customWidth="1"/>
    <col min="7955" max="7955" width="10.28515625" customWidth="1"/>
    <col min="8211" max="8211" width="10.28515625" customWidth="1"/>
    <col min="8467" max="8467" width="10.28515625" customWidth="1"/>
    <col min="8723" max="8723" width="10.28515625" customWidth="1"/>
    <col min="8979" max="8979" width="10.28515625" customWidth="1"/>
    <col min="9235" max="9235" width="10.28515625" customWidth="1"/>
    <col min="9491" max="9491" width="10.28515625" customWidth="1"/>
    <col min="9747" max="9747" width="10.28515625" customWidth="1"/>
    <col min="10003" max="10003" width="10.28515625" customWidth="1"/>
    <col min="10259" max="10259" width="10.28515625" customWidth="1"/>
    <col min="10515" max="10515" width="10.28515625" customWidth="1"/>
    <col min="10771" max="10771" width="10.28515625" customWidth="1"/>
    <col min="11027" max="11027" width="10.28515625" customWidth="1"/>
    <col min="11283" max="11283" width="10.28515625" customWidth="1"/>
    <col min="11539" max="11539" width="10.28515625" customWidth="1"/>
    <col min="11795" max="11795" width="10.28515625" customWidth="1"/>
    <col min="12051" max="12051" width="10.28515625" customWidth="1"/>
    <col min="12307" max="12307" width="10.28515625" customWidth="1"/>
    <col min="12563" max="12563" width="10.28515625" customWidth="1"/>
    <col min="12819" max="12819" width="10.28515625" customWidth="1"/>
    <col min="13075" max="13075" width="10.28515625" customWidth="1"/>
    <col min="13331" max="13331" width="10.28515625" customWidth="1"/>
    <col min="13587" max="13587" width="10.28515625" customWidth="1"/>
    <col min="13843" max="13843" width="10.28515625" customWidth="1"/>
    <col min="14099" max="14099" width="10.28515625" customWidth="1"/>
    <col min="14355" max="14355" width="10.28515625" customWidth="1"/>
    <col min="14611" max="14611" width="10.28515625" customWidth="1"/>
    <col min="14867" max="14867" width="10.28515625" customWidth="1"/>
    <col min="15123" max="15123" width="10.28515625" customWidth="1"/>
    <col min="15379" max="15379" width="10.28515625" customWidth="1"/>
    <col min="15635" max="15635" width="10.28515625" customWidth="1"/>
    <col min="15891" max="15891" width="10.28515625" customWidth="1"/>
    <col min="16147" max="16147" width="10.28515625" customWidth="1"/>
  </cols>
  <sheetData>
    <row r="1" spans="1:20" ht="15">
      <c r="A1" s="908" t="s">
        <v>527</v>
      </c>
      <c r="B1" s="416"/>
      <c r="C1" s="416"/>
      <c r="D1" s="416"/>
      <c r="E1" s="416"/>
      <c r="F1" s="416"/>
      <c r="G1" s="416"/>
      <c r="H1" s="416"/>
      <c r="I1" s="416"/>
      <c r="J1" s="416"/>
      <c r="K1" s="416"/>
      <c r="L1" s="416"/>
      <c r="M1" s="416"/>
      <c r="N1" s="416"/>
      <c r="O1" s="416"/>
      <c r="P1" s="416"/>
      <c r="Q1" s="416"/>
      <c r="R1" s="416"/>
      <c r="S1" s="416"/>
    </row>
    <row r="2" spans="1:20" ht="15">
      <c r="A2" s="908" t="s">
        <v>528</v>
      </c>
      <c r="B2" s="416"/>
      <c r="C2" s="416"/>
      <c r="D2" s="416"/>
      <c r="E2" s="416"/>
      <c r="F2" s="416"/>
      <c r="G2" s="416"/>
      <c r="H2" s="416"/>
      <c r="I2" s="416"/>
      <c r="J2" s="416"/>
      <c r="K2" s="416"/>
      <c r="L2" s="416"/>
      <c r="M2" s="416"/>
      <c r="N2" s="416"/>
      <c r="O2" s="416"/>
      <c r="P2" s="416"/>
      <c r="Q2" s="416"/>
      <c r="R2" s="416"/>
      <c r="S2" s="416"/>
    </row>
    <row r="3" spans="1:20" ht="15">
      <c r="A3" s="908" t="s">
        <v>529</v>
      </c>
      <c r="B3" s="416"/>
      <c r="C3" s="416"/>
      <c r="D3" s="416"/>
      <c r="E3" s="416"/>
      <c r="F3" s="416"/>
      <c r="G3" s="416"/>
      <c r="H3" s="416"/>
      <c r="I3" s="416"/>
      <c r="J3" s="416"/>
      <c r="K3" s="416"/>
      <c r="L3" s="416"/>
      <c r="M3" s="416"/>
      <c r="N3" s="416"/>
      <c r="O3" s="416"/>
      <c r="P3" s="416"/>
      <c r="Q3" s="416"/>
      <c r="R3" s="416"/>
      <c r="S3" s="416"/>
    </row>
    <row r="4" spans="1:20" ht="15">
      <c r="A4" s="908" t="s">
        <v>530</v>
      </c>
      <c r="B4" s="416"/>
      <c r="C4" s="416"/>
      <c r="D4" s="416"/>
      <c r="E4" s="416"/>
      <c r="F4" s="416"/>
      <c r="G4" s="416"/>
      <c r="H4" s="416"/>
      <c r="I4" s="416"/>
      <c r="J4" s="416"/>
      <c r="K4" s="416"/>
      <c r="L4" s="416"/>
      <c r="M4" s="416"/>
      <c r="N4" s="416"/>
      <c r="O4" s="416"/>
      <c r="P4" s="416"/>
      <c r="Q4" s="416"/>
      <c r="R4" s="416"/>
      <c r="S4" s="416"/>
    </row>
    <row r="5" spans="1:20" ht="18" customHeight="1">
      <c r="A5" s="908" t="s">
        <v>531</v>
      </c>
      <c r="B5" s="416"/>
      <c r="C5" s="416"/>
      <c r="D5" s="416"/>
      <c r="E5" s="416"/>
      <c r="F5" s="416"/>
      <c r="G5" s="416"/>
      <c r="H5" s="416"/>
      <c r="I5" s="416"/>
      <c r="J5" s="416"/>
      <c r="K5" s="416"/>
      <c r="L5" s="416"/>
      <c r="M5" s="416"/>
      <c r="N5" s="416"/>
      <c r="O5" s="416"/>
      <c r="P5" s="416"/>
      <c r="Q5" s="416"/>
      <c r="R5" s="416"/>
      <c r="S5" s="416"/>
    </row>
    <row r="6" spans="1:20" ht="15">
      <c r="A6" s="908" t="s">
        <v>891</v>
      </c>
      <c r="B6" s="416"/>
      <c r="C6" s="416"/>
      <c r="D6" s="416"/>
      <c r="E6" s="416"/>
      <c r="F6" s="416"/>
      <c r="G6" s="416"/>
      <c r="H6" s="416"/>
      <c r="I6" s="416"/>
      <c r="J6" s="416"/>
      <c r="K6" s="416"/>
      <c r="L6" s="416"/>
      <c r="M6" s="416"/>
      <c r="N6" s="416"/>
      <c r="O6" s="416"/>
      <c r="P6" s="416"/>
      <c r="Q6" s="416"/>
      <c r="R6" s="416"/>
      <c r="S6" s="416"/>
    </row>
    <row r="7" spans="1:20" ht="15">
      <c r="A7" s="909" t="s">
        <v>892</v>
      </c>
      <c r="B7" s="416"/>
      <c r="C7" s="416"/>
      <c r="D7" s="416"/>
      <c r="E7" s="416"/>
      <c r="F7" s="416"/>
      <c r="G7" s="416"/>
      <c r="H7" s="416"/>
      <c r="I7" s="416"/>
      <c r="J7" s="416"/>
      <c r="K7" s="416"/>
      <c r="L7" s="416"/>
      <c r="M7" s="416"/>
      <c r="N7" s="416"/>
      <c r="O7" s="416"/>
      <c r="P7" s="416"/>
      <c r="Q7" s="416"/>
      <c r="R7" s="416"/>
      <c r="S7" s="416"/>
    </row>
    <row r="8" spans="1:20" ht="15">
      <c r="A8" s="909"/>
      <c r="B8" s="416"/>
      <c r="C8" s="416"/>
      <c r="D8" s="416"/>
      <c r="E8" s="416"/>
      <c r="F8" s="416"/>
      <c r="G8" s="416"/>
      <c r="H8" s="416"/>
      <c r="I8" s="416"/>
      <c r="J8" s="416"/>
      <c r="K8" s="416"/>
      <c r="L8" s="416"/>
      <c r="M8" s="416"/>
      <c r="N8" s="416"/>
      <c r="O8" s="416"/>
      <c r="P8" s="416"/>
      <c r="Q8" s="416"/>
      <c r="R8" s="416"/>
      <c r="S8" s="416"/>
    </row>
    <row r="9" spans="1:20" ht="15">
      <c r="A9" s="909"/>
      <c r="B9" s="416"/>
      <c r="C9" s="416"/>
      <c r="D9" s="416"/>
      <c r="E9" s="416"/>
      <c r="F9" s="416"/>
      <c r="G9" s="416"/>
      <c r="H9" s="416"/>
      <c r="I9" s="416"/>
      <c r="J9" s="416"/>
      <c r="K9" s="416"/>
      <c r="L9" s="416"/>
      <c r="M9" s="416"/>
      <c r="N9" s="416"/>
      <c r="O9" s="416"/>
      <c r="P9" s="416"/>
      <c r="Q9" s="416"/>
      <c r="R9" s="416"/>
      <c r="S9" s="416"/>
    </row>
    <row r="10" spans="1:20" ht="15">
      <c r="A10" s="909"/>
      <c r="B10" s="416"/>
      <c r="C10" s="416"/>
      <c r="D10" s="416"/>
      <c r="E10" s="416"/>
      <c r="F10" s="416"/>
      <c r="G10" s="416"/>
      <c r="H10" s="416"/>
      <c r="I10" s="416"/>
      <c r="J10" s="416"/>
      <c r="K10" s="416"/>
      <c r="L10" s="416"/>
      <c r="M10" s="416"/>
      <c r="N10" s="416"/>
      <c r="O10" s="416"/>
      <c r="P10" s="416"/>
      <c r="Q10" s="416"/>
      <c r="R10" s="416"/>
      <c r="S10" s="416"/>
    </row>
    <row r="11" spans="1:20" ht="15">
      <c r="A11" s="909"/>
      <c r="B11" s="416"/>
      <c r="C11" s="416"/>
      <c r="D11" s="416"/>
      <c r="E11" s="416"/>
      <c r="F11" s="416"/>
      <c r="G11" s="416"/>
      <c r="H11" s="416"/>
      <c r="I11" s="416"/>
      <c r="J11" s="416"/>
      <c r="K11" s="416"/>
      <c r="L11" s="416"/>
      <c r="M11" s="416"/>
      <c r="N11" s="416"/>
      <c r="O11" s="416"/>
      <c r="P11" s="416"/>
      <c r="Q11" s="416"/>
      <c r="R11" s="416"/>
      <c r="S11" s="416"/>
      <c r="T11" s="416"/>
    </row>
    <row r="12" spans="1:20" ht="15">
      <c r="A12" s="909"/>
      <c r="B12" s="416"/>
      <c r="C12" s="416"/>
      <c r="D12" s="416"/>
      <c r="E12" s="416"/>
      <c r="F12" s="416"/>
      <c r="G12" s="416"/>
      <c r="H12" s="416"/>
      <c r="I12" s="416"/>
      <c r="J12" s="416"/>
      <c r="K12" s="416"/>
      <c r="L12" s="416"/>
      <c r="M12" s="416"/>
      <c r="N12" s="416"/>
      <c r="O12" s="416"/>
      <c r="P12" s="416"/>
      <c r="Q12" s="416"/>
      <c r="R12" s="416"/>
      <c r="S12" s="416"/>
      <c r="T12" s="416"/>
    </row>
    <row r="13" spans="1:20" ht="15">
      <c r="A13" s="909"/>
      <c r="B13" s="416"/>
      <c r="C13" s="416"/>
      <c r="D13" s="416"/>
      <c r="E13" s="416"/>
      <c r="F13" s="416"/>
      <c r="G13" s="416"/>
      <c r="H13" s="416"/>
      <c r="I13" s="416"/>
      <c r="J13" s="416"/>
      <c r="K13" s="416"/>
      <c r="L13" s="416"/>
      <c r="M13" s="416"/>
      <c r="N13" s="416"/>
      <c r="O13" s="416"/>
      <c r="P13" s="416"/>
      <c r="Q13" s="416"/>
      <c r="R13" s="416"/>
      <c r="S13" s="416"/>
      <c r="T13" s="417"/>
    </row>
    <row r="14" spans="1:20" ht="15">
      <c r="A14" s="909"/>
      <c r="B14" s="416"/>
      <c r="C14" s="416"/>
      <c r="D14" s="416"/>
      <c r="E14" s="416"/>
      <c r="F14" s="416"/>
      <c r="G14" s="416"/>
      <c r="H14" s="416"/>
      <c r="I14" s="416"/>
      <c r="J14" s="416"/>
      <c r="K14" s="416"/>
      <c r="L14" s="416"/>
      <c r="M14" s="416"/>
      <c r="N14" s="416"/>
      <c r="O14" s="416"/>
      <c r="P14" s="416"/>
      <c r="Q14" s="416"/>
      <c r="R14" s="416"/>
      <c r="S14" s="416"/>
      <c r="T14" s="416"/>
    </row>
    <row r="15" spans="1:20" ht="15">
      <c r="A15" s="909"/>
      <c r="B15" s="416"/>
      <c r="C15" s="416"/>
      <c r="D15" s="416"/>
      <c r="E15" s="416"/>
      <c r="F15" s="416"/>
      <c r="G15" s="416"/>
      <c r="H15" s="416"/>
      <c r="I15" s="416"/>
      <c r="J15" s="416"/>
      <c r="K15" s="416"/>
      <c r="L15" s="416"/>
      <c r="M15" s="416"/>
      <c r="N15" s="416"/>
      <c r="O15" s="416"/>
      <c r="P15" s="416"/>
      <c r="Q15" s="416"/>
      <c r="R15" s="416"/>
      <c r="S15" s="416"/>
      <c r="T15" s="416"/>
    </row>
    <row r="16" spans="1:20" ht="15">
      <c r="A16" s="909"/>
      <c r="B16" s="416"/>
      <c r="C16" s="416"/>
      <c r="D16" s="416"/>
      <c r="E16" s="416"/>
      <c r="F16" s="416"/>
      <c r="G16" s="416"/>
      <c r="H16" s="416"/>
      <c r="I16" s="416"/>
      <c r="J16" s="416"/>
      <c r="K16" s="416"/>
      <c r="L16" s="416"/>
      <c r="M16" s="416"/>
      <c r="N16" s="416"/>
      <c r="O16" s="416"/>
      <c r="P16" s="416"/>
      <c r="Q16" s="416"/>
      <c r="R16" s="416"/>
      <c r="S16" s="416"/>
      <c r="T16" s="416"/>
    </row>
    <row r="17" spans="1:20" ht="15">
      <c r="A17" s="909"/>
      <c r="B17" s="416"/>
      <c r="C17" s="416"/>
      <c r="D17" s="416"/>
      <c r="E17" s="416"/>
      <c r="F17" s="416"/>
      <c r="G17" s="416"/>
      <c r="H17" s="416"/>
      <c r="I17" s="416"/>
      <c r="J17" s="416"/>
      <c r="K17" s="416"/>
      <c r="L17" s="416"/>
      <c r="M17" s="416"/>
      <c r="N17" s="416"/>
      <c r="O17" s="416"/>
      <c r="P17" s="416"/>
      <c r="Q17" s="416"/>
      <c r="R17" s="416"/>
      <c r="S17" s="416"/>
      <c r="T17" s="416"/>
    </row>
    <row r="18" spans="1:20" ht="15">
      <c r="A18" s="909"/>
      <c r="B18" s="416"/>
      <c r="C18" s="416"/>
      <c r="D18" s="416"/>
      <c r="E18" s="416"/>
      <c r="F18" s="416"/>
      <c r="G18" s="416"/>
      <c r="H18" s="416"/>
      <c r="I18" s="416"/>
      <c r="J18" s="416"/>
      <c r="K18" s="416"/>
      <c r="L18" s="416"/>
      <c r="M18" s="416"/>
      <c r="N18" s="416"/>
      <c r="O18" s="416"/>
      <c r="P18" s="416"/>
      <c r="Q18" s="416"/>
      <c r="R18" s="416"/>
      <c r="S18" s="416"/>
      <c r="T18" s="416"/>
    </row>
    <row r="19" spans="1:20" ht="15">
      <c r="A19" s="909"/>
      <c r="B19" s="416"/>
      <c r="C19" s="416"/>
      <c r="D19" s="416"/>
      <c r="E19" s="416"/>
      <c r="F19" s="416"/>
      <c r="G19" s="416"/>
      <c r="H19" s="416"/>
      <c r="I19" s="416"/>
      <c r="J19" s="416"/>
      <c r="K19" s="416"/>
      <c r="L19" s="416"/>
      <c r="M19" s="416"/>
      <c r="N19" s="416"/>
      <c r="O19" s="416"/>
      <c r="P19" s="416"/>
      <c r="Q19" s="416"/>
      <c r="R19" s="416"/>
      <c r="S19" s="416"/>
      <c r="T19" s="416"/>
    </row>
    <row r="20" spans="1:20" ht="15">
      <c r="A20" s="909"/>
      <c r="B20" s="416"/>
      <c r="C20" s="416"/>
      <c r="D20" s="416"/>
      <c r="E20" s="416"/>
      <c r="F20" s="416"/>
      <c r="G20" s="416"/>
      <c r="H20" s="416"/>
      <c r="I20" s="416"/>
      <c r="J20" s="416"/>
      <c r="K20" s="416"/>
      <c r="L20" s="416"/>
      <c r="M20" s="416"/>
      <c r="N20" s="416"/>
      <c r="O20" s="416"/>
      <c r="P20" s="416"/>
      <c r="Q20" s="416"/>
      <c r="R20" s="416"/>
      <c r="S20" s="416"/>
      <c r="T20" s="416"/>
    </row>
    <row r="21" spans="1:20" ht="15">
      <c r="A21" s="909"/>
      <c r="B21" s="416"/>
      <c r="C21" s="416"/>
      <c r="D21" s="416"/>
      <c r="E21" s="416"/>
      <c r="F21" s="416"/>
      <c r="G21" s="416"/>
      <c r="H21" s="416"/>
      <c r="I21" s="416"/>
      <c r="J21" s="416"/>
      <c r="K21" s="416"/>
      <c r="L21" s="416"/>
      <c r="M21" s="416"/>
      <c r="N21" s="416"/>
      <c r="O21" s="416"/>
      <c r="P21" s="416"/>
      <c r="Q21" s="416"/>
      <c r="R21" s="416"/>
      <c r="S21" s="416"/>
      <c r="T21" s="416"/>
    </row>
    <row r="22" spans="1:20" ht="15">
      <c r="A22" s="909"/>
      <c r="B22" s="416"/>
      <c r="C22" s="416"/>
      <c r="D22" s="416"/>
      <c r="E22" s="416"/>
      <c r="F22" s="416"/>
      <c r="G22" s="416"/>
      <c r="H22" s="416"/>
      <c r="I22" s="416"/>
      <c r="J22" s="416"/>
      <c r="K22" s="416"/>
      <c r="L22" s="416"/>
      <c r="M22" s="416"/>
      <c r="N22" s="416"/>
      <c r="O22" s="416"/>
      <c r="P22" s="416"/>
      <c r="Q22" s="416"/>
      <c r="R22" s="416"/>
      <c r="S22" s="416"/>
      <c r="T22" s="416"/>
    </row>
    <row r="23" spans="1:20" ht="15">
      <c r="A23" s="909"/>
      <c r="B23" s="416"/>
      <c r="C23" s="416"/>
      <c r="D23" s="416"/>
      <c r="E23" s="416"/>
      <c r="F23" s="416"/>
      <c r="G23" s="416"/>
      <c r="H23" s="416"/>
      <c r="I23" s="416"/>
      <c r="J23" s="416"/>
      <c r="K23" s="416"/>
      <c r="L23" s="416"/>
      <c r="M23" s="416"/>
      <c r="N23" s="416"/>
      <c r="O23" s="416"/>
      <c r="P23" s="416"/>
      <c r="Q23" s="416"/>
      <c r="R23" s="416"/>
      <c r="S23" s="416"/>
      <c r="T23" s="824"/>
    </row>
    <row r="24" spans="1:20" ht="15">
      <c r="A24" s="909"/>
      <c r="B24" s="416"/>
      <c r="C24" s="416"/>
      <c r="D24" s="416"/>
      <c r="E24" s="416"/>
      <c r="F24" s="416"/>
      <c r="G24" s="416"/>
      <c r="H24" s="416"/>
      <c r="I24" s="416"/>
      <c r="J24" s="416"/>
      <c r="K24" s="416"/>
      <c r="L24" s="416"/>
      <c r="M24" s="416"/>
      <c r="N24" s="416"/>
      <c r="O24" s="416"/>
      <c r="P24" s="416"/>
      <c r="Q24" s="416"/>
      <c r="R24" s="416"/>
      <c r="S24" s="416"/>
      <c r="T24" s="824"/>
    </row>
    <row r="25" spans="1:20" ht="15" hidden="1">
      <c r="A25" s="909"/>
      <c r="B25" s="416"/>
      <c r="C25" s="416"/>
      <c r="D25" s="416"/>
      <c r="E25" s="416"/>
      <c r="F25" s="416"/>
      <c r="G25" s="416"/>
      <c r="H25" s="416"/>
      <c r="I25" s="416"/>
      <c r="J25" s="416"/>
      <c r="K25" s="416"/>
      <c r="L25" s="416"/>
      <c r="M25" s="416"/>
      <c r="N25" s="416"/>
      <c r="O25" s="416"/>
      <c r="P25" s="416"/>
      <c r="Q25" s="416"/>
      <c r="R25" s="416"/>
      <c r="S25" s="416"/>
      <c r="T25" s="824"/>
    </row>
    <row r="26" spans="1:20" ht="15" hidden="1">
      <c r="A26" s="909"/>
      <c r="B26" s="416"/>
      <c r="C26" s="416"/>
      <c r="D26" s="416"/>
      <c r="E26" s="416"/>
      <c r="F26" s="416"/>
      <c r="G26" s="416"/>
      <c r="H26" s="416"/>
      <c r="I26" s="416"/>
      <c r="J26" s="416"/>
      <c r="K26" s="416"/>
      <c r="L26" s="416"/>
      <c r="M26" s="416"/>
      <c r="N26" s="416"/>
      <c r="O26" s="416"/>
      <c r="P26" s="416"/>
      <c r="Q26" s="416"/>
      <c r="R26" s="416"/>
      <c r="S26" s="416"/>
      <c r="T26" s="824"/>
    </row>
    <row r="27" spans="1:20">
      <c r="A27" s="416"/>
      <c r="B27" s="416"/>
      <c r="C27" s="416"/>
      <c r="D27" s="416"/>
      <c r="E27" s="416"/>
      <c r="F27" s="416"/>
      <c r="G27" s="416"/>
      <c r="H27" s="416"/>
      <c r="I27" s="416"/>
      <c r="J27" s="416"/>
      <c r="K27" s="416"/>
      <c r="L27" s="416"/>
      <c r="M27" s="416"/>
      <c r="N27" s="416"/>
      <c r="O27" s="416"/>
      <c r="P27" s="416"/>
      <c r="Q27" s="416"/>
      <c r="R27" s="416"/>
      <c r="S27" s="416"/>
      <c r="T27" s="824"/>
    </row>
    <row r="28" spans="1:20" ht="15">
      <c r="A28" s="910"/>
      <c r="B28" s="416"/>
      <c r="C28" s="416"/>
      <c r="D28" s="416"/>
      <c r="E28" s="416"/>
      <c r="F28" s="416"/>
      <c r="G28" s="416"/>
      <c r="H28" s="416"/>
      <c r="I28" s="416"/>
      <c r="J28" s="416"/>
      <c r="K28" s="416"/>
      <c r="L28" s="416"/>
      <c r="M28" s="416"/>
      <c r="N28" s="416"/>
      <c r="O28" s="416"/>
      <c r="P28" s="416"/>
      <c r="Q28" s="416"/>
      <c r="R28" s="416"/>
      <c r="S28" s="416"/>
      <c r="T28" s="824"/>
    </row>
    <row r="29" spans="1:20" ht="15">
      <c r="A29" s="909"/>
      <c r="B29" s="416"/>
      <c r="C29" s="416"/>
      <c r="D29" s="416"/>
      <c r="E29" s="416"/>
      <c r="F29" s="416"/>
      <c r="G29" s="416"/>
      <c r="H29" s="416"/>
      <c r="I29" s="416"/>
      <c r="J29" s="416"/>
      <c r="K29" s="416"/>
      <c r="L29" s="416"/>
      <c r="M29" s="416"/>
      <c r="N29" s="416"/>
      <c r="O29" s="416"/>
      <c r="P29" s="416"/>
      <c r="Q29" s="416"/>
      <c r="R29" s="416"/>
      <c r="S29" s="416"/>
      <c r="T29" s="824"/>
    </row>
    <row r="30" spans="1:20">
      <c r="A30" s="416"/>
      <c r="B30" s="416"/>
      <c r="C30" s="416"/>
      <c r="D30" s="416"/>
      <c r="E30" s="416"/>
      <c r="F30" s="416"/>
      <c r="G30" s="416"/>
      <c r="H30" s="416"/>
      <c r="I30" s="416"/>
      <c r="J30" s="416"/>
      <c r="K30" s="416"/>
      <c r="L30" s="416"/>
      <c r="M30" s="416"/>
      <c r="N30" s="416"/>
      <c r="O30" s="416"/>
      <c r="P30" s="416"/>
      <c r="Q30" s="416"/>
      <c r="R30" s="416"/>
      <c r="S30" s="416"/>
    </row>
  </sheetData>
  <printOptions horizontalCentered="1"/>
  <pageMargins left="0.78740157480314965" right="0.78740157480314965" top="0.98425196850393704" bottom="0.98425196850393704" header="0.51181102362204722" footer="0.51181102362204722"/>
  <pageSetup paperSize="9" scale="71"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9">
    <pageSetUpPr fitToPage="1"/>
  </sheetPr>
  <dimension ref="B27:B28"/>
  <sheetViews>
    <sheetView showGridLines="0" topLeftCell="A2" zoomScale="160" zoomScaleNormal="160" workbookViewId="0">
      <selection activeCell="X39" sqref="X39"/>
    </sheetView>
  </sheetViews>
  <sheetFormatPr defaultRowHeight="12.75"/>
  <cols>
    <col min="1" max="16384" width="9.140625" style="1556"/>
  </cols>
  <sheetData>
    <row r="27" spans="2:2">
      <c r="B27" s="1558" t="s">
        <v>896</v>
      </c>
    </row>
    <row r="28" spans="2:2">
      <c r="B28" s="1557" t="s">
        <v>895</v>
      </c>
    </row>
  </sheetData>
  <printOptions horizontalCentered="1" vertic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0"/>
  <dimension ref="A1"/>
  <sheetViews>
    <sheetView showGridLines="0" zoomScaleNormal="100" workbookViewId="0">
      <selection activeCell="Q44" sqref="Q44"/>
    </sheetView>
  </sheetViews>
  <sheetFormatPr defaultRowHeight="12.75"/>
  <cols>
    <col min="1" max="16384" width="9.140625" style="1556"/>
  </cols>
  <sheetData>
    <row r="1" spans="1:1">
      <c r="A1" s="1556" t="s">
        <v>897</v>
      </c>
    </row>
  </sheetData>
  <printOptions horizontalCentered="1" vertic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31"/>
  <dimension ref="A1:H59"/>
  <sheetViews>
    <sheetView showGridLines="0" showZeros="0" showOutlineSymbols="0" topLeftCell="A31" zoomScale="70" zoomScaleNormal="70" workbookViewId="0">
      <selection activeCell="N48" sqref="N48"/>
    </sheetView>
  </sheetViews>
  <sheetFormatPr defaultRowHeight="12.75"/>
  <cols>
    <col min="1" max="1" width="85.85546875" style="266" customWidth="1"/>
    <col min="2" max="2" width="16.85546875" style="266" customWidth="1"/>
    <col min="3" max="3" width="20" style="266" bestFit="1" customWidth="1"/>
    <col min="4" max="5" width="17" style="266" customWidth="1"/>
    <col min="6" max="8" width="11.5703125" style="266" bestFit="1" customWidth="1"/>
    <col min="9" max="10" width="9.140625" style="266"/>
    <col min="11" max="11" width="16.140625" style="266" customWidth="1"/>
    <col min="12" max="16384" width="9.140625" style="266"/>
  </cols>
  <sheetData>
    <row r="1" spans="1:8" ht="17.25" customHeight="1">
      <c r="A1" s="262" t="s">
        <v>447</v>
      </c>
      <c r="B1" s="263"/>
      <c r="C1" s="264"/>
      <c r="D1" s="264"/>
      <c r="E1" s="264"/>
      <c r="F1" s="264"/>
      <c r="G1" s="264"/>
      <c r="H1" s="264"/>
    </row>
    <row r="2" spans="1:8" ht="17.25" customHeight="1">
      <c r="A2" s="267"/>
      <c r="B2" s="267"/>
      <c r="C2" s="264"/>
      <c r="D2" s="264"/>
      <c r="E2" s="264"/>
      <c r="F2" s="264"/>
      <c r="G2" s="264"/>
      <c r="H2" s="264"/>
    </row>
    <row r="3" spans="1:8" ht="17.25" customHeight="1">
      <c r="A3" s="268" t="s">
        <v>448</v>
      </c>
      <c r="B3" s="269"/>
      <c r="C3" s="270"/>
      <c r="D3" s="270"/>
      <c r="E3" s="270"/>
      <c r="F3" s="270"/>
      <c r="G3" s="270"/>
      <c r="H3" s="270"/>
    </row>
    <row r="4" spans="1:8" ht="17.25" customHeight="1">
      <c r="A4" s="271"/>
      <c r="B4" s="271"/>
      <c r="C4" s="265"/>
      <c r="D4" s="265"/>
      <c r="E4" s="265"/>
      <c r="F4" s="265"/>
      <c r="G4" s="265"/>
      <c r="H4" s="265"/>
    </row>
    <row r="5" spans="1:8" ht="17.25" customHeight="1">
      <c r="A5" s="271"/>
      <c r="B5" s="271"/>
      <c r="C5" s="272"/>
      <c r="D5" s="265"/>
      <c r="E5" s="265"/>
      <c r="F5" s="265"/>
      <c r="G5" s="273"/>
      <c r="H5" s="274" t="s">
        <v>2</v>
      </c>
    </row>
    <row r="6" spans="1:8" ht="15.95" customHeight="1">
      <c r="A6" s="275"/>
      <c r="B6" s="276" t="s">
        <v>233</v>
      </c>
      <c r="C6" s="277" t="s">
        <v>235</v>
      </c>
      <c r="D6" s="278"/>
      <c r="E6" s="279"/>
      <c r="F6" s="280" t="s">
        <v>449</v>
      </c>
      <c r="G6" s="278"/>
      <c r="H6" s="279"/>
    </row>
    <row r="7" spans="1:8" ht="15.95" customHeight="1">
      <c r="A7" s="281" t="s">
        <v>3</v>
      </c>
      <c r="B7" s="282" t="s">
        <v>234</v>
      </c>
      <c r="C7" s="283"/>
      <c r="D7" s="283"/>
      <c r="E7" s="283"/>
      <c r="F7" s="283" t="s">
        <v>4</v>
      </c>
      <c r="G7" s="283" t="s">
        <v>4</v>
      </c>
      <c r="H7" s="284"/>
    </row>
    <row r="8" spans="1:8" ht="15.95" customHeight="1">
      <c r="A8" s="285"/>
      <c r="B8" s="286" t="s">
        <v>726</v>
      </c>
      <c r="C8" s="283" t="s">
        <v>450</v>
      </c>
      <c r="D8" s="283" t="s">
        <v>451</v>
      </c>
      <c r="E8" s="283" t="s">
        <v>452</v>
      </c>
      <c r="F8" s="284" t="s">
        <v>238</v>
      </c>
      <c r="G8" s="284" t="s">
        <v>453</v>
      </c>
      <c r="H8" s="284" t="s">
        <v>454</v>
      </c>
    </row>
    <row r="9" spans="1:8" s="291" customFormat="1" ht="9.75" customHeight="1">
      <c r="A9" s="288" t="s">
        <v>455</v>
      </c>
      <c r="B9" s="289">
        <v>2</v>
      </c>
      <c r="C9" s="290">
        <v>3</v>
      </c>
      <c r="D9" s="290">
        <v>4</v>
      </c>
      <c r="E9" s="290">
        <v>5</v>
      </c>
      <c r="F9" s="290">
        <v>6</v>
      </c>
      <c r="G9" s="290">
        <v>7</v>
      </c>
      <c r="H9" s="290">
        <v>8</v>
      </c>
    </row>
    <row r="10" spans="1:8" ht="24" customHeight="1">
      <c r="A10" s="292" t="s">
        <v>456</v>
      </c>
      <c r="B10" s="913">
        <v>387734520</v>
      </c>
      <c r="C10" s="377">
        <v>38737015.88876</v>
      </c>
      <c r="D10" s="377">
        <v>64777342.902800001</v>
      </c>
      <c r="E10" s="377">
        <v>90286468.818159923</v>
      </c>
      <c r="F10" s="1244">
        <v>9.9906028198778904E-2</v>
      </c>
      <c r="G10" s="1244">
        <v>0.16706622588775433</v>
      </c>
      <c r="H10" s="1274">
        <v>0.23285641118092845</v>
      </c>
    </row>
    <row r="11" spans="1:8" ht="24" customHeight="1">
      <c r="A11" s="293" t="s">
        <v>457</v>
      </c>
      <c r="B11" s="914">
        <v>416234520</v>
      </c>
      <c r="C11" s="914">
        <v>32149648.836799998</v>
      </c>
      <c r="D11" s="914">
        <v>65570214.102400005</v>
      </c>
      <c r="E11" s="914">
        <v>94776282.167559907</v>
      </c>
      <c r="F11" s="1244">
        <v>7.7239266067600537E-2</v>
      </c>
      <c r="G11" s="1244">
        <v>0.15753189836921744</v>
      </c>
      <c r="H11" s="1275">
        <v>0.22769923592007676</v>
      </c>
    </row>
    <row r="12" spans="1:8" ht="24" customHeight="1">
      <c r="A12" s="292" t="s">
        <v>458</v>
      </c>
      <c r="B12" s="913">
        <v>-28500000</v>
      </c>
      <c r="C12" s="377">
        <v>6587367.0519600026</v>
      </c>
      <c r="D12" s="377">
        <v>-792871.19960000366</v>
      </c>
      <c r="E12" s="377">
        <v>-4489813.3493999839</v>
      </c>
      <c r="F12" s="1244">
        <v>-0.23113568603368431</v>
      </c>
      <c r="G12" s="1244">
        <v>2.7820042091228198E-2</v>
      </c>
      <c r="H12" s="1275">
        <v>0.1575373105052626</v>
      </c>
    </row>
    <row r="13" spans="1:8" ht="24" customHeight="1">
      <c r="A13" s="295" t="s">
        <v>459</v>
      </c>
      <c r="B13" s="915"/>
      <c r="C13" s="916"/>
      <c r="D13" s="916"/>
      <c r="E13" s="916"/>
      <c r="F13" s="1245"/>
      <c r="G13" s="1245"/>
      <c r="H13" s="1248"/>
    </row>
    <row r="14" spans="1:8" ht="15" customHeight="1">
      <c r="A14" s="296" t="s">
        <v>460</v>
      </c>
      <c r="B14" s="913">
        <v>0</v>
      </c>
      <c r="C14" s="913">
        <v>0</v>
      </c>
      <c r="D14" s="913">
        <v>0</v>
      </c>
      <c r="E14" s="913">
        <v>0</v>
      </c>
      <c r="F14" s="1244"/>
      <c r="G14" s="1244"/>
      <c r="H14" s="1275"/>
    </row>
    <row r="15" spans="1:8" ht="39" customHeight="1">
      <c r="A15" s="1548" t="s">
        <v>893</v>
      </c>
      <c r="B15" s="913"/>
      <c r="C15" s="913"/>
      <c r="D15" s="913"/>
      <c r="E15" s="913"/>
      <c r="F15" s="1244"/>
      <c r="G15" s="1274"/>
      <c r="H15" s="1275"/>
    </row>
    <row r="16" spans="1:8" ht="27" customHeight="1">
      <c r="A16" s="292" t="s">
        <v>884</v>
      </c>
      <c r="B16" s="914">
        <v>-15565291</v>
      </c>
      <c r="C16" s="913">
        <v>133332.25693000029</v>
      </c>
      <c r="D16" s="913">
        <v>-146117.30810000037</v>
      </c>
      <c r="E16" s="913">
        <v>41779</v>
      </c>
      <c r="F16" s="1244">
        <v>-8.56599834400785E-3</v>
      </c>
      <c r="G16" s="1246">
        <v>9.3873804286730249E-3</v>
      </c>
      <c r="H16" s="1275">
        <v>-2.6841130050186662E-3</v>
      </c>
    </row>
    <row r="17" spans="1:8" ht="24" customHeight="1">
      <c r="A17" s="1097" t="s">
        <v>885</v>
      </c>
      <c r="B17" s="911">
        <v>44065291</v>
      </c>
      <c r="C17" s="1098">
        <v>-6587367.0519599942</v>
      </c>
      <c r="D17" s="911">
        <v>792871.19960000366</v>
      </c>
      <c r="E17" s="911">
        <v>4489813.3493999839</v>
      </c>
      <c r="F17" s="1247"/>
      <c r="G17" s="1248">
        <v>1.7993100274771898E-2</v>
      </c>
      <c r="H17" s="1248">
        <v>0.10189001927616871</v>
      </c>
    </row>
    <row r="18" spans="1:8" ht="24" customHeight="1">
      <c r="A18" s="298" t="s">
        <v>461</v>
      </c>
      <c r="B18" s="917" t="s">
        <v>4</v>
      </c>
      <c r="C18" s="378" t="s">
        <v>4</v>
      </c>
      <c r="D18" s="378"/>
      <c r="E18" s="378"/>
      <c r="F18" s="1249" t="s">
        <v>4</v>
      </c>
      <c r="G18" s="1249" t="s">
        <v>4</v>
      </c>
      <c r="H18" s="1250" t="s">
        <v>4</v>
      </c>
    </row>
    <row r="19" spans="1:8" ht="15">
      <c r="A19" s="299" t="s">
        <v>813</v>
      </c>
      <c r="B19" s="380">
        <v>56287820</v>
      </c>
      <c r="C19" s="380">
        <v>-6013804.3384199943</v>
      </c>
      <c r="D19" s="380">
        <v>313688.49303999636</v>
      </c>
      <c r="E19" s="380">
        <v>6654500.912189994</v>
      </c>
      <c r="F19" s="1249"/>
      <c r="G19" s="1249">
        <v>5.5729373253395912E-3</v>
      </c>
      <c r="H19" s="1250">
        <v>0.11822275071569646</v>
      </c>
    </row>
    <row r="20" spans="1:8" ht="15">
      <c r="A20" s="298" t="s">
        <v>462</v>
      </c>
      <c r="B20" s="380">
        <v>0</v>
      </c>
      <c r="C20" s="378">
        <v>0</v>
      </c>
      <c r="D20" s="378">
        <v>0</v>
      </c>
      <c r="E20" s="374">
        <v>0</v>
      </c>
      <c r="F20" s="1250"/>
      <c r="G20" s="1249"/>
      <c r="H20" s="1250"/>
    </row>
    <row r="21" spans="1:8" ht="15">
      <c r="A21" s="298" t="s">
        <v>463</v>
      </c>
      <c r="B21" s="380">
        <v>57051751</v>
      </c>
      <c r="C21" s="378">
        <v>8887464.5870200004</v>
      </c>
      <c r="D21" s="378">
        <v>14945114.086009998</v>
      </c>
      <c r="E21" s="374">
        <v>20754746.97391</v>
      </c>
      <c r="F21" s="1250">
        <v>0.15577899768615341</v>
      </c>
      <c r="G21" s="1249">
        <v>0.2619571498517197</v>
      </c>
      <c r="H21" s="1250">
        <v>0.36378808029765819</v>
      </c>
    </row>
    <row r="22" spans="1:8" ht="15">
      <c r="A22" s="298" t="s">
        <v>464</v>
      </c>
      <c r="B22" s="380">
        <v>9000000</v>
      </c>
      <c r="C22" s="378">
        <v>13501931.93716</v>
      </c>
      <c r="D22" s="378">
        <v>17301389.351089999</v>
      </c>
      <c r="E22" s="374">
        <v>15290874.716020001</v>
      </c>
      <c r="F22" s="1250">
        <v>1.5002146596844446</v>
      </c>
      <c r="G22" s="1249">
        <v>1.9223765945655555</v>
      </c>
      <c r="H22" s="1250">
        <v>1.6989860795577778</v>
      </c>
    </row>
    <row r="23" spans="1:8" ht="15">
      <c r="A23" s="298" t="s">
        <v>465</v>
      </c>
      <c r="B23" s="380">
        <v>-222161</v>
      </c>
      <c r="C23" s="378">
        <v>546.44200000000001</v>
      </c>
      <c r="D23" s="378">
        <v>1092.8800000000001</v>
      </c>
      <c r="E23" s="374">
        <v>5982.2009600000001</v>
      </c>
      <c r="F23" s="1250"/>
      <c r="G23" s="1249">
        <v>-4.9193152713572592E-3</v>
      </c>
      <c r="H23" s="1250">
        <v>-2.6927322797430691E-2</v>
      </c>
    </row>
    <row r="24" spans="1:8" ht="15">
      <c r="A24" s="298" t="s">
        <v>466</v>
      </c>
      <c r="B24" s="380">
        <v>-701700</v>
      </c>
      <c r="C24" s="378">
        <v>659555.70788999938</v>
      </c>
      <c r="D24" s="378">
        <v>2095765.2771400004</v>
      </c>
      <c r="E24" s="374">
        <v>4422132.8412600001</v>
      </c>
      <c r="F24" s="1250"/>
      <c r="G24" s="1249">
        <v>-2.9866969889411434</v>
      </c>
      <c r="H24" s="1250">
        <v>-6.3020277059427103</v>
      </c>
    </row>
    <row r="25" spans="1:8" ht="15" customHeight="1">
      <c r="A25" s="298" t="s">
        <v>467</v>
      </c>
      <c r="B25" s="380">
        <v>25156</v>
      </c>
      <c r="C25" s="378">
        <v>-14060.520839999999</v>
      </c>
      <c r="D25" s="378">
        <v>1918.5511000000001</v>
      </c>
      <c r="E25" s="378">
        <v>396280.22555000003</v>
      </c>
      <c r="F25" s="1249"/>
      <c r="G25" s="1249">
        <v>7.6266143266020034E-2</v>
      </c>
      <c r="H25" s="1326" t="s">
        <v>867</v>
      </c>
    </row>
    <row r="26" spans="1:8" ht="15">
      <c r="A26" s="298" t="s">
        <v>736</v>
      </c>
      <c r="B26" s="380">
        <v>134774</v>
      </c>
      <c r="C26" s="378">
        <v>27782.90353</v>
      </c>
      <c r="D26" s="378">
        <v>35735.323450000004</v>
      </c>
      <c r="E26" s="378">
        <v>43356.127399999998</v>
      </c>
      <c r="F26" s="1250">
        <v>0.20614438638016233</v>
      </c>
      <c r="G26" s="1249">
        <v>0.26514998033745385</v>
      </c>
      <c r="H26" s="1250">
        <v>0.32169504058646325</v>
      </c>
    </row>
    <row r="27" spans="1:8" ht="15">
      <c r="A27" s="298" t="s">
        <v>737</v>
      </c>
      <c r="B27" s="380">
        <v>0</v>
      </c>
      <c r="C27" s="378">
        <v>39758222.308760002</v>
      </c>
      <c r="D27" s="378">
        <v>37863876.944750004</v>
      </c>
      <c r="E27" s="378">
        <v>37460175.014030002</v>
      </c>
      <c r="F27" s="1249"/>
      <c r="G27" s="1249"/>
      <c r="H27" s="1250"/>
    </row>
    <row r="28" spans="1:8" ht="15">
      <c r="A28" s="298" t="s">
        <v>738</v>
      </c>
      <c r="B28" s="380">
        <v>9000000</v>
      </c>
      <c r="C28" s="378">
        <v>-10681196.913580002</v>
      </c>
      <c r="D28" s="378">
        <v>-3796549.9690000052</v>
      </c>
      <c r="E28" s="378">
        <v>-3201302.8411199865</v>
      </c>
      <c r="F28" s="1249"/>
      <c r="G28" s="1249">
        <v>-0.42183888544444503</v>
      </c>
      <c r="H28" s="1250">
        <v>-0.35570031567999849</v>
      </c>
    </row>
    <row r="29" spans="1:8" ht="24" customHeight="1">
      <c r="A29" s="298" t="s">
        <v>468</v>
      </c>
      <c r="B29" s="380">
        <v>-12222529</v>
      </c>
      <c r="C29" s="378">
        <v>-573562.71353999991</v>
      </c>
      <c r="D29" s="378">
        <v>479182.70656000002</v>
      </c>
      <c r="E29" s="378">
        <v>-2164687.5627899999</v>
      </c>
      <c r="F29" s="1250">
        <v>4.6926680520864371E-2</v>
      </c>
      <c r="G29" s="1249">
        <v>-3.9204873767122991E-2</v>
      </c>
      <c r="H29" s="1250">
        <v>0.17710635522239299</v>
      </c>
    </row>
    <row r="30" spans="1:8" ht="8.25" customHeight="1">
      <c r="A30" s="300"/>
      <c r="B30" s="918"/>
      <c r="C30" s="919"/>
      <c r="D30" s="1031"/>
      <c r="E30" s="919"/>
      <c r="F30" s="1251"/>
      <c r="G30" s="1249"/>
      <c r="H30" s="1277"/>
    </row>
    <row r="31" spans="1:8" ht="18">
      <c r="G31" s="1243">
        <f>IF(E25=0,0,(IF(E25/C25&gt;1000%,"*)",E25/C25)))</f>
        <v>-28.183893758945565</v>
      </c>
    </row>
    <row r="32" spans="1:8" s="94" customFormat="1" ht="15.75">
      <c r="A32" s="385"/>
      <c r="C32" s="109"/>
      <c r="D32" s="109"/>
      <c r="G32" s="93"/>
      <c r="H32" s="274" t="s">
        <v>2</v>
      </c>
    </row>
    <row r="33" spans="1:8" ht="15">
      <c r="A33" s="275"/>
      <c r="B33" s="276" t="s">
        <v>233</v>
      </c>
      <c r="C33" s="1325" t="s">
        <v>235</v>
      </c>
      <c r="D33" s="278"/>
      <c r="E33" s="279"/>
      <c r="F33" s="280" t="s">
        <v>449</v>
      </c>
      <c r="G33" s="278"/>
      <c r="H33" s="279"/>
    </row>
    <row r="34" spans="1:8" ht="15">
      <c r="A34" s="281" t="s">
        <v>3</v>
      </c>
      <c r="B34" s="282" t="s">
        <v>234</v>
      </c>
      <c r="C34" s="283"/>
      <c r="D34" s="283"/>
      <c r="E34" s="283"/>
      <c r="F34" s="283" t="s">
        <v>4</v>
      </c>
      <c r="G34" s="283" t="s">
        <v>4</v>
      </c>
      <c r="H34" s="284"/>
    </row>
    <row r="35" spans="1:8" ht="15">
      <c r="A35" s="285"/>
      <c r="B35" s="286" t="s">
        <v>726</v>
      </c>
      <c r="C35" s="283" t="s">
        <v>864</v>
      </c>
      <c r="D35" s="283" t="s">
        <v>865</v>
      </c>
      <c r="E35" s="283" t="s">
        <v>866</v>
      </c>
      <c r="F35" s="284" t="s">
        <v>238</v>
      </c>
      <c r="G35" s="284" t="s">
        <v>453</v>
      </c>
      <c r="H35" s="284" t="s">
        <v>454</v>
      </c>
    </row>
    <row r="36" spans="1:8">
      <c r="A36" s="288" t="s">
        <v>455</v>
      </c>
      <c r="B36" s="289">
        <v>2</v>
      </c>
      <c r="C36" s="290">
        <v>3</v>
      </c>
      <c r="D36" s="290">
        <v>4</v>
      </c>
      <c r="E36" s="290">
        <v>5</v>
      </c>
      <c r="F36" s="290">
        <v>6</v>
      </c>
      <c r="G36" s="290">
        <v>7</v>
      </c>
      <c r="H36" s="290">
        <v>8</v>
      </c>
    </row>
    <row r="37" spans="1:8" ht="24" customHeight="1">
      <c r="A37" s="292" t="s">
        <v>456</v>
      </c>
      <c r="B37" s="913">
        <v>387734520</v>
      </c>
      <c r="C37" s="377">
        <v>129965669</v>
      </c>
      <c r="D37" s="377"/>
      <c r="E37" s="377"/>
      <c r="F37" s="1244">
        <v>0.33519241206586403</v>
      </c>
      <c r="G37" s="1244"/>
      <c r="H37" s="1274"/>
    </row>
    <row r="38" spans="1:8" ht="24" customHeight="1">
      <c r="A38" s="293" t="s">
        <v>457</v>
      </c>
      <c r="B38" s="914">
        <v>416234520</v>
      </c>
      <c r="C38" s="914">
        <v>130040803</v>
      </c>
      <c r="D38" s="914"/>
      <c r="E38" s="914"/>
      <c r="F38" s="1244">
        <v>0.3124219562567756</v>
      </c>
      <c r="G38" s="1244"/>
      <c r="H38" s="1275"/>
    </row>
    <row r="39" spans="1:8" ht="24" customHeight="1">
      <c r="A39" s="292" t="s">
        <v>458</v>
      </c>
      <c r="B39" s="913">
        <v>-28500000</v>
      </c>
      <c r="C39" s="377">
        <v>-75134</v>
      </c>
      <c r="D39" s="377"/>
      <c r="E39" s="377"/>
      <c r="F39" s="1244">
        <v>2.6362807017543859E-3</v>
      </c>
      <c r="G39" s="1244"/>
      <c r="H39" s="1275"/>
    </row>
    <row r="40" spans="1:8" ht="24" customHeight="1">
      <c r="A40" s="295" t="s">
        <v>459</v>
      </c>
      <c r="B40" s="915"/>
      <c r="C40" s="916"/>
      <c r="D40" s="916"/>
      <c r="E40" s="916"/>
      <c r="F40" s="1245"/>
      <c r="G40" s="1245"/>
      <c r="H40" s="1248"/>
    </row>
    <row r="41" spans="1:8" ht="18.75" customHeight="1">
      <c r="A41" s="1324" t="s">
        <v>460</v>
      </c>
      <c r="B41" s="913">
        <v>0</v>
      </c>
      <c r="C41" s="913"/>
      <c r="D41" s="913"/>
      <c r="E41" s="913"/>
      <c r="F41" s="1244"/>
      <c r="G41" s="1244"/>
      <c r="H41" s="1275"/>
    </row>
    <row r="42" spans="1:8" ht="37.5" customHeight="1">
      <c r="A42" s="1548" t="s">
        <v>893</v>
      </c>
      <c r="B42" s="913"/>
      <c r="C42" s="913"/>
      <c r="D42" s="913"/>
      <c r="E42" s="913"/>
      <c r="F42" s="1244"/>
      <c r="G42" s="1274"/>
      <c r="H42" s="1275"/>
    </row>
    <row r="43" spans="1:8" ht="24" customHeight="1">
      <c r="A43" s="292" t="s">
        <v>884</v>
      </c>
      <c r="B43" s="914">
        <v>-15565291</v>
      </c>
      <c r="C43" s="913">
        <v>402876</v>
      </c>
      <c r="D43" s="913"/>
      <c r="E43" s="913"/>
      <c r="F43" s="1244">
        <v>-2.5882972570188376E-2</v>
      </c>
      <c r="G43" s="1246"/>
      <c r="H43" s="1275"/>
    </row>
    <row r="44" spans="1:8" ht="23.25" customHeight="1">
      <c r="A44" s="1097" t="s">
        <v>885</v>
      </c>
      <c r="B44" s="911">
        <v>44065291</v>
      </c>
      <c r="C44" s="1098">
        <v>75134</v>
      </c>
      <c r="D44" s="911"/>
      <c r="E44" s="911"/>
      <c r="F44" s="1247">
        <v>1.7050607926315522E-3</v>
      </c>
      <c r="G44" s="1248"/>
      <c r="H44" s="1248"/>
    </row>
    <row r="45" spans="1:8" ht="23.25" customHeight="1">
      <c r="A45" s="298" t="s">
        <v>461</v>
      </c>
      <c r="B45" s="917" t="s">
        <v>4</v>
      </c>
      <c r="C45" s="378"/>
      <c r="D45" s="378"/>
      <c r="E45" s="378"/>
      <c r="F45" s="1249"/>
      <c r="G45" s="1249"/>
      <c r="H45" s="1250"/>
    </row>
    <row r="46" spans="1:8" ht="15">
      <c r="A46" s="299" t="s">
        <v>813</v>
      </c>
      <c r="B46" s="380">
        <v>56287820</v>
      </c>
      <c r="C46" s="380">
        <v>2656342</v>
      </c>
      <c r="D46" s="380"/>
      <c r="E46" s="380"/>
      <c r="F46" s="1249">
        <v>4.7192127888413517E-2</v>
      </c>
      <c r="G46" s="1249"/>
      <c r="H46" s="1250"/>
    </row>
    <row r="47" spans="1:8" ht="15">
      <c r="A47" s="298" t="s">
        <v>462</v>
      </c>
      <c r="B47" s="380">
        <v>0</v>
      </c>
      <c r="C47" s="378">
        <v>0</v>
      </c>
      <c r="D47" s="378"/>
      <c r="E47" s="374"/>
      <c r="F47" s="1250"/>
      <c r="G47" s="1249"/>
      <c r="H47" s="1250"/>
    </row>
    <row r="48" spans="1:8" ht="15">
      <c r="A48" s="298" t="s">
        <v>463</v>
      </c>
      <c r="B48" s="380">
        <v>57051751</v>
      </c>
      <c r="C48" s="378">
        <v>19053743</v>
      </c>
      <c r="D48" s="378"/>
      <c r="E48" s="374"/>
      <c r="F48" s="1250">
        <v>0.33397297481719712</v>
      </c>
      <c r="G48" s="1249"/>
      <c r="H48" s="1250"/>
    </row>
    <row r="49" spans="1:8" ht="15">
      <c r="A49" s="298" t="s">
        <v>464</v>
      </c>
      <c r="B49" s="380">
        <v>9000000</v>
      </c>
      <c r="C49" s="378">
        <v>15136944</v>
      </c>
      <c r="D49" s="378"/>
      <c r="E49" s="374"/>
      <c r="F49" s="1250">
        <v>1.6818826666666666</v>
      </c>
      <c r="G49" s="1249"/>
      <c r="H49" s="1250"/>
    </row>
    <row r="50" spans="1:8" ht="15">
      <c r="A50" s="298" t="s">
        <v>465</v>
      </c>
      <c r="B50" s="380">
        <v>-222161</v>
      </c>
      <c r="C50" s="378">
        <v>7277</v>
      </c>
      <c r="D50" s="378"/>
      <c r="E50" s="374"/>
      <c r="F50" s="1250">
        <v>-3.275552414690247E-2</v>
      </c>
      <c r="G50" s="1249"/>
      <c r="H50" s="1250"/>
    </row>
    <row r="51" spans="1:8" ht="15">
      <c r="A51" s="298" t="s">
        <v>466</v>
      </c>
      <c r="B51" s="380">
        <v>-701700</v>
      </c>
      <c r="C51" s="378">
        <v>5330752</v>
      </c>
      <c r="D51" s="378"/>
      <c r="E51" s="374"/>
      <c r="F51" s="1250">
        <v>-7.5969103605529424</v>
      </c>
      <c r="G51" s="1249"/>
      <c r="H51" s="1250"/>
    </row>
    <row r="52" spans="1:8" ht="15.75" customHeight="1">
      <c r="A52" s="298" t="s">
        <v>467</v>
      </c>
      <c r="B52" s="380">
        <v>25156</v>
      </c>
      <c r="C52" s="378">
        <v>424829</v>
      </c>
      <c r="D52" s="378"/>
      <c r="E52" s="378"/>
      <c r="F52" s="1820" t="s">
        <v>867</v>
      </c>
      <c r="G52" s="1249"/>
      <c r="H52" s="1276"/>
    </row>
    <row r="53" spans="1:8" ht="15">
      <c r="A53" s="298" t="s">
        <v>736</v>
      </c>
      <c r="B53" s="380">
        <v>134774</v>
      </c>
      <c r="C53" s="378">
        <v>50002</v>
      </c>
      <c r="D53" s="378"/>
      <c r="E53" s="378"/>
      <c r="F53" s="1249">
        <v>0.3710062771751228</v>
      </c>
      <c r="G53" s="1249"/>
      <c r="H53" s="1250"/>
    </row>
    <row r="54" spans="1:8" ht="15">
      <c r="A54" s="298" t="s">
        <v>737</v>
      </c>
      <c r="B54" s="380">
        <v>0</v>
      </c>
      <c r="C54" s="378">
        <v>43057752</v>
      </c>
      <c r="D54" s="378"/>
      <c r="E54" s="378"/>
      <c r="F54" s="1249"/>
      <c r="G54" s="1249"/>
      <c r="H54" s="1250"/>
    </row>
    <row r="55" spans="1:8" ht="15">
      <c r="A55" s="298" t="s">
        <v>738</v>
      </c>
      <c r="B55" s="380">
        <v>9000000</v>
      </c>
      <c r="C55" s="378">
        <v>-5710547</v>
      </c>
      <c r="D55" s="378"/>
      <c r="E55" s="378"/>
      <c r="F55" s="1249">
        <v>-0.63450522222222228</v>
      </c>
      <c r="G55" s="1249"/>
      <c r="H55" s="1250"/>
    </row>
    <row r="56" spans="1:8" ht="15">
      <c r="A56" s="298" t="s">
        <v>468</v>
      </c>
      <c r="B56" s="380">
        <v>-12222529</v>
      </c>
      <c r="C56" s="378">
        <v>-2581208</v>
      </c>
      <c r="D56" s="378"/>
      <c r="E56" s="378"/>
      <c r="F56" s="1249">
        <v>0.21118444472498285</v>
      </c>
      <c r="G56" s="1249"/>
      <c r="H56" s="1250"/>
    </row>
    <row r="57" spans="1:8" ht="15">
      <c r="A57" s="300"/>
      <c r="B57" s="918"/>
      <c r="C57" s="919"/>
      <c r="D57" s="1031"/>
      <c r="E57" s="919"/>
      <c r="F57" s="1251"/>
      <c r="G57" s="1277"/>
      <c r="H57" s="1277"/>
    </row>
    <row r="59" spans="1:8" ht="17.25" customHeight="1">
      <c r="A59" s="828" t="s">
        <v>846</v>
      </c>
    </row>
  </sheetData>
  <printOptions horizontalCentered="1"/>
  <pageMargins left="0.78740157480314965" right="0.78740157480314965" top="0.78740157480314965" bottom="0.59055118110236227" header="0.43307086614173229" footer="0"/>
  <pageSetup paperSize="9" scale="68" firstPageNumber="5" fitToHeight="0" orientation="landscape" useFirstPageNumber="1" r:id="rId1"/>
  <headerFooter alignWithMargins="0">
    <oddHeader>&amp;C&amp;"Arial,Normalny"&amp;14 &amp;12- &amp;P -</oddHeader>
  </headerFooter>
  <rowBreaks count="1" manualBreakCount="1">
    <brk id="31" max="7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 transitionEvaluation="1"/>
  <dimension ref="A1:T33"/>
  <sheetViews>
    <sheetView showGridLines="0" zoomScale="75" zoomScaleNormal="75" workbookViewId="0">
      <selection activeCell="P25" sqref="P25"/>
    </sheetView>
  </sheetViews>
  <sheetFormatPr defaultColWidth="12.5703125" defaultRowHeight="12.75"/>
  <cols>
    <col min="1" max="1" width="65.5703125" style="302" customWidth="1"/>
    <col min="2" max="5" width="14.7109375" style="302" customWidth="1"/>
    <col min="6" max="7" width="9.7109375" style="302" customWidth="1"/>
    <col min="8" max="8" width="11.28515625" style="302" customWidth="1"/>
    <col min="9" max="16384" width="12.5703125" style="302"/>
  </cols>
  <sheetData>
    <row r="1" spans="1:20" ht="17.25" customHeight="1">
      <c r="A1" s="262" t="s">
        <v>469</v>
      </c>
      <c r="B1" s="301" t="s">
        <v>4</v>
      </c>
    </row>
    <row r="2" spans="1:20" ht="17.25" customHeight="1">
      <c r="A2" s="301"/>
      <c r="B2" s="301"/>
    </row>
    <row r="3" spans="1:20" ht="17.25" customHeight="1">
      <c r="A3" s="303" t="s">
        <v>470</v>
      </c>
      <c r="B3" s="304"/>
      <c r="C3" s="304"/>
      <c r="D3" s="304"/>
      <c r="E3" s="304"/>
      <c r="F3" s="304"/>
      <c r="G3" s="304"/>
    </row>
    <row r="4" spans="1:20" ht="17.25" customHeight="1">
      <c r="A4" s="303" t="s">
        <v>727</v>
      </c>
      <c r="B4" s="304"/>
      <c r="C4" s="304"/>
      <c r="D4" s="304"/>
      <c r="E4" s="304"/>
      <c r="F4" s="304"/>
      <c r="G4" s="304"/>
    </row>
    <row r="5" spans="1:20" ht="15.2" customHeight="1">
      <c r="G5" s="302" t="s">
        <v>4</v>
      </c>
    </row>
    <row r="6" spans="1:20" ht="15">
      <c r="G6" s="305" t="s">
        <v>4</v>
      </c>
      <c r="H6" s="305" t="s">
        <v>2</v>
      </c>
    </row>
    <row r="7" spans="1:20" ht="15.75" customHeight="1">
      <c r="A7" s="306"/>
      <c r="B7" s="1563" t="s">
        <v>812</v>
      </c>
      <c r="C7" s="1564"/>
      <c r="D7" s="1563" t="s">
        <v>728</v>
      </c>
      <c r="E7" s="1565"/>
      <c r="F7" s="1566" t="s">
        <v>449</v>
      </c>
      <c r="G7" s="1567"/>
      <c r="H7" s="1568"/>
      <c r="J7" s="307"/>
      <c r="K7" s="308"/>
      <c r="L7" s="308"/>
      <c r="M7" s="308"/>
      <c r="N7" s="309"/>
      <c r="O7" s="309"/>
      <c r="P7" s="309"/>
      <c r="Q7" s="309"/>
      <c r="R7" s="309"/>
      <c r="S7" s="309"/>
      <c r="T7" s="309"/>
    </row>
    <row r="8" spans="1:20" ht="15.75" customHeight="1">
      <c r="A8" s="310" t="s">
        <v>3</v>
      </c>
      <c r="B8" s="311" t="s">
        <v>237</v>
      </c>
      <c r="C8" s="921" t="s">
        <v>739</v>
      </c>
      <c r="D8" s="311" t="s">
        <v>237</v>
      </c>
      <c r="E8" s="312" t="s">
        <v>739</v>
      </c>
      <c r="F8" s="922" t="s">
        <v>4</v>
      </c>
      <c r="G8" s="313"/>
      <c r="H8" s="314" t="s">
        <v>4</v>
      </c>
      <c r="J8" s="307"/>
      <c r="K8" s="308"/>
      <c r="L8" s="308"/>
      <c r="M8" s="308"/>
      <c r="N8" s="309"/>
      <c r="O8" s="309"/>
      <c r="P8" s="309"/>
      <c r="Q8" s="309"/>
      <c r="R8" s="309"/>
      <c r="S8" s="309"/>
      <c r="T8" s="309"/>
    </row>
    <row r="9" spans="1:20" ht="15.75" customHeight="1">
      <c r="A9" s="315"/>
      <c r="B9" s="316" t="s">
        <v>234</v>
      </c>
      <c r="C9" s="923" t="s">
        <v>864</v>
      </c>
      <c r="D9" s="316" t="s">
        <v>471</v>
      </c>
      <c r="E9" s="923" t="s">
        <v>864</v>
      </c>
      <c r="F9" s="924" t="s">
        <v>238</v>
      </c>
      <c r="G9" s="317" t="s">
        <v>472</v>
      </c>
      <c r="H9" s="318" t="s">
        <v>473</v>
      </c>
      <c r="J9" s="307"/>
      <c r="K9" s="308"/>
      <c r="L9" s="308"/>
      <c r="M9" s="308"/>
      <c r="N9" s="309"/>
      <c r="O9" s="309"/>
      <c r="P9" s="309"/>
      <c r="Q9" s="309"/>
      <c r="R9" s="309"/>
      <c r="S9" s="309"/>
      <c r="T9" s="309"/>
    </row>
    <row r="10" spans="1:20" s="323" customFormat="1" ht="9.9499999999999993" customHeight="1">
      <c r="A10" s="319" t="s">
        <v>455</v>
      </c>
      <c r="B10" s="320" t="s">
        <v>32</v>
      </c>
      <c r="C10" s="321">
        <v>3</v>
      </c>
      <c r="D10" s="321">
        <v>4</v>
      </c>
      <c r="E10" s="322">
        <v>5</v>
      </c>
      <c r="F10" s="322">
        <v>6</v>
      </c>
      <c r="G10" s="321">
        <v>7</v>
      </c>
      <c r="H10" s="322">
        <v>8</v>
      </c>
      <c r="J10" s="324"/>
      <c r="K10" s="325"/>
      <c r="L10" s="325"/>
      <c r="M10" s="325"/>
      <c r="N10" s="326"/>
      <c r="O10" s="326"/>
      <c r="P10" s="326"/>
      <c r="Q10" s="326"/>
      <c r="R10" s="326"/>
      <c r="S10" s="326"/>
      <c r="T10" s="326"/>
    </row>
    <row r="11" spans="1:20" ht="24" customHeight="1">
      <c r="A11" s="327" t="s">
        <v>474</v>
      </c>
      <c r="B11" s="925">
        <v>355705405</v>
      </c>
      <c r="C11" s="1336">
        <v>125162284.66164</v>
      </c>
      <c r="D11" s="926">
        <v>387734520</v>
      </c>
      <c r="E11" s="927">
        <v>129965669</v>
      </c>
      <c r="F11" s="1252">
        <v>0.35187062918439488</v>
      </c>
      <c r="G11" s="1253">
        <v>0.33519241206586403</v>
      </c>
      <c r="H11" s="1250">
        <v>1.0383772503941209</v>
      </c>
      <c r="J11" s="324"/>
      <c r="K11" s="308"/>
      <c r="L11" s="308"/>
      <c r="M11" s="308"/>
      <c r="N11" s="309"/>
      <c r="O11" s="309"/>
      <c r="P11" s="309"/>
      <c r="Q11" s="309"/>
      <c r="R11" s="309"/>
      <c r="S11" s="309"/>
      <c r="T11" s="309"/>
    </row>
    <row r="12" spans="1:20" ht="24" customHeight="1">
      <c r="A12" s="327" t="s">
        <v>475</v>
      </c>
      <c r="B12" s="928">
        <v>397197405</v>
      </c>
      <c r="C12" s="1335">
        <v>115837084.79667999</v>
      </c>
      <c r="D12" s="926">
        <v>416234520</v>
      </c>
      <c r="E12" s="926">
        <v>130040803</v>
      </c>
      <c r="F12" s="1252">
        <v>0.29163605637524243</v>
      </c>
      <c r="G12" s="1253">
        <v>0.3124219562567756</v>
      </c>
      <c r="H12" s="1250">
        <v>1.1226180564561921</v>
      </c>
      <c r="J12" s="328"/>
      <c r="K12" s="308"/>
      <c r="L12" s="308"/>
      <c r="M12" s="308"/>
      <c r="N12" s="309"/>
      <c r="O12" s="309"/>
      <c r="P12" s="309"/>
      <c r="Q12" s="309"/>
      <c r="R12" s="309"/>
      <c r="S12" s="309"/>
      <c r="T12" s="309"/>
    </row>
    <row r="13" spans="1:20" ht="24" customHeight="1">
      <c r="A13" s="327" t="s">
        <v>476</v>
      </c>
      <c r="B13" s="926">
        <v>-41492000</v>
      </c>
      <c r="C13" s="1335">
        <v>9325199.8649600148</v>
      </c>
      <c r="D13" s="926">
        <v>-28500000</v>
      </c>
      <c r="E13" s="926">
        <v>-75134</v>
      </c>
      <c r="F13" s="1252">
        <v>-0.22474693591439349</v>
      </c>
      <c r="G13" s="1253">
        <v>2.6362807017543859E-3</v>
      </c>
      <c r="H13" s="1250">
        <v>-8.0570927259500796E-3</v>
      </c>
      <c r="J13" s="328"/>
      <c r="K13" s="308"/>
      <c r="L13" s="308"/>
      <c r="M13" s="308"/>
      <c r="N13" s="309"/>
      <c r="O13" s="309"/>
      <c r="P13" s="309"/>
      <c r="Q13" s="309"/>
      <c r="R13" s="309"/>
      <c r="S13" s="309"/>
      <c r="T13" s="309"/>
    </row>
    <row r="14" spans="1:20" ht="24" customHeight="1">
      <c r="A14" s="327" t="s">
        <v>477</v>
      </c>
      <c r="B14" s="926"/>
      <c r="C14" s="1335"/>
      <c r="D14" s="926"/>
      <c r="E14" s="926"/>
      <c r="F14" s="1252"/>
      <c r="G14" s="1253"/>
      <c r="H14" s="1250"/>
      <c r="J14" s="328"/>
      <c r="K14" s="308"/>
      <c r="L14" s="308"/>
      <c r="M14" s="308"/>
      <c r="N14" s="309"/>
      <c r="O14" s="309"/>
      <c r="P14" s="309"/>
      <c r="Q14" s="309"/>
      <c r="R14" s="309"/>
      <c r="S14" s="309"/>
      <c r="T14" s="309"/>
    </row>
    <row r="15" spans="1:20" ht="18" customHeight="1">
      <c r="A15" s="327" t="s">
        <v>478</v>
      </c>
      <c r="B15" s="926" t="s">
        <v>4</v>
      </c>
      <c r="C15" s="1335" t="s">
        <v>4</v>
      </c>
      <c r="D15" s="926"/>
      <c r="E15" s="926"/>
      <c r="F15" s="1252"/>
      <c r="G15" s="1253"/>
      <c r="H15" s="1250"/>
      <c r="J15" s="328"/>
      <c r="K15" s="329"/>
      <c r="L15" s="329"/>
      <c r="M15" s="329"/>
    </row>
    <row r="16" spans="1:20" ht="36.75" customHeight="1">
      <c r="A16" s="1549" t="s">
        <v>887</v>
      </c>
      <c r="B16" s="1335"/>
      <c r="C16" s="1335"/>
      <c r="D16" s="1335"/>
      <c r="E16" s="1335"/>
      <c r="F16" s="1252"/>
      <c r="G16" s="1253"/>
      <c r="H16" s="1250"/>
      <c r="J16" s="328"/>
      <c r="K16" s="329"/>
      <c r="L16" s="329"/>
      <c r="M16" s="329"/>
    </row>
    <row r="17" spans="1:10" ht="24" customHeight="1">
      <c r="A17" s="327" t="s">
        <v>886</v>
      </c>
      <c r="B17" s="926">
        <v>-15460158</v>
      </c>
      <c r="C17" s="1335">
        <v>-19727.702140000001</v>
      </c>
      <c r="D17" s="926">
        <v>-15565291</v>
      </c>
      <c r="E17" s="926">
        <v>402876</v>
      </c>
      <c r="F17" s="1252">
        <v>1.2760349629027078E-3</v>
      </c>
      <c r="G17" s="1253">
        <v>-2.5882972570188376E-2</v>
      </c>
      <c r="H17" s="1250">
        <v>-20.421841182563597</v>
      </c>
    </row>
    <row r="18" spans="1:10" ht="24" customHeight="1">
      <c r="A18" s="327" t="s">
        <v>479</v>
      </c>
      <c r="B18" s="383">
        <v>56952158</v>
      </c>
      <c r="C18" s="1338">
        <v>-9325199.8649600092</v>
      </c>
      <c r="D18" s="383">
        <v>44065291</v>
      </c>
      <c r="E18" s="383">
        <v>75134</v>
      </c>
      <c r="F18" s="1252">
        <v>-0.16373742791203819</v>
      </c>
      <c r="G18" s="1253">
        <v>1.7050607926315522E-3</v>
      </c>
      <c r="H18" s="1250">
        <v>-8.0570927259500848E-3</v>
      </c>
    </row>
    <row r="19" spans="1:10" ht="24" customHeight="1">
      <c r="A19" s="327" t="s">
        <v>480</v>
      </c>
      <c r="B19" s="381">
        <v>52843344</v>
      </c>
      <c r="C19" s="1337">
        <v>-18633584.460730009</v>
      </c>
      <c r="D19" s="928">
        <v>56287820</v>
      </c>
      <c r="E19" s="928">
        <v>2656342</v>
      </c>
      <c r="F19" s="1252">
        <v>-0.35261932819259145</v>
      </c>
      <c r="G19" s="1253">
        <v>4.7192127888413517E-2</v>
      </c>
      <c r="H19" s="1250">
        <v>-0.14255668336911773</v>
      </c>
    </row>
    <row r="20" spans="1:10" ht="24" customHeight="1">
      <c r="A20" s="327" t="s">
        <v>481</v>
      </c>
      <c r="B20" s="381">
        <v>4108814</v>
      </c>
      <c r="C20" s="1337">
        <v>9308384.5957699995</v>
      </c>
      <c r="D20" s="928">
        <v>-12222529</v>
      </c>
      <c r="E20" s="928">
        <v>-2581208</v>
      </c>
      <c r="F20" s="1252">
        <v>2.2654675037054486</v>
      </c>
      <c r="G20" s="1253">
        <v>0.21118444472498285</v>
      </c>
      <c r="H20" s="1254">
        <v>-0.27729924278944984</v>
      </c>
    </row>
    <row r="21" spans="1:10" ht="8.1" customHeight="1">
      <c r="A21" s="330"/>
      <c r="B21" s="384" t="s">
        <v>4</v>
      </c>
      <c r="C21" s="1339"/>
      <c r="D21" s="929" t="s">
        <v>4</v>
      </c>
      <c r="E21" s="930"/>
      <c r="F21" s="1255"/>
      <c r="G21" s="1256"/>
      <c r="H21" s="1257" t="s">
        <v>4</v>
      </c>
    </row>
    <row r="22" spans="1:10" ht="8.1" customHeight="1">
      <c r="A22" s="931"/>
      <c r="B22" s="932"/>
      <c r="C22" s="932"/>
      <c r="D22" s="932"/>
      <c r="E22" s="933"/>
      <c r="F22" s="933"/>
      <c r="G22" s="933"/>
    </row>
    <row r="23" spans="1:10" s="94" customFormat="1" ht="15.75" customHeight="1">
      <c r="A23" s="1569"/>
      <c r="B23" s="1570"/>
      <c r="C23" s="1570"/>
      <c r="F23" s="93"/>
      <c r="G23" s="93"/>
      <c r="H23" s="93"/>
      <c r="I23" s="93"/>
      <c r="J23" s="93"/>
    </row>
    <row r="25" spans="1:10" ht="24.75" customHeight="1">
      <c r="A25" s="331" t="s">
        <v>4</v>
      </c>
      <c r="B25" s="382"/>
      <c r="C25" s="382"/>
    </row>
    <row r="26" spans="1:10">
      <c r="B26" s="382"/>
      <c r="C26" s="382"/>
    </row>
    <row r="27" spans="1:10">
      <c r="B27" s="382"/>
      <c r="C27" s="382"/>
    </row>
    <row r="28" spans="1:10">
      <c r="B28" s="382"/>
      <c r="C28" s="382"/>
    </row>
    <row r="29" spans="1:10" ht="15">
      <c r="B29" s="374"/>
      <c r="C29" s="375"/>
    </row>
    <row r="30" spans="1:10">
      <c r="B30" s="382"/>
      <c r="C30" s="382"/>
    </row>
    <row r="31" spans="1:10">
      <c r="B31" s="382"/>
      <c r="C31" s="382"/>
    </row>
    <row r="32" spans="1:10">
      <c r="B32" s="382"/>
      <c r="C32" s="382"/>
    </row>
    <row r="33" spans="2:3">
      <c r="B33" s="382"/>
      <c r="C33" s="382"/>
    </row>
  </sheetData>
  <mergeCells count="4">
    <mergeCell ref="B7:C7"/>
    <mergeCell ref="D7:E7"/>
    <mergeCell ref="F7:H7"/>
    <mergeCell ref="A23:C23"/>
  </mergeCells>
  <printOptions horizontalCentered="1"/>
  <pageMargins left="0.78740157480314965" right="0.78740157480314965" top="0.78740157480314965" bottom="0.59055118110236227" header="0.43307086614173229" footer="0.51181102362204722"/>
  <pageSetup paperSize="9" scale="75" firstPageNumber="10" orientation="landscape" useFirstPageNumber="1" r:id="rId1"/>
  <headerFooter alignWithMargins="0">
    <oddHeader>&amp;C&amp;"Arial,Normalny"&amp;12 - &amp;P -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6"/>
  <sheetViews>
    <sheetView showGridLines="0" showZeros="0" zoomScale="75" zoomScaleNormal="75" zoomScaleSheetLayoutView="50" workbookViewId="0">
      <selection activeCell="T11" sqref="T11"/>
    </sheetView>
  </sheetViews>
  <sheetFormatPr defaultColWidth="7.85546875" defaultRowHeight="15"/>
  <cols>
    <col min="1" max="1" width="104.28515625" style="435" customWidth="1"/>
    <col min="2" max="2" width="16.42578125" style="434" bestFit="1" customWidth="1"/>
    <col min="3" max="3" width="0.85546875" style="435" customWidth="1"/>
    <col min="4" max="4" width="14.140625" style="435" customWidth="1"/>
    <col min="5" max="5" width="2.42578125" style="435" customWidth="1"/>
    <col min="6" max="6" width="15.85546875" style="435" customWidth="1"/>
    <col min="7" max="7" width="0.28515625" style="435" customWidth="1"/>
    <col min="8" max="8" width="14.140625" style="435" customWidth="1"/>
    <col min="9" max="9" width="1.42578125" style="435" customWidth="1"/>
    <col min="10" max="10" width="9.140625" style="435" bestFit="1" customWidth="1"/>
    <col min="11" max="12" width="11.5703125" style="435" bestFit="1" customWidth="1"/>
    <col min="13" max="13" width="1.85546875" style="436" bestFit="1" customWidth="1"/>
    <col min="14" max="14" width="20.7109375" style="436" bestFit="1" customWidth="1"/>
    <col min="15" max="15" width="1.42578125" style="436" bestFit="1" customWidth="1"/>
    <col min="16" max="16" width="12.42578125" style="436" customWidth="1"/>
    <col min="17" max="17" width="3.5703125" style="436" customWidth="1"/>
    <col min="18" max="18" width="12.5703125" style="436" customWidth="1"/>
    <col min="19" max="19" width="7.85546875" style="437" customWidth="1"/>
    <col min="20" max="16384" width="7.85546875" style="435"/>
  </cols>
  <sheetData>
    <row r="1" spans="1:19" ht="15.75">
      <c r="A1" s="433" t="s">
        <v>550</v>
      </c>
      <c r="D1" s="433" t="s">
        <v>4</v>
      </c>
    </row>
    <row r="2" spans="1:19" ht="15.75">
      <c r="A2" s="1571" t="s">
        <v>551</v>
      </c>
      <c r="B2" s="1571"/>
      <c r="C2" s="1571"/>
      <c r="D2" s="1571"/>
      <c r="E2" s="1571"/>
      <c r="F2" s="1571"/>
      <c r="G2" s="1571"/>
      <c r="H2" s="1571"/>
      <c r="I2" s="1571"/>
      <c r="J2" s="1571"/>
      <c r="K2" s="1571"/>
      <c r="L2" s="1571"/>
    </row>
    <row r="3" spans="1:19" ht="15.75">
      <c r="A3" s="912"/>
      <c r="B3" s="438"/>
      <c r="C3" s="439"/>
      <c r="D3" s="438"/>
      <c r="E3" s="439"/>
      <c r="F3" s="439"/>
      <c r="G3" s="439"/>
      <c r="H3" s="439"/>
      <c r="I3" s="439"/>
      <c r="J3" s="439"/>
      <c r="K3" s="439"/>
      <c r="L3" s="439"/>
    </row>
    <row r="4" spans="1:19" ht="15.75">
      <c r="A4" s="437"/>
      <c r="B4" s="440" t="s">
        <v>4</v>
      </c>
      <c r="C4" s="441"/>
      <c r="D4" s="934"/>
      <c r="E4" s="437"/>
      <c r="F4" s="437"/>
      <c r="G4" s="437"/>
      <c r="H4" s="437"/>
      <c r="I4" s="437"/>
      <c r="J4" s="437"/>
      <c r="K4" s="442"/>
      <c r="L4" s="442" t="s">
        <v>2</v>
      </c>
    </row>
    <row r="5" spans="1:19" ht="15.75">
      <c r="A5" s="443"/>
      <c r="B5" s="444" t="s">
        <v>233</v>
      </c>
      <c r="C5" s="445"/>
      <c r="D5" s="1572" t="s">
        <v>235</v>
      </c>
      <c r="E5" s="1573"/>
      <c r="F5" s="1573"/>
      <c r="G5" s="1573"/>
      <c r="H5" s="1573"/>
      <c r="I5" s="1574"/>
      <c r="J5" s="1575" t="s">
        <v>449</v>
      </c>
      <c r="K5" s="1576"/>
      <c r="L5" s="1577"/>
    </row>
    <row r="6" spans="1:19" ht="15.75">
      <c r="A6" s="446" t="s">
        <v>3</v>
      </c>
      <c r="B6" s="447" t="s">
        <v>234</v>
      </c>
      <c r="C6" s="445"/>
      <c r="D6" s="448"/>
      <c r="E6" s="449"/>
      <c r="F6" s="448"/>
      <c r="G6" s="449"/>
      <c r="H6" s="448"/>
      <c r="I6" s="449"/>
      <c r="J6" s="450"/>
      <c r="K6" s="451"/>
      <c r="L6" s="451"/>
    </row>
    <row r="7" spans="1:19" ht="20.100000000000001" customHeight="1">
      <c r="A7" s="452"/>
      <c r="B7" s="453" t="s">
        <v>726</v>
      </c>
      <c r="C7" s="454" t="s">
        <v>4</v>
      </c>
      <c r="D7" s="455" t="s">
        <v>450</v>
      </c>
      <c r="E7" s="456"/>
      <c r="F7" s="453" t="s">
        <v>552</v>
      </c>
      <c r="G7" s="457"/>
      <c r="H7" s="453" t="s">
        <v>452</v>
      </c>
      <c r="I7" s="457"/>
      <c r="J7" s="458" t="s">
        <v>238</v>
      </c>
      <c r="K7" s="459" t="s">
        <v>453</v>
      </c>
      <c r="L7" s="459" t="s">
        <v>454</v>
      </c>
    </row>
    <row r="8" spans="1:19" s="465" customFormat="1">
      <c r="A8" s="460">
        <v>1</v>
      </c>
      <c r="B8" s="461">
        <v>2</v>
      </c>
      <c r="C8" s="462"/>
      <c r="D8" s="461">
        <v>3</v>
      </c>
      <c r="E8" s="462"/>
      <c r="F8" s="463">
        <v>4</v>
      </c>
      <c r="G8" s="462"/>
      <c r="H8" s="461">
        <v>5</v>
      </c>
      <c r="I8" s="462"/>
      <c r="J8" s="462">
        <v>6</v>
      </c>
      <c r="K8" s="462">
        <v>7</v>
      </c>
      <c r="L8" s="460">
        <v>8</v>
      </c>
      <c r="M8" s="436"/>
      <c r="N8" s="436"/>
      <c r="O8" s="436"/>
      <c r="P8" s="436"/>
      <c r="Q8" s="436"/>
      <c r="R8" s="436"/>
      <c r="S8" s="464"/>
    </row>
    <row r="9" spans="1:19" s="465" customFormat="1" ht="20.100000000000001" customHeight="1">
      <c r="A9" s="466" t="s">
        <v>553</v>
      </c>
      <c r="B9" s="1259">
        <v>387734520</v>
      </c>
      <c r="C9" s="1260"/>
      <c r="D9" s="1259">
        <v>38737015.888759993</v>
      </c>
      <c r="E9" s="467"/>
      <c r="F9" s="1259">
        <v>64777342.902799964</v>
      </c>
      <c r="G9" s="467"/>
      <c r="H9" s="1271">
        <v>90286468.818159923</v>
      </c>
      <c r="I9" s="467"/>
      <c r="J9" s="468">
        <v>9.9906028198778876E-2</v>
      </c>
      <c r="K9" s="468">
        <v>0.16706622588775424</v>
      </c>
      <c r="L9" s="468">
        <v>0.23285641118092845</v>
      </c>
      <c r="M9" s="469"/>
      <c r="N9" s="469"/>
      <c r="O9" s="469"/>
      <c r="P9" s="469"/>
      <c r="Q9" s="469"/>
      <c r="R9" s="469"/>
      <c r="S9" s="464"/>
    </row>
    <row r="10" spans="1:19" s="465" customFormat="1" ht="15.75">
      <c r="A10" s="470" t="s">
        <v>554</v>
      </c>
      <c r="B10" s="1261"/>
      <c r="C10" s="1262"/>
      <c r="D10" s="1261" t="s">
        <v>4</v>
      </c>
      <c r="E10" s="1263"/>
      <c r="F10" s="1261"/>
      <c r="G10" s="1263"/>
      <c r="H10" s="1272"/>
      <c r="I10" s="1263"/>
      <c r="J10" s="471"/>
      <c r="K10" s="473"/>
      <c r="L10" s="473"/>
      <c r="M10" s="469"/>
      <c r="N10" s="469"/>
      <c r="O10" s="469"/>
      <c r="P10" s="469"/>
      <c r="Q10" s="469"/>
      <c r="R10" s="469"/>
      <c r="S10" s="464"/>
    </row>
    <row r="11" spans="1:19" s="465" customFormat="1" ht="20.100000000000001" customHeight="1">
      <c r="A11" s="466" t="s">
        <v>555</v>
      </c>
      <c r="B11" s="1261">
        <v>359731300</v>
      </c>
      <c r="C11" s="1262"/>
      <c r="D11" s="1261">
        <v>36178821.237669997</v>
      </c>
      <c r="E11" s="1263"/>
      <c r="F11" s="1261">
        <v>60395233.505699977</v>
      </c>
      <c r="G11" s="1263"/>
      <c r="H11" s="1271">
        <v>83834060.405389994</v>
      </c>
      <c r="I11" s="1263"/>
      <c r="J11" s="468">
        <v>0.10057179132777715</v>
      </c>
      <c r="K11" s="468">
        <v>0.1678898486334105</v>
      </c>
      <c r="L11" s="468">
        <v>0.23304633320867546</v>
      </c>
      <c r="M11" s="469"/>
      <c r="N11" s="469"/>
      <c r="O11" s="469"/>
      <c r="P11" s="469"/>
      <c r="Q11" s="469"/>
      <c r="R11" s="469"/>
      <c r="S11" s="464"/>
    </row>
    <row r="12" spans="1:19" s="465" customFormat="1" ht="15.75">
      <c r="A12" s="470" t="s">
        <v>556</v>
      </c>
      <c r="B12" s="1264"/>
      <c r="C12" s="1265"/>
      <c r="D12" s="1264" t="s">
        <v>4</v>
      </c>
      <c r="E12" s="1263"/>
      <c r="F12" s="1261"/>
      <c r="G12" s="1263"/>
      <c r="H12" s="1272"/>
      <c r="I12" s="1263"/>
      <c r="J12" s="471"/>
      <c r="K12" s="473"/>
      <c r="L12" s="473"/>
      <c r="M12" s="469"/>
      <c r="N12" s="469"/>
      <c r="O12" s="469"/>
      <c r="P12" s="469"/>
      <c r="Q12" s="469"/>
      <c r="R12" s="469"/>
      <c r="S12" s="464"/>
    </row>
    <row r="13" spans="1:19" s="465" customFormat="1">
      <c r="A13" s="472" t="s">
        <v>557</v>
      </c>
      <c r="B13" s="1264">
        <v>179600000</v>
      </c>
      <c r="C13" s="1265"/>
      <c r="D13" s="1264">
        <v>20579063.035359997</v>
      </c>
      <c r="E13" s="1266"/>
      <c r="F13" s="1264">
        <v>32056097.851789989</v>
      </c>
      <c r="G13" s="1266"/>
      <c r="H13" s="1272">
        <v>42378324.527939998</v>
      </c>
      <c r="I13" s="1266"/>
      <c r="J13" s="473">
        <v>0.11458275632160354</v>
      </c>
      <c r="K13" s="473">
        <v>0.17848606821709348</v>
      </c>
      <c r="L13" s="473">
        <v>0.23595949069008906</v>
      </c>
      <c r="M13" s="469"/>
      <c r="N13" s="469"/>
      <c r="O13" s="469"/>
      <c r="P13" s="469"/>
      <c r="Q13" s="469"/>
      <c r="R13" s="469"/>
      <c r="S13" s="464"/>
    </row>
    <row r="14" spans="1:19" s="465" customFormat="1">
      <c r="A14" s="472" t="s">
        <v>558</v>
      </c>
      <c r="B14" s="1264">
        <v>73000000</v>
      </c>
      <c r="C14" s="1265"/>
      <c r="D14" s="1264">
        <v>5195960.233070001</v>
      </c>
      <c r="E14" s="1266"/>
      <c r="F14" s="1264">
        <v>10177775.302340003</v>
      </c>
      <c r="G14" s="1266"/>
      <c r="H14" s="1272">
        <v>15506397.175870003</v>
      </c>
      <c r="I14" s="1266"/>
      <c r="J14" s="473">
        <v>7.1177537439315083E-2</v>
      </c>
      <c r="K14" s="473">
        <v>0.13942157948410963</v>
      </c>
      <c r="L14" s="473">
        <v>0.21241639966945211</v>
      </c>
      <c r="M14" s="469"/>
      <c r="N14" s="469"/>
      <c r="O14" s="469"/>
      <c r="P14" s="469"/>
      <c r="Q14" s="469"/>
      <c r="R14" s="1273"/>
      <c r="S14" s="464"/>
    </row>
    <row r="15" spans="1:19" s="465" customFormat="1">
      <c r="A15" s="474" t="s">
        <v>559</v>
      </c>
      <c r="B15" s="1264"/>
      <c r="C15" s="1265"/>
      <c r="D15" s="1264"/>
      <c r="E15" s="1266"/>
      <c r="F15" s="1264"/>
      <c r="G15" s="1266"/>
      <c r="H15" s="1272"/>
      <c r="I15" s="1266"/>
      <c r="J15" s="475"/>
      <c r="K15" s="473"/>
      <c r="L15" s="473"/>
      <c r="M15" s="469"/>
      <c r="N15" s="469"/>
      <c r="O15" s="469"/>
      <c r="P15" s="469"/>
      <c r="Q15" s="469"/>
      <c r="R15" s="1273"/>
      <c r="S15" s="464"/>
    </row>
    <row r="16" spans="1:19" s="465" customFormat="1">
      <c r="A16" s="472" t="s">
        <v>560</v>
      </c>
      <c r="B16" s="1264">
        <v>4356552</v>
      </c>
      <c r="C16" s="1265"/>
      <c r="D16" s="1264">
        <v>316709.31197000004</v>
      </c>
      <c r="E16" s="1266"/>
      <c r="F16" s="1264">
        <v>647098.64843000006</v>
      </c>
      <c r="G16" s="1266"/>
      <c r="H16" s="1272">
        <v>996798.73357000004</v>
      </c>
      <c r="I16" s="1266"/>
      <c r="J16" s="473">
        <v>7.2697241297705162E-2</v>
      </c>
      <c r="K16" s="473">
        <v>0.14853458616584861</v>
      </c>
      <c r="L16" s="473">
        <v>0.22880450722727516</v>
      </c>
      <c r="M16" s="469"/>
      <c r="N16" s="469"/>
      <c r="O16" s="469"/>
      <c r="P16" s="469"/>
      <c r="Q16" s="469"/>
      <c r="R16" s="1273"/>
      <c r="S16" s="464"/>
    </row>
    <row r="17" spans="1:19" s="465" customFormat="1">
      <c r="A17" s="472" t="s">
        <v>561</v>
      </c>
      <c r="B17" s="1264">
        <v>68343974</v>
      </c>
      <c r="C17" s="1265"/>
      <c r="D17" s="1264">
        <v>4854540.0120400004</v>
      </c>
      <c r="E17" s="1266"/>
      <c r="F17" s="1264">
        <v>9492116.2753000017</v>
      </c>
      <c r="G17" s="1266"/>
      <c r="H17" s="1272">
        <v>14455936.424570004</v>
      </c>
      <c r="I17" s="1266"/>
      <c r="J17" s="473">
        <v>7.1030988219093025E-2</v>
      </c>
      <c r="K17" s="473">
        <v>0.1388873915248183</v>
      </c>
      <c r="L17" s="473">
        <v>0.21151735227702742</v>
      </c>
      <c r="M17" s="469"/>
      <c r="N17" s="469"/>
      <c r="O17" s="469"/>
      <c r="P17" s="469"/>
      <c r="Q17" s="469"/>
      <c r="R17" s="1273"/>
      <c r="S17" s="464"/>
    </row>
    <row r="18" spans="1:19" s="465" customFormat="1">
      <c r="A18" s="472" t="s">
        <v>562</v>
      </c>
      <c r="B18" s="1264">
        <v>299474</v>
      </c>
      <c r="C18" s="1265"/>
      <c r="D18" s="1264">
        <v>24710.909059999998</v>
      </c>
      <c r="E18" s="1266"/>
      <c r="F18" s="1264">
        <v>38560.378609999992</v>
      </c>
      <c r="G18" s="1266"/>
      <c r="H18" s="1272">
        <v>53662.017730000007</v>
      </c>
      <c r="I18" s="1266"/>
      <c r="J18" s="473">
        <v>8.2514372065688499E-2</v>
      </c>
      <c r="K18" s="473">
        <v>0.1287603551894321</v>
      </c>
      <c r="L18" s="473">
        <v>0.17918756796917265</v>
      </c>
      <c r="M18" s="469"/>
      <c r="N18" s="469"/>
      <c r="O18" s="469"/>
      <c r="P18" s="469"/>
      <c r="Q18" s="469"/>
      <c r="R18" s="1273"/>
      <c r="S18" s="464"/>
    </row>
    <row r="19" spans="1:19" s="465" customFormat="1">
      <c r="A19" s="472" t="s">
        <v>563</v>
      </c>
      <c r="B19" s="1264">
        <v>2080000</v>
      </c>
      <c r="C19" s="1265"/>
      <c r="D19" s="1264">
        <v>180661.2285</v>
      </c>
      <c r="E19" s="1266"/>
      <c r="F19" s="1264">
        <v>351725.00650000002</v>
      </c>
      <c r="G19" s="1266"/>
      <c r="H19" s="1272">
        <v>528442.03249999997</v>
      </c>
      <c r="I19" s="1266"/>
      <c r="J19" s="473">
        <v>8.6856359855769227E-2</v>
      </c>
      <c r="K19" s="473">
        <v>0.1690985608173077</v>
      </c>
      <c r="L19" s="473">
        <v>0.25405866947115385</v>
      </c>
      <c r="M19" s="469"/>
      <c r="N19" s="469"/>
      <c r="O19" s="469"/>
      <c r="P19" s="469"/>
      <c r="Q19" s="469"/>
      <c r="R19" s="1273"/>
      <c r="S19" s="464"/>
    </row>
    <row r="20" spans="1:19" s="465" customFormat="1">
      <c r="A20" s="472" t="s">
        <v>564</v>
      </c>
      <c r="B20" s="1264">
        <v>34800000</v>
      </c>
      <c r="C20" s="1265"/>
      <c r="D20" s="1264">
        <v>3204359.8084299993</v>
      </c>
      <c r="E20" s="1266"/>
      <c r="F20" s="1264">
        <v>6028590.5554799987</v>
      </c>
      <c r="G20" s="1266"/>
      <c r="H20" s="1272">
        <v>10306634.433659999</v>
      </c>
      <c r="I20" s="1266"/>
      <c r="J20" s="473">
        <v>9.2079304839942505E-2</v>
      </c>
      <c r="K20" s="473">
        <v>0.17323536078965512</v>
      </c>
      <c r="L20" s="473">
        <v>0.29616765613965512</v>
      </c>
      <c r="M20" s="469"/>
      <c r="N20" s="469"/>
      <c r="O20" s="469"/>
      <c r="P20" s="469"/>
      <c r="Q20" s="469"/>
      <c r="R20" s="1273"/>
      <c r="S20" s="464"/>
    </row>
    <row r="21" spans="1:19" s="465" customFormat="1">
      <c r="A21" s="474" t="s">
        <v>565</v>
      </c>
      <c r="B21" s="1264"/>
      <c r="C21" s="1265"/>
      <c r="D21" s="1264"/>
      <c r="E21" s="1266"/>
      <c r="F21" s="1264"/>
      <c r="G21" s="1266"/>
      <c r="H21" s="1272"/>
      <c r="I21" s="1266"/>
      <c r="J21" s="473"/>
      <c r="K21" s="473"/>
      <c r="L21" s="473"/>
      <c r="M21" s="469"/>
      <c r="N21" s="469"/>
      <c r="O21" s="469"/>
      <c r="P21" s="469"/>
      <c r="Q21" s="469"/>
      <c r="R21" s="1273"/>
      <c r="S21" s="464"/>
    </row>
    <row r="22" spans="1:19" s="465" customFormat="1">
      <c r="A22" s="472" t="s">
        <v>566</v>
      </c>
      <c r="B22" s="1264">
        <v>6240</v>
      </c>
      <c r="C22" s="1265"/>
      <c r="D22" s="1264">
        <v>173.46199999999999</v>
      </c>
      <c r="E22" s="1266"/>
      <c r="F22" s="1264">
        <v>716.32899999999995</v>
      </c>
      <c r="G22" s="1266"/>
      <c r="H22" s="1272">
        <v>105.48599</v>
      </c>
      <c r="I22" s="1266"/>
      <c r="J22" s="473">
        <v>2.7798397435897435E-2</v>
      </c>
      <c r="K22" s="473">
        <v>0.11479631410256409</v>
      </c>
      <c r="L22" s="473">
        <v>1.6904806089743589E-2</v>
      </c>
      <c r="M22" s="469"/>
      <c r="N22" s="469"/>
      <c r="O22" s="469"/>
      <c r="P22" s="469"/>
      <c r="Q22" s="469"/>
      <c r="R22" s="1273"/>
      <c r="S22" s="464"/>
    </row>
    <row r="23" spans="1:19" s="465" customFormat="1">
      <c r="A23" s="472" t="s">
        <v>567</v>
      </c>
      <c r="B23" s="1264">
        <v>64300000</v>
      </c>
      <c r="C23" s="1265"/>
      <c r="D23" s="1264">
        <v>6515490.2673099991</v>
      </c>
      <c r="E23" s="1266"/>
      <c r="F23" s="1264">
        <v>10759414.449999999</v>
      </c>
      <c r="G23" s="1266"/>
      <c r="H23" s="1272">
        <v>13586578.562350007</v>
      </c>
      <c r="I23" s="1266"/>
      <c r="J23" s="473">
        <v>0.10132955314634524</v>
      </c>
      <c r="K23" s="473">
        <v>0.16733148444790044</v>
      </c>
      <c r="L23" s="473">
        <v>0.21129982212052886</v>
      </c>
      <c r="M23" s="469"/>
      <c r="N23" s="469"/>
      <c r="O23" s="469"/>
      <c r="P23" s="469"/>
      <c r="Q23" s="469"/>
      <c r="R23" s="1273"/>
      <c r="S23" s="464"/>
    </row>
    <row r="24" spans="1:19" s="465" customFormat="1">
      <c r="A24" s="474" t="s">
        <v>559</v>
      </c>
      <c r="B24" s="1264"/>
      <c r="C24" s="1265"/>
      <c r="D24" s="1264"/>
      <c r="E24" s="1266"/>
      <c r="F24" s="1264"/>
      <c r="G24" s="1266"/>
      <c r="H24" s="1272"/>
      <c r="I24" s="1266"/>
      <c r="J24" s="475"/>
      <c r="K24" s="473"/>
      <c r="L24" s="473"/>
      <c r="M24" s="469"/>
      <c r="N24" s="469"/>
      <c r="O24" s="469"/>
      <c r="P24" s="469"/>
      <c r="Q24" s="469"/>
      <c r="R24" s="1273"/>
      <c r="S24" s="464"/>
    </row>
    <row r="25" spans="1:19" s="465" customFormat="1">
      <c r="A25" s="472" t="s">
        <v>568</v>
      </c>
      <c r="B25" s="1264">
        <v>53950000</v>
      </c>
      <c r="C25" s="1265"/>
      <c r="D25" s="1264">
        <v>5573022.0373200001</v>
      </c>
      <c r="E25" s="1266"/>
      <c r="F25" s="1264">
        <v>9048728.4494399987</v>
      </c>
      <c r="G25" s="1266"/>
      <c r="H25" s="1272">
        <v>11201951.399190007</v>
      </c>
      <c r="I25" s="1266"/>
      <c r="J25" s="473">
        <v>0.10329975972789621</v>
      </c>
      <c r="K25" s="473">
        <v>0.16772434568007413</v>
      </c>
      <c r="L25" s="473">
        <v>0.2076357997996294</v>
      </c>
      <c r="M25" s="469"/>
      <c r="N25" s="469"/>
      <c r="O25" s="469"/>
      <c r="P25" s="469"/>
      <c r="Q25" s="469"/>
      <c r="R25" s="1273"/>
      <c r="S25" s="464"/>
    </row>
    <row r="26" spans="1:19" s="465" customFormat="1">
      <c r="A26" s="472" t="s">
        <v>569</v>
      </c>
      <c r="B26" s="1264">
        <v>10346000</v>
      </c>
      <c r="C26" s="1265"/>
      <c r="D26" s="1264">
        <v>942468.22999000014</v>
      </c>
      <c r="E26" s="1266"/>
      <c r="F26" s="1264">
        <v>1710694.0003599999</v>
      </c>
      <c r="G26" s="1266"/>
      <c r="H26" s="1272">
        <v>2384635.1629599994</v>
      </c>
      <c r="I26" s="1266"/>
      <c r="J26" s="473">
        <v>9.1094938139377551E-2</v>
      </c>
      <c r="K26" s="473">
        <v>0.16534834722211483</v>
      </c>
      <c r="L26" s="473">
        <v>0.23048861037695723</v>
      </c>
      <c r="M26" s="469"/>
      <c r="N26" s="469"/>
      <c r="O26" s="469"/>
      <c r="P26" s="469"/>
      <c r="Q26" s="469"/>
      <c r="R26" s="1273"/>
      <c r="S26" s="464"/>
    </row>
    <row r="27" spans="1:19" s="465" customFormat="1">
      <c r="A27" s="472" t="s">
        <v>570</v>
      </c>
      <c r="B27" s="1264">
        <v>4000</v>
      </c>
      <c r="C27" s="1265"/>
      <c r="D27" s="1264">
        <v>0</v>
      </c>
      <c r="E27" s="1266"/>
      <c r="F27" s="1264">
        <v>-7.9998000000000005</v>
      </c>
      <c r="G27" s="1266"/>
      <c r="H27" s="1272">
        <v>-7.9998000000000005</v>
      </c>
      <c r="I27" s="1266"/>
      <c r="J27" s="473"/>
      <c r="K27" s="473"/>
      <c r="L27" s="473"/>
      <c r="M27" s="469"/>
      <c r="N27" s="469"/>
      <c r="O27" s="469"/>
      <c r="P27" s="469"/>
      <c r="Q27" s="469"/>
      <c r="R27" s="1273"/>
      <c r="S27" s="464"/>
    </row>
    <row r="28" spans="1:19" s="465" customFormat="1">
      <c r="A28" s="472" t="s">
        <v>571</v>
      </c>
      <c r="B28" s="1264">
        <v>1400000</v>
      </c>
      <c r="C28" s="1265"/>
      <c r="D28" s="1264">
        <v>109853.58</v>
      </c>
      <c r="E28" s="1266"/>
      <c r="F28" s="1264">
        <v>240349.125</v>
      </c>
      <c r="G28" s="1266"/>
      <c r="H28" s="1272">
        <v>378250.85100000002</v>
      </c>
      <c r="I28" s="1266"/>
      <c r="J28" s="473">
        <v>7.8466842857142852E-2</v>
      </c>
      <c r="K28" s="473">
        <v>0.17167794642857143</v>
      </c>
      <c r="L28" s="473">
        <v>0.27017917928571428</v>
      </c>
      <c r="M28" s="469"/>
      <c r="N28" s="469"/>
      <c r="O28" s="469"/>
      <c r="P28" s="469"/>
      <c r="Q28" s="469"/>
      <c r="R28" s="1273"/>
      <c r="S28" s="464"/>
    </row>
    <row r="29" spans="1:19" s="465" customFormat="1">
      <c r="A29" s="472" t="s">
        <v>572</v>
      </c>
      <c r="B29" s="1264">
        <v>4551300</v>
      </c>
      <c r="C29" s="1265"/>
      <c r="D29" s="1264">
        <v>393407.12099999998</v>
      </c>
      <c r="E29" s="1266"/>
      <c r="F29" s="1264">
        <v>781255.21699999995</v>
      </c>
      <c r="G29" s="1266"/>
      <c r="H29" s="1272">
        <v>1149406.7814800001</v>
      </c>
      <c r="I29" s="1266"/>
      <c r="J29" s="473">
        <v>8.6438406828818135E-2</v>
      </c>
      <c r="K29" s="473">
        <v>0.17165539889701842</v>
      </c>
      <c r="L29" s="473">
        <v>0.25254471941643047</v>
      </c>
      <c r="M29" s="469"/>
      <c r="N29" s="469"/>
      <c r="O29" s="469"/>
      <c r="P29" s="469"/>
      <c r="Q29" s="469"/>
      <c r="R29" s="1273"/>
      <c r="S29" s="464"/>
    </row>
    <row r="30" spans="1:19" s="465" customFormat="1">
      <c r="A30" s="472" t="s">
        <v>573</v>
      </c>
      <c r="B30" s="1264"/>
      <c r="C30" s="1265"/>
      <c r="D30" s="1264">
        <v>2.7E-2</v>
      </c>
      <c r="E30" s="1266"/>
      <c r="F30" s="1264">
        <v>5.1999999999999998E-2</v>
      </c>
      <c r="G30" s="1266"/>
      <c r="H30" s="1272">
        <v>7.4999999999999997E-2</v>
      </c>
      <c r="I30" s="1266"/>
      <c r="J30" s="473"/>
      <c r="K30" s="473"/>
      <c r="L30" s="473"/>
      <c r="M30" s="469"/>
      <c r="N30" s="469"/>
      <c r="O30" s="469"/>
      <c r="P30" s="469"/>
      <c r="Q30" s="469"/>
      <c r="R30" s="1273"/>
      <c r="S30" s="464"/>
    </row>
    <row r="31" spans="1:19" s="465" customFormat="1">
      <c r="A31" s="472" t="s">
        <v>574</v>
      </c>
      <c r="B31" s="1264"/>
      <c r="C31" s="1265"/>
      <c r="D31" s="1264"/>
      <c r="E31" s="1266"/>
      <c r="F31" s="1264">
        <v>8.5900000000000004E-3</v>
      </c>
      <c r="G31" s="1266"/>
      <c r="H31" s="1272">
        <v>8.5900000000000004E-3</v>
      </c>
      <c r="I31" s="1266"/>
      <c r="J31" s="473"/>
      <c r="K31" s="473"/>
      <c r="L31" s="473"/>
      <c r="M31" s="469"/>
      <c r="N31" s="469"/>
      <c r="O31" s="469"/>
      <c r="P31" s="469"/>
      <c r="Q31" s="469"/>
      <c r="R31" s="1273"/>
      <c r="S31" s="464"/>
    </row>
    <row r="32" spans="1:19" s="465" customFormat="1">
      <c r="A32" s="476" t="s">
        <v>575</v>
      </c>
      <c r="B32" s="1264"/>
      <c r="C32" s="1265"/>
      <c r="D32" s="1264">
        <v>25.937000000000001</v>
      </c>
      <c r="E32" s="1266"/>
      <c r="F32" s="1264">
        <v>25.937000000000001</v>
      </c>
      <c r="G32" s="1266"/>
      <c r="H32" s="1272">
        <v>25.957000000000001</v>
      </c>
      <c r="I32" s="1266"/>
      <c r="J32" s="473"/>
      <c r="K32" s="473"/>
      <c r="L32" s="473"/>
      <c r="M32" s="469"/>
      <c r="N32" s="469"/>
      <c r="O32" s="469"/>
      <c r="P32" s="469"/>
      <c r="Q32" s="469"/>
      <c r="R32" s="1273"/>
      <c r="S32" s="464"/>
    </row>
    <row r="33" spans="1:19" s="465" customFormat="1" ht="20.100000000000001" customHeight="1">
      <c r="A33" s="466" t="s">
        <v>576</v>
      </c>
      <c r="B33" s="1261">
        <v>25806040</v>
      </c>
      <c r="C33" s="1262"/>
      <c r="D33" s="1261">
        <v>2548922.2716499963</v>
      </c>
      <c r="E33" s="1263"/>
      <c r="F33" s="1261">
        <v>4360189.2207099861</v>
      </c>
      <c r="G33" s="1263"/>
      <c r="H33" s="1271">
        <v>6423433.8858299283</v>
      </c>
      <c r="I33" s="1263"/>
      <c r="J33" s="468">
        <v>9.8772313444836807E-2</v>
      </c>
      <c r="K33" s="468">
        <v>0.16896002721494605</v>
      </c>
      <c r="L33" s="468">
        <v>0.24891203322283964</v>
      </c>
      <c r="M33" s="469"/>
      <c r="N33" s="469"/>
      <c r="O33" s="469"/>
      <c r="P33" s="469"/>
      <c r="Q33" s="469"/>
      <c r="R33" s="1273"/>
      <c r="S33" s="464"/>
    </row>
    <row r="34" spans="1:19" s="465" customFormat="1" ht="15.75">
      <c r="A34" s="470" t="s">
        <v>556</v>
      </c>
      <c r="B34" s="1264"/>
      <c r="C34" s="1265"/>
      <c r="D34" s="1264"/>
      <c r="E34" s="1266"/>
      <c r="F34" s="1261"/>
      <c r="G34" s="1266"/>
      <c r="H34" s="1272"/>
      <c r="I34" s="1266"/>
      <c r="J34" s="475"/>
      <c r="K34" s="473"/>
      <c r="L34" s="473"/>
      <c r="M34" s="469"/>
      <c r="N34" s="469"/>
      <c r="O34" s="469"/>
      <c r="P34" s="469"/>
      <c r="Q34" s="469"/>
      <c r="R34" s="1273"/>
      <c r="S34" s="464"/>
    </row>
    <row r="35" spans="1:19" s="465" customFormat="1">
      <c r="A35" s="472" t="s">
        <v>577</v>
      </c>
      <c r="B35" s="1264">
        <v>2781618</v>
      </c>
      <c r="C35" s="1265"/>
      <c r="D35" s="1264">
        <v>65.680050000000008</v>
      </c>
      <c r="E35" s="1267"/>
      <c r="F35" s="1264">
        <v>12017.247049999998</v>
      </c>
      <c r="G35" s="1267"/>
      <c r="H35" s="1272">
        <v>39905.010040000001</v>
      </c>
      <c r="I35" s="1267"/>
      <c r="J35" s="473">
        <v>2.3612174640802586E-5</v>
      </c>
      <c r="K35" s="473">
        <v>4.3202362977231229E-3</v>
      </c>
      <c r="L35" s="473">
        <v>1.4345970596969102E-2</v>
      </c>
      <c r="M35" s="469"/>
      <c r="N35" s="469"/>
      <c r="O35" s="469"/>
      <c r="P35" s="469"/>
      <c r="Q35" s="469"/>
      <c r="R35" s="1273"/>
      <c r="S35" s="464"/>
    </row>
    <row r="36" spans="1:19" s="465" customFormat="1">
      <c r="A36" s="474" t="s">
        <v>578</v>
      </c>
      <c r="B36" s="1264"/>
      <c r="C36" s="1265"/>
      <c r="D36" s="1264"/>
      <c r="E36" s="1266"/>
      <c r="F36" s="1264"/>
      <c r="G36" s="1266"/>
      <c r="H36" s="1272"/>
      <c r="I36" s="1266"/>
      <c r="J36" s="475"/>
      <c r="K36" s="473"/>
      <c r="L36" s="473"/>
      <c r="M36" s="469"/>
      <c r="N36" s="469"/>
      <c r="O36" s="469"/>
      <c r="P36" s="469"/>
      <c r="Q36" s="469"/>
      <c r="R36" s="1273"/>
      <c r="S36" s="464"/>
    </row>
    <row r="37" spans="1:19" s="465" customFormat="1">
      <c r="A37" s="477" t="s">
        <v>579</v>
      </c>
      <c r="B37" s="1264">
        <v>2107518</v>
      </c>
      <c r="C37" s="1265"/>
      <c r="D37" s="1264">
        <v>0</v>
      </c>
      <c r="E37" s="1266"/>
      <c r="F37" s="1264">
        <v>0</v>
      </c>
      <c r="G37" s="1266"/>
      <c r="H37" s="1272">
        <v>194.42958999999999</v>
      </c>
      <c r="I37" s="1266"/>
      <c r="J37" s="473">
        <v>0</v>
      </c>
      <c r="K37" s="473">
        <v>0</v>
      </c>
      <c r="L37" s="473">
        <v>9.2255245269554046E-5</v>
      </c>
      <c r="M37" s="469"/>
      <c r="N37" s="469"/>
      <c r="O37" s="469"/>
      <c r="P37" s="469"/>
      <c r="Q37" s="469"/>
      <c r="R37" s="469"/>
      <c r="S37" s="464"/>
    </row>
    <row r="38" spans="1:19" s="465" customFormat="1">
      <c r="A38" s="477" t="s">
        <v>740</v>
      </c>
      <c r="B38" s="1264">
        <v>350000</v>
      </c>
      <c r="C38" s="1265"/>
      <c r="D38" s="1264">
        <v>65.680050000000008</v>
      </c>
      <c r="E38" s="1266"/>
      <c r="F38" s="1264">
        <v>12017.247049999998</v>
      </c>
      <c r="G38" s="1266"/>
      <c r="H38" s="1272">
        <v>39710.580450000001</v>
      </c>
      <c r="I38" s="1266"/>
      <c r="J38" s="473">
        <v>1.8765728571428574E-4</v>
      </c>
      <c r="K38" s="473">
        <v>3.4334991571428566E-2</v>
      </c>
      <c r="L38" s="473">
        <v>0.11345880128571428</v>
      </c>
      <c r="M38" s="469"/>
      <c r="N38" s="469"/>
      <c r="O38" s="469"/>
      <c r="P38" s="469"/>
      <c r="Q38" s="469"/>
      <c r="R38" s="469"/>
      <c r="S38" s="464"/>
    </row>
    <row r="39" spans="1:19" s="465" customFormat="1">
      <c r="A39" s="472" t="s">
        <v>741</v>
      </c>
      <c r="B39" s="1264">
        <v>324100</v>
      </c>
      <c r="C39" s="1265"/>
      <c r="D39" s="1264">
        <v>0</v>
      </c>
      <c r="E39" s="1266"/>
      <c r="F39" s="1264">
        <v>0</v>
      </c>
      <c r="G39" s="1266"/>
      <c r="H39" s="1272">
        <v>0</v>
      </c>
      <c r="I39" s="1266"/>
      <c r="J39" s="473">
        <v>0</v>
      </c>
      <c r="K39" s="473">
        <v>0</v>
      </c>
      <c r="L39" s="473">
        <v>0</v>
      </c>
      <c r="M39" s="469"/>
      <c r="N39" s="469"/>
      <c r="O39" s="469"/>
      <c r="P39" s="469"/>
      <c r="Q39" s="469"/>
      <c r="R39" s="469"/>
      <c r="S39" s="464"/>
    </row>
    <row r="40" spans="1:19" s="469" customFormat="1">
      <c r="A40" s="472" t="s">
        <v>580</v>
      </c>
      <c r="B40" s="1264">
        <v>4184000</v>
      </c>
      <c r="C40" s="1265"/>
      <c r="D40" s="1264">
        <v>349704.82879</v>
      </c>
      <c r="E40" s="1266"/>
      <c r="F40" s="1264">
        <v>729924.66813999997</v>
      </c>
      <c r="G40" s="1266"/>
      <c r="H40" s="1272">
        <v>1116614.24394</v>
      </c>
      <c r="I40" s="1266"/>
      <c r="J40" s="473">
        <v>8.358146003585086E-2</v>
      </c>
      <c r="K40" s="473">
        <v>0.17445618263384322</v>
      </c>
      <c r="L40" s="473">
        <v>0.26687720935468451</v>
      </c>
      <c r="S40" s="464"/>
    </row>
    <row r="41" spans="1:19" s="469" customFormat="1">
      <c r="A41" s="472" t="s">
        <v>581</v>
      </c>
      <c r="B41" s="1264">
        <v>16247096</v>
      </c>
      <c r="C41" s="1265"/>
      <c r="D41" s="1264">
        <v>1979520.7102899961</v>
      </c>
      <c r="E41" s="1266"/>
      <c r="F41" s="1264">
        <v>3181648.8340099864</v>
      </c>
      <c r="G41" s="1266"/>
      <c r="H41" s="1272">
        <v>4614212.5656799283</v>
      </c>
      <c r="I41" s="1266"/>
      <c r="J41" s="473">
        <v>0.12183843255988616</v>
      </c>
      <c r="K41" s="473">
        <v>0.19582877050827954</v>
      </c>
      <c r="L41" s="473">
        <v>0.28400229589829029</v>
      </c>
      <c r="S41" s="464"/>
    </row>
    <row r="42" spans="1:19" s="469" customFormat="1">
      <c r="A42" s="472" t="s">
        <v>582</v>
      </c>
      <c r="B42" s="1264">
        <v>2593326</v>
      </c>
      <c r="C42" s="1265"/>
      <c r="D42" s="1264">
        <v>219631.05252</v>
      </c>
      <c r="E42" s="1266"/>
      <c r="F42" s="1264">
        <v>436598.47151</v>
      </c>
      <c r="G42" s="1266"/>
      <c r="H42" s="1272">
        <v>652702.06617000012</v>
      </c>
      <c r="I42" s="1266"/>
      <c r="J42" s="473">
        <v>8.4690876704278592E-2</v>
      </c>
      <c r="K42" s="473">
        <v>0.16835464245914319</v>
      </c>
      <c r="L42" s="473">
        <v>0.25168531305744057</v>
      </c>
      <c r="S42" s="464"/>
    </row>
    <row r="43" spans="1:19" s="469" customFormat="1" ht="20.100000000000001" customHeight="1">
      <c r="A43" s="478" t="s">
        <v>583</v>
      </c>
      <c r="B43" s="1268">
        <v>2197180</v>
      </c>
      <c r="C43" s="1269"/>
      <c r="D43" s="1268">
        <v>9272.3794400000006</v>
      </c>
      <c r="E43" s="1270"/>
      <c r="F43" s="1268">
        <v>21920.176390000001</v>
      </c>
      <c r="G43" s="1270"/>
      <c r="H43" s="1268">
        <v>28974.52694</v>
      </c>
      <c r="I43" s="1269"/>
      <c r="J43" s="479">
        <v>4.2201273632565383E-3</v>
      </c>
      <c r="K43" s="479">
        <v>9.9765046059039318E-3</v>
      </c>
      <c r="L43" s="479">
        <v>1.3187143037894028E-2</v>
      </c>
      <c r="S43" s="464"/>
    </row>
    <row r="44" spans="1:19">
      <c r="A44" s="1140"/>
    </row>
    <row r="45" spans="1:19">
      <c r="A45" s="1140"/>
    </row>
    <row r="47" spans="1:19" ht="15.75">
      <c r="A47" s="437"/>
      <c r="B47" s="440" t="s">
        <v>4</v>
      </c>
      <c r="C47" s="441"/>
      <c r="D47" s="934"/>
      <c r="E47" s="437"/>
      <c r="F47" s="437"/>
      <c r="G47" s="437"/>
      <c r="H47" s="437"/>
      <c r="I47" s="437"/>
      <c r="J47" s="437"/>
      <c r="K47" s="442"/>
      <c r="L47" s="442" t="s">
        <v>2</v>
      </c>
    </row>
    <row r="48" spans="1:19" ht="15.75">
      <c r="A48" s="443"/>
      <c r="B48" s="444" t="s">
        <v>233</v>
      </c>
      <c r="C48" s="445"/>
      <c r="D48" s="1572" t="s">
        <v>235</v>
      </c>
      <c r="E48" s="1573"/>
      <c r="F48" s="1573"/>
      <c r="G48" s="1573"/>
      <c r="H48" s="1573"/>
      <c r="I48" s="1574"/>
      <c r="J48" s="1575" t="s">
        <v>449</v>
      </c>
      <c r="K48" s="1576"/>
      <c r="L48" s="1577"/>
    </row>
    <row r="49" spans="1:14" ht="15.75">
      <c r="A49" s="446" t="s">
        <v>3</v>
      </c>
      <c r="B49" s="447" t="s">
        <v>234</v>
      </c>
      <c r="C49" s="445"/>
      <c r="D49" s="448"/>
      <c r="E49" s="449"/>
      <c r="F49" s="448"/>
      <c r="G49" s="449"/>
      <c r="H49" s="448"/>
      <c r="I49" s="449"/>
      <c r="J49" s="450"/>
      <c r="K49" s="451"/>
      <c r="L49" s="451"/>
    </row>
    <row r="50" spans="1:14" ht="18.75">
      <c r="A50" s="452"/>
      <c r="B50" s="453" t="s">
        <v>726</v>
      </c>
      <c r="C50" s="454" t="s">
        <v>4</v>
      </c>
      <c r="D50" s="455" t="s">
        <v>864</v>
      </c>
      <c r="E50" s="456"/>
      <c r="F50" s="453" t="s">
        <v>868</v>
      </c>
      <c r="G50" s="457"/>
      <c r="H50" s="453" t="s">
        <v>866</v>
      </c>
      <c r="I50" s="457"/>
      <c r="J50" s="458" t="s">
        <v>238</v>
      </c>
      <c r="K50" s="459" t="s">
        <v>453</v>
      </c>
      <c r="L50" s="459" t="s">
        <v>454</v>
      </c>
    </row>
    <row r="51" spans="1:14">
      <c r="A51" s="460">
        <v>1</v>
      </c>
      <c r="B51" s="461">
        <v>2</v>
      </c>
      <c r="C51" s="462"/>
      <c r="D51" s="461">
        <v>3</v>
      </c>
      <c r="E51" s="462"/>
      <c r="F51" s="463">
        <v>4</v>
      </c>
      <c r="G51" s="462"/>
      <c r="H51" s="461">
        <v>5</v>
      </c>
      <c r="I51" s="462"/>
      <c r="J51" s="462">
        <v>6</v>
      </c>
      <c r="K51" s="462">
        <v>7</v>
      </c>
      <c r="L51" s="460">
        <v>8</v>
      </c>
    </row>
    <row r="52" spans="1:14" ht="21.75" customHeight="1">
      <c r="A52" s="466" t="s">
        <v>553</v>
      </c>
      <c r="B52" s="1259">
        <v>387734520</v>
      </c>
      <c r="C52" s="1260"/>
      <c r="D52" s="1259">
        <v>129965668.76865</v>
      </c>
      <c r="E52" s="467"/>
      <c r="F52" s="1259"/>
      <c r="G52" s="467"/>
      <c r="H52" s="1271"/>
      <c r="I52" s="467"/>
      <c r="J52" s="468">
        <v>0.33519241146919304</v>
      </c>
      <c r="K52" s="468"/>
      <c r="L52" s="468"/>
    </row>
    <row r="53" spans="1:14" ht="15.75">
      <c r="A53" s="470" t="s">
        <v>554</v>
      </c>
      <c r="B53" s="1261"/>
      <c r="C53" s="1262"/>
      <c r="D53" s="1261"/>
      <c r="E53" s="1263"/>
      <c r="F53" s="1261"/>
      <c r="G53" s="1263"/>
      <c r="H53" s="1272"/>
      <c r="I53" s="1263"/>
      <c r="J53" s="468"/>
      <c r="K53" s="473"/>
      <c r="L53" s="473"/>
    </row>
    <row r="54" spans="1:14" ht="15.75">
      <c r="A54" s="466" t="s">
        <v>555</v>
      </c>
      <c r="B54" s="1261">
        <v>359731300</v>
      </c>
      <c r="C54" s="1262"/>
      <c r="D54" s="1327">
        <v>119935856.70678997</v>
      </c>
      <c r="E54" s="1263"/>
      <c r="F54" s="1261"/>
      <c r="G54" s="1263"/>
      <c r="H54" s="1271"/>
      <c r="I54" s="1263"/>
      <c r="J54" s="468">
        <v>0.33340400656487207</v>
      </c>
      <c r="K54" s="468"/>
      <c r="L54" s="468"/>
    </row>
    <row r="55" spans="1:14" ht="15.75">
      <c r="A55" s="470" t="s">
        <v>556</v>
      </c>
      <c r="B55" s="1264"/>
      <c r="C55" s="1265"/>
      <c r="D55" s="1264"/>
      <c r="E55" s="1263"/>
      <c r="F55" s="1261"/>
      <c r="G55" s="1263"/>
      <c r="H55" s="1272"/>
      <c r="I55" s="1263"/>
      <c r="J55" s="468"/>
      <c r="K55" s="473"/>
      <c r="L55" s="473"/>
      <c r="N55" s="1340"/>
    </row>
    <row r="56" spans="1:14">
      <c r="A56" s="472" t="s">
        <v>557</v>
      </c>
      <c r="B56" s="1264">
        <v>179600000</v>
      </c>
      <c r="C56" s="1265"/>
      <c r="D56" s="1264">
        <v>57032804.13345997</v>
      </c>
      <c r="E56" s="1266"/>
      <c r="F56" s="1264"/>
      <c r="G56" s="1266"/>
      <c r="H56" s="1272"/>
      <c r="I56" s="1266"/>
      <c r="J56" s="473">
        <v>0.31755458871636955</v>
      </c>
      <c r="K56" s="473"/>
      <c r="L56" s="473"/>
    </row>
    <row r="57" spans="1:14">
      <c r="A57" s="472" t="s">
        <v>558</v>
      </c>
      <c r="B57" s="1264">
        <v>73000000</v>
      </c>
      <c r="C57" s="1265"/>
      <c r="D57" s="1264">
        <v>22038569.221100003</v>
      </c>
      <c r="E57" s="1266"/>
      <c r="F57" s="1264"/>
      <c r="G57" s="1266"/>
      <c r="H57" s="1272"/>
      <c r="I57" s="1266"/>
      <c r="J57" s="473">
        <v>0.30189820850821919</v>
      </c>
      <c r="K57" s="473"/>
      <c r="L57" s="473"/>
    </row>
    <row r="58" spans="1:14">
      <c r="A58" s="474" t="s">
        <v>559</v>
      </c>
      <c r="B58" s="1264"/>
      <c r="C58" s="1265"/>
      <c r="D58" s="1264"/>
      <c r="E58" s="1266"/>
      <c r="F58" s="1264"/>
      <c r="G58" s="1266"/>
      <c r="H58" s="1272"/>
      <c r="I58" s="1266"/>
      <c r="J58" s="473"/>
      <c r="K58" s="473"/>
      <c r="L58" s="473"/>
    </row>
    <row r="59" spans="1:14">
      <c r="A59" s="472" t="s">
        <v>560</v>
      </c>
      <c r="B59" s="1264">
        <v>4356552</v>
      </c>
      <c r="C59" s="1265"/>
      <c r="D59" s="1264">
        <v>1382379.1477699999</v>
      </c>
      <c r="E59" s="1266"/>
      <c r="F59" s="1264"/>
      <c r="G59" s="1266"/>
      <c r="H59" s="1272"/>
      <c r="I59" s="1266"/>
      <c r="J59" s="473">
        <v>0.31731037475737689</v>
      </c>
      <c r="K59" s="473"/>
      <c r="L59" s="473"/>
    </row>
    <row r="60" spans="1:14">
      <c r="A60" s="472" t="s">
        <v>561</v>
      </c>
      <c r="B60" s="1264">
        <v>68343974</v>
      </c>
      <c r="C60" s="1265"/>
      <c r="D60" s="1264">
        <v>20586610.570050005</v>
      </c>
      <c r="E60" s="1266"/>
      <c r="F60" s="1264"/>
      <c r="G60" s="1266"/>
      <c r="H60" s="1272"/>
      <c r="I60" s="1266"/>
      <c r="J60" s="473">
        <v>0.30122056657182394</v>
      </c>
      <c r="K60" s="473"/>
      <c r="L60" s="473"/>
    </row>
    <row r="61" spans="1:14">
      <c r="A61" s="472" t="s">
        <v>562</v>
      </c>
      <c r="B61" s="1264">
        <v>299474</v>
      </c>
      <c r="C61" s="1265"/>
      <c r="D61" s="1264">
        <v>69579.503280000004</v>
      </c>
      <c r="E61" s="1266"/>
      <c r="F61" s="1264"/>
      <c r="G61" s="1266"/>
      <c r="H61" s="1272"/>
      <c r="I61" s="1266"/>
      <c r="J61" s="473">
        <v>0.23233904539292227</v>
      </c>
      <c r="K61" s="473"/>
      <c r="L61" s="473"/>
    </row>
    <row r="62" spans="1:14">
      <c r="A62" s="472" t="s">
        <v>563</v>
      </c>
      <c r="B62" s="1264">
        <v>2080000</v>
      </c>
      <c r="C62" s="1265"/>
      <c r="D62" s="1264">
        <v>741717.17404999991</v>
      </c>
      <c r="E62" s="1266"/>
      <c r="F62" s="1264"/>
      <c r="G62" s="1266"/>
      <c r="H62" s="1272"/>
      <c r="I62" s="1266"/>
      <c r="J62" s="473">
        <v>0.35659479521634613</v>
      </c>
      <c r="K62" s="473"/>
      <c r="L62" s="473"/>
    </row>
    <row r="63" spans="1:14">
      <c r="A63" s="472" t="s">
        <v>564</v>
      </c>
      <c r="B63" s="1264">
        <v>34800000</v>
      </c>
      <c r="C63" s="1265"/>
      <c r="D63" s="1264">
        <v>18097719.360670008</v>
      </c>
      <c r="E63" s="1266"/>
      <c r="F63" s="1264"/>
      <c r="G63" s="1266"/>
      <c r="H63" s="1272"/>
      <c r="I63" s="1266"/>
      <c r="J63" s="473">
        <v>0.52004940691580481</v>
      </c>
      <c r="K63" s="473"/>
      <c r="L63" s="473"/>
    </row>
    <row r="64" spans="1:14">
      <c r="A64" s="474" t="s">
        <v>565</v>
      </c>
      <c r="B64" s="1264"/>
      <c r="C64" s="1265"/>
      <c r="D64" s="1264"/>
      <c r="E64" s="1266"/>
      <c r="F64" s="1264"/>
      <c r="G64" s="1266"/>
      <c r="H64" s="1272"/>
      <c r="I64" s="1266"/>
      <c r="J64" s="473"/>
      <c r="K64" s="473"/>
      <c r="L64" s="473"/>
    </row>
    <row r="65" spans="1:12">
      <c r="A65" s="472" t="s">
        <v>566</v>
      </c>
      <c r="B65" s="1264">
        <v>6240</v>
      </c>
      <c r="C65" s="1265"/>
      <c r="D65" s="1264">
        <v>144.82498999999999</v>
      </c>
      <c r="E65" s="1266"/>
      <c r="F65" s="1264"/>
      <c r="G65" s="1266"/>
      <c r="H65" s="1272"/>
      <c r="I65" s="1266"/>
      <c r="J65" s="473">
        <v>2.3209133012820512E-2</v>
      </c>
      <c r="K65" s="473"/>
      <c r="L65" s="473"/>
    </row>
    <row r="66" spans="1:12">
      <c r="A66" s="472" t="s">
        <v>567</v>
      </c>
      <c r="B66" s="1264">
        <v>64300000</v>
      </c>
      <c r="C66" s="1265"/>
      <c r="D66" s="1264">
        <v>19953519.150699992</v>
      </c>
      <c r="E66" s="1266"/>
      <c r="F66" s="1264"/>
      <c r="G66" s="1266"/>
      <c r="H66" s="1272"/>
      <c r="I66" s="1266"/>
      <c r="J66" s="473">
        <v>0.31031911587402788</v>
      </c>
      <c r="K66" s="473"/>
      <c r="L66" s="473"/>
    </row>
    <row r="67" spans="1:12">
      <c r="A67" s="474" t="s">
        <v>559</v>
      </c>
      <c r="B67" s="1264"/>
      <c r="C67" s="1265"/>
      <c r="D67" s="1264"/>
      <c r="E67" s="1266"/>
      <c r="F67" s="1264"/>
      <c r="G67" s="1266"/>
      <c r="H67" s="1272"/>
      <c r="I67" s="1266"/>
      <c r="J67" s="473"/>
      <c r="K67" s="473"/>
      <c r="L67" s="473"/>
    </row>
    <row r="68" spans="1:12">
      <c r="A68" s="472" t="s">
        <v>568</v>
      </c>
      <c r="B68" s="1264">
        <v>53950000</v>
      </c>
      <c r="C68" s="1265"/>
      <c r="D68" s="1264">
        <v>15428091.604389992</v>
      </c>
      <c r="E68" s="1266"/>
      <c r="F68" s="1264"/>
      <c r="G68" s="1266"/>
      <c r="H68" s="1272"/>
      <c r="I68" s="1266"/>
      <c r="J68" s="473">
        <v>0.28597018729175144</v>
      </c>
      <c r="K68" s="473"/>
      <c r="L68" s="473"/>
    </row>
    <row r="69" spans="1:12">
      <c r="A69" s="472" t="s">
        <v>569</v>
      </c>
      <c r="B69" s="1264">
        <v>10346000</v>
      </c>
      <c r="C69" s="1265"/>
      <c r="D69" s="1264">
        <v>4525435.5461100005</v>
      </c>
      <c r="E69" s="1266"/>
      <c r="F69" s="1264"/>
      <c r="G69" s="1266"/>
      <c r="H69" s="1272"/>
      <c r="I69" s="1266"/>
      <c r="J69" s="473">
        <v>0.43740919641503967</v>
      </c>
      <c r="K69" s="473"/>
      <c r="L69" s="473"/>
    </row>
    <row r="70" spans="1:12">
      <c r="A70" s="472" t="s">
        <v>570</v>
      </c>
      <c r="B70" s="1264">
        <v>4000</v>
      </c>
      <c r="C70" s="1265"/>
      <c r="D70" s="1264">
        <v>-7.9998000000000005</v>
      </c>
      <c r="E70" s="1266"/>
      <c r="F70" s="1264"/>
      <c r="G70" s="1266"/>
      <c r="H70" s="1272"/>
      <c r="I70" s="1266"/>
      <c r="J70" s="473"/>
      <c r="K70" s="473"/>
      <c r="L70" s="473"/>
    </row>
    <row r="71" spans="1:12">
      <c r="A71" s="472" t="s">
        <v>571</v>
      </c>
      <c r="B71" s="1264">
        <v>1400000</v>
      </c>
      <c r="C71" s="1265"/>
      <c r="D71" s="1264">
        <v>529443.44900000002</v>
      </c>
      <c r="E71" s="1266"/>
      <c r="F71" s="1264"/>
      <c r="G71" s="1266"/>
      <c r="H71" s="1272"/>
      <c r="I71" s="1266"/>
      <c r="J71" s="473">
        <v>0.37817389214285718</v>
      </c>
      <c r="K71" s="473"/>
      <c r="L71" s="473"/>
    </row>
    <row r="72" spans="1:12">
      <c r="A72" s="472" t="s">
        <v>572</v>
      </c>
      <c r="B72" s="1264">
        <v>4551300</v>
      </c>
      <c r="C72" s="1265"/>
      <c r="D72" s="1264">
        <v>1542011.41955</v>
      </c>
      <c r="E72" s="1266"/>
      <c r="F72" s="1264"/>
      <c r="G72" s="1266"/>
      <c r="H72" s="1272"/>
      <c r="I72" s="1266"/>
      <c r="J72" s="473">
        <v>0.33880680674752267</v>
      </c>
      <c r="K72" s="473"/>
      <c r="L72" s="473"/>
    </row>
    <row r="73" spans="1:12">
      <c r="A73" s="472" t="s">
        <v>573</v>
      </c>
      <c r="B73" s="1264">
        <v>0</v>
      </c>
      <c r="C73" s="1265"/>
      <c r="D73" s="1264">
        <v>0.24</v>
      </c>
      <c r="E73" s="1266"/>
      <c r="F73" s="1264"/>
      <c r="G73" s="1266"/>
      <c r="H73" s="1272"/>
      <c r="I73" s="1266"/>
      <c r="J73" s="473"/>
      <c r="K73" s="473"/>
      <c r="L73" s="473"/>
    </row>
    <row r="74" spans="1:12">
      <c r="A74" s="472" t="s">
        <v>574</v>
      </c>
      <c r="B74" s="1264">
        <v>0</v>
      </c>
      <c r="C74" s="1265"/>
      <c r="D74" s="1264">
        <v>8.5900000000000004E-3</v>
      </c>
      <c r="E74" s="1266"/>
      <c r="F74" s="1264"/>
      <c r="G74" s="1266"/>
      <c r="H74" s="1272"/>
      <c r="I74" s="1266"/>
      <c r="J74" s="473"/>
      <c r="K74" s="473"/>
      <c r="L74" s="473"/>
    </row>
    <row r="75" spans="1:12">
      <c r="A75" s="476" t="s">
        <v>575</v>
      </c>
      <c r="B75" s="1264">
        <v>0</v>
      </c>
      <c r="C75" s="1265"/>
      <c r="D75" s="1264">
        <v>72.549669999999992</v>
      </c>
      <c r="E75" s="1266"/>
      <c r="F75" s="1264"/>
      <c r="G75" s="1266"/>
      <c r="H75" s="1272"/>
      <c r="I75" s="1266"/>
      <c r="J75" s="473"/>
      <c r="K75" s="473"/>
      <c r="L75" s="473"/>
    </row>
    <row r="76" spans="1:12" ht="20.25" customHeight="1">
      <c r="A76" s="466" t="s">
        <v>576</v>
      </c>
      <c r="B76" s="1261">
        <v>25806040</v>
      </c>
      <c r="C76" s="1262"/>
      <c r="D76" s="1261">
        <v>9993888.7925100829</v>
      </c>
      <c r="E76" s="1263"/>
      <c r="F76" s="1261"/>
      <c r="G76" s="1263"/>
      <c r="H76" s="1271"/>
      <c r="I76" s="1263"/>
      <c r="J76" s="468">
        <v>0.38726936765617981</v>
      </c>
      <c r="K76" s="468"/>
      <c r="L76" s="468"/>
    </row>
    <row r="77" spans="1:12" ht="15.75">
      <c r="A77" s="470" t="s">
        <v>556</v>
      </c>
      <c r="B77" s="1264"/>
      <c r="C77" s="1265"/>
      <c r="D77" s="1264"/>
      <c r="E77" s="1266"/>
      <c r="F77" s="1261"/>
      <c r="G77" s="1266"/>
      <c r="H77" s="1272"/>
      <c r="I77" s="1266"/>
      <c r="J77" s="468"/>
      <c r="K77" s="473"/>
      <c r="L77" s="473"/>
    </row>
    <row r="78" spans="1:12">
      <c r="A78" s="472" t="s">
        <v>577</v>
      </c>
      <c r="B78" s="1264">
        <v>2781618</v>
      </c>
      <c r="C78" s="1265"/>
      <c r="D78" s="1264">
        <v>118061.58314</v>
      </c>
      <c r="E78" s="1267"/>
      <c r="F78" s="1264"/>
      <c r="G78" s="1267"/>
      <c r="H78" s="1272"/>
      <c r="I78" s="1267"/>
      <c r="J78" s="473">
        <v>4.2443492650680287E-2</v>
      </c>
      <c r="K78" s="473"/>
      <c r="L78" s="473"/>
    </row>
    <row r="79" spans="1:12">
      <c r="A79" s="474" t="s">
        <v>578</v>
      </c>
      <c r="B79" s="1264"/>
      <c r="C79" s="1265"/>
      <c r="D79" s="1264"/>
      <c r="E79" s="1266"/>
      <c r="F79" s="1264"/>
      <c r="G79" s="1266"/>
      <c r="H79" s="1272"/>
      <c r="I79" s="1266"/>
      <c r="J79" s="473"/>
      <c r="K79" s="473"/>
      <c r="L79" s="473"/>
    </row>
    <row r="80" spans="1:12">
      <c r="A80" s="477" t="s">
        <v>579</v>
      </c>
      <c r="B80" s="1264">
        <v>2107518</v>
      </c>
      <c r="C80" s="1265"/>
      <c r="D80" s="1264">
        <v>194.42958999999999</v>
      </c>
      <c r="E80" s="1266"/>
      <c r="F80" s="1264"/>
      <c r="G80" s="1266"/>
      <c r="H80" s="1272"/>
      <c r="I80" s="1266"/>
      <c r="J80" s="473">
        <v>9.2255245269554046E-5</v>
      </c>
      <c r="K80" s="473"/>
      <c r="L80" s="473"/>
    </row>
    <row r="81" spans="1:12">
      <c r="A81" s="477" t="s">
        <v>740</v>
      </c>
      <c r="B81" s="1264">
        <v>350000</v>
      </c>
      <c r="C81" s="1265"/>
      <c r="D81" s="1264">
        <v>117867.15355</v>
      </c>
      <c r="E81" s="1266"/>
      <c r="F81" s="1264"/>
      <c r="G81" s="1266"/>
      <c r="H81" s="1272"/>
      <c r="I81" s="1266"/>
      <c r="J81" s="473">
        <v>0.33676329585714287</v>
      </c>
      <c r="K81" s="473"/>
      <c r="L81" s="473"/>
    </row>
    <row r="82" spans="1:12">
      <c r="A82" s="472" t="s">
        <v>741</v>
      </c>
      <c r="B82" s="1264">
        <v>324100</v>
      </c>
      <c r="C82" s="1265"/>
      <c r="D82" s="1264">
        <v>0</v>
      </c>
      <c r="E82" s="1266"/>
      <c r="F82" s="1264"/>
      <c r="G82" s="1266"/>
      <c r="H82" s="1272"/>
      <c r="I82" s="1266"/>
      <c r="J82" s="473">
        <v>0</v>
      </c>
      <c r="K82" s="473"/>
      <c r="L82" s="473"/>
    </row>
    <row r="83" spans="1:12">
      <c r="A83" s="472" t="s">
        <v>580</v>
      </c>
      <c r="B83" s="1264">
        <v>4184000</v>
      </c>
      <c r="C83" s="1265"/>
      <c r="D83" s="1264">
        <v>1475589.4162999999</v>
      </c>
      <c r="E83" s="1266"/>
      <c r="F83" s="1264"/>
      <c r="G83" s="1266"/>
      <c r="H83" s="1272"/>
      <c r="I83" s="1266"/>
      <c r="J83" s="473">
        <v>0.3526743346797323</v>
      </c>
      <c r="K83" s="473"/>
      <c r="L83" s="473"/>
    </row>
    <row r="84" spans="1:12">
      <c r="A84" s="472" t="s">
        <v>581</v>
      </c>
      <c r="B84" s="1264">
        <v>16247096</v>
      </c>
      <c r="C84" s="1265"/>
      <c r="D84" s="1264">
        <v>7531398.9988400834</v>
      </c>
      <c r="E84" s="1266"/>
      <c r="F84" s="1264"/>
      <c r="G84" s="1266"/>
      <c r="H84" s="1272"/>
      <c r="I84" s="1266"/>
      <c r="J84" s="473">
        <v>0.46355354820578909</v>
      </c>
      <c r="K84" s="473"/>
      <c r="L84" s="473"/>
    </row>
    <row r="85" spans="1:12">
      <c r="A85" s="472" t="s">
        <v>582</v>
      </c>
      <c r="B85" s="1264">
        <v>2593326</v>
      </c>
      <c r="C85" s="1265"/>
      <c r="D85" s="1264">
        <v>868838.79423</v>
      </c>
      <c r="E85" s="1266"/>
      <c r="F85" s="1264"/>
      <c r="G85" s="1266"/>
      <c r="H85" s="1272"/>
      <c r="I85" s="1266"/>
      <c r="J85" s="473">
        <v>0.33502876006718785</v>
      </c>
      <c r="K85" s="473"/>
      <c r="L85" s="473"/>
    </row>
    <row r="86" spans="1:12" ht="15.75">
      <c r="A86" s="478" t="s">
        <v>583</v>
      </c>
      <c r="B86" s="1268">
        <v>2197180</v>
      </c>
      <c r="C86" s="1269"/>
      <c r="D86" s="1268">
        <v>35923.269350000002</v>
      </c>
      <c r="E86" s="1270"/>
      <c r="F86" s="1268"/>
      <c r="G86" s="1270"/>
      <c r="H86" s="1268"/>
      <c r="I86" s="1269"/>
      <c r="J86" s="479">
        <v>1.6349716158894585E-2</v>
      </c>
      <c r="K86" s="479"/>
      <c r="L86" s="479"/>
    </row>
  </sheetData>
  <mergeCells count="5">
    <mergeCell ref="A2:L2"/>
    <mergeCell ref="D5:I5"/>
    <mergeCell ref="J5:L5"/>
    <mergeCell ref="D48:I48"/>
    <mergeCell ref="J48:L48"/>
  </mergeCells>
  <conditionalFormatting sqref="K9:K43 L39">
    <cfRule type="containsErrors" dxfId="6" priority="2">
      <formula>ISERROR(K9)</formula>
    </cfRule>
  </conditionalFormatting>
  <conditionalFormatting sqref="K52:K86 L82">
    <cfRule type="containsErrors" dxfId="5" priority="1">
      <formula>ISERROR(K52)</formula>
    </cfRule>
  </conditionalFormatting>
  <printOptions horizontalCentered="1" gridLinesSet="0"/>
  <pageMargins left="0.15748031496062992" right="0.15748031496062992" top="0.78740157480314965" bottom="0" header="0.47244094488188981" footer="0"/>
  <pageSetup paperSize="9" scale="69" firstPageNumber="12" fitToHeight="100" orientation="landscape" useFirstPageNumber="1" r:id="rId1"/>
  <headerFooter alignWithMargins="0">
    <oddHeader>&amp;C&amp;"Arial,Normalny"&amp;12- &amp;P -</oddHeader>
  </headerFooter>
  <rowBreaks count="1" manualBreakCount="1">
    <brk id="45" max="11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 transitionEvaluation="1"/>
  <dimension ref="A1:H197"/>
  <sheetViews>
    <sheetView showGridLines="0" zoomScale="70" zoomScaleNormal="70" zoomScaleSheetLayoutView="70" workbookViewId="0">
      <selection activeCell="J21" sqref="J21"/>
    </sheetView>
  </sheetViews>
  <sheetFormatPr defaultColWidth="96.42578125" defaultRowHeight="15"/>
  <cols>
    <col min="1" max="1" width="99" style="94" customWidth="1"/>
    <col min="2" max="3" width="21.140625" style="94" customWidth="1"/>
    <col min="4" max="4" width="2" style="94" customWidth="1"/>
    <col min="5" max="5" width="18.5703125" style="94" customWidth="1"/>
    <col min="6" max="6" width="8.5703125" style="94" customWidth="1"/>
    <col min="7" max="7" width="14.42578125" style="94" bestFit="1" customWidth="1"/>
    <col min="8" max="8" width="26.85546875" style="94" customWidth="1"/>
    <col min="9" max="16384" width="96.42578125" style="94"/>
  </cols>
  <sheetData>
    <row r="1" spans="1:8" ht="18" customHeight="1">
      <c r="A1" s="91" t="s">
        <v>231</v>
      </c>
      <c r="B1" s="92"/>
      <c r="C1" s="92"/>
      <c r="D1" s="92"/>
      <c r="E1" s="92"/>
    </row>
    <row r="2" spans="1:8" ht="18" customHeight="1">
      <c r="A2" s="1578" t="s">
        <v>232</v>
      </c>
      <c r="B2" s="1578"/>
      <c r="C2" s="1578"/>
      <c r="D2" s="1578"/>
      <c r="E2" s="1578"/>
    </row>
    <row r="3" spans="1:8" ht="18" customHeight="1">
      <c r="A3" s="95"/>
      <c r="B3" s="96"/>
      <c r="C3" s="96"/>
      <c r="D3" s="96"/>
      <c r="E3" s="96"/>
    </row>
    <row r="4" spans="1:8" ht="18" customHeight="1">
      <c r="A4" s="97"/>
      <c r="C4" s="94" t="s">
        <v>4</v>
      </c>
      <c r="E4" s="98" t="s">
        <v>2</v>
      </c>
      <c r="F4" s="839"/>
      <c r="G4" s="839"/>
      <c r="H4" s="839"/>
    </row>
    <row r="5" spans="1:8" ht="15.95" customHeight="1">
      <c r="A5" s="99"/>
      <c r="B5" s="100" t="s">
        <v>233</v>
      </c>
      <c r="C5" s="1580" t="s">
        <v>235</v>
      </c>
      <c r="D5" s="1581"/>
      <c r="E5" s="388"/>
      <c r="F5" s="839"/>
      <c r="G5" s="839"/>
      <c r="H5" s="839"/>
    </row>
    <row r="6" spans="1:8" ht="15.95" customHeight="1">
      <c r="A6" s="101" t="s">
        <v>3</v>
      </c>
      <c r="B6" s="102" t="s">
        <v>234</v>
      </c>
      <c r="C6" s="1582"/>
      <c r="D6" s="1583"/>
      <c r="E6" s="389" t="s">
        <v>236</v>
      </c>
      <c r="F6" s="839"/>
      <c r="G6" s="839"/>
      <c r="H6" s="839"/>
    </row>
    <row r="7" spans="1:8" ht="15.95" customHeight="1">
      <c r="A7" s="103"/>
      <c r="B7" s="104" t="s">
        <v>883</v>
      </c>
      <c r="C7" s="1582"/>
      <c r="D7" s="1583"/>
      <c r="E7" s="386" t="s">
        <v>238</v>
      </c>
      <c r="F7" s="839"/>
      <c r="G7" s="839"/>
      <c r="H7" s="840"/>
    </row>
    <row r="8" spans="1:8" s="107" customFormat="1" ht="9.9499999999999993" customHeight="1">
      <c r="A8" s="105">
        <v>1</v>
      </c>
      <c r="B8" s="106">
        <v>2</v>
      </c>
      <c r="C8" s="1584">
        <v>3</v>
      </c>
      <c r="D8" s="1585"/>
      <c r="E8" s="419">
        <v>4</v>
      </c>
      <c r="F8" s="841"/>
      <c r="G8" s="841"/>
      <c r="H8" s="842"/>
    </row>
    <row r="9" spans="1:8" ht="31.5" customHeight="1">
      <c r="A9" s="935" t="s">
        <v>239</v>
      </c>
      <c r="B9" s="1150">
        <v>387734520000</v>
      </c>
      <c r="C9" s="1149">
        <v>129965668768.6498</v>
      </c>
      <c r="D9" s="1149"/>
      <c r="E9" s="418">
        <v>0.33519241146919238</v>
      </c>
      <c r="F9" s="1579"/>
      <c r="G9" s="1579"/>
      <c r="H9" s="839"/>
    </row>
    <row r="10" spans="1:8" ht="19.5" customHeight="1">
      <c r="A10" s="936" t="s">
        <v>240</v>
      </c>
      <c r="B10" s="1543">
        <v>415000</v>
      </c>
      <c r="C10" s="1544">
        <v>441317.29</v>
      </c>
      <c r="D10" s="1544"/>
      <c r="E10" s="387">
        <v>1.063415156626506</v>
      </c>
      <c r="F10" s="843"/>
      <c r="G10" s="844"/>
      <c r="H10" s="839"/>
    </row>
    <row r="11" spans="1:8" ht="19.5" customHeight="1">
      <c r="A11" s="936" t="s">
        <v>241</v>
      </c>
      <c r="B11" s="1543">
        <v>4064000</v>
      </c>
      <c r="C11" s="1544">
        <v>1626646.8200000003</v>
      </c>
      <c r="D11" s="1544"/>
      <c r="E11" s="387">
        <v>0.40025758366141739</v>
      </c>
      <c r="F11" s="843"/>
      <c r="G11" s="844"/>
      <c r="H11" s="839"/>
    </row>
    <row r="12" spans="1:8" ht="19.5" customHeight="1">
      <c r="A12" s="936" t="s">
        <v>242</v>
      </c>
      <c r="B12" s="1543">
        <v>450000</v>
      </c>
      <c r="C12" s="1544">
        <v>164048.39000000001</v>
      </c>
      <c r="D12" s="1544"/>
      <c r="E12" s="387">
        <v>0.36455197777777781</v>
      </c>
      <c r="F12" s="843"/>
      <c r="G12" s="844"/>
      <c r="H12" s="839"/>
    </row>
    <row r="13" spans="1:8" ht="20.100000000000001" customHeight="1">
      <c r="A13" s="936" t="s">
        <v>243</v>
      </c>
      <c r="B13" s="1543">
        <v>262000</v>
      </c>
      <c r="C13" s="1544">
        <v>2639435.81</v>
      </c>
      <c r="D13" s="1544"/>
      <c r="E13" s="387" t="s">
        <v>867</v>
      </c>
      <c r="F13" s="843"/>
      <c r="G13" s="844"/>
      <c r="H13" s="839"/>
    </row>
    <row r="14" spans="1:8" ht="20.100000000000001" customHeight="1">
      <c r="A14" s="936" t="s">
        <v>244</v>
      </c>
      <c r="B14" s="1543">
        <v>53496000</v>
      </c>
      <c r="C14" s="1544">
        <v>17917325.640000004</v>
      </c>
      <c r="D14" s="1544"/>
      <c r="E14" s="387">
        <v>0.33492832436069997</v>
      </c>
      <c r="F14" s="843"/>
      <c r="G14" s="844"/>
      <c r="H14" s="839"/>
    </row>
    <row r="15" spans="1:8" ht="20.100000000000001" customHeight="1">
      <c r="A15" s="936" t="s">
        <v>245</v>
      </c>
      <c r="B15" s="1543">
        <v>30000</v>
      </c>
      <c r="C15" s="1544">
        <v>15923.170000000002</v>
      </c>
      <c r="D15" s="1544"/>
      <c r="E15" s="387">
        <v>0.5307723333333334</v>
      </c>
      <c r="F15" s="843"/>
      <c r="G15" s="844"/>
      <c r="H15" s="839"/>
    </row>
    <row r="16" spans="1:8" ht="20.100000000000001" customHeight="1">
      <c r="A16" s="936" t="s">
        <v>246</v>
      </c>
      <c r="B16" s="1543">
        <v>852000</v>
      </c>
      <c r="C16" s="1544">
        <v>381317.60000000003</v>
      </c>
      <c r="D16" s="1544"/>
      <c r="E16" s="387">
        <v>0.447555868544601</v>
      </c>
      <c r="F16" s="843"/>
      <c r="G16" s="844"/>
      <c r="H16" s="839"/>
    </row>
    <row r="17" spans="1:8" ht="20.100000000000001" customHeight="1">
      <c r="A17" s="936" t="s">
        <v>247</v>
      </c>
      <c r="B17" s="1543">
        <v>48000</v>
      </c>
      <c r="C17" s="1544">
        <v>33653.440000000002</v>
      </c>
      <c r="D17" s="1544"/>
      <c r="E17" s="387">
        <v>0.70111333333333337</v>
      </c>
      <c r="F17" s="843"/>
      <c r="G17" s="844"/>
      <c r="H17" s="839"/>
    </row>
    <row r="18" spans="1:8" ht="20.100000000000001" customHeight="1">
      <c r="A18" s="936" t="s">
        <v>248</v>
      </c>
      <c r="B18" s="1543">
        <v>31802000</v>
      </c>
      <c r="C18" s="1544">
        <v>18780189</v>
      </c>
      <c r="D18" s="1544"/>
      <c r="E18" s="387">
        <v>0.59053484057606442</v>
      </c>
      <c r="F18" s="843"/>
      <c r="G18" s="844"/>
      <c r="H18" s="839"/>
    </row>
    <row r="19" spans="1:8" ht="19.5" customHeight="1">
      <c r="A19" s="937" t="s">
        <v>729</v>
      </c>
      <c r="B19" s="1543">
        <v>0</v>
      </c>
      <c r="C19" s="1544">
        <v>16269.73</v>
      </c>
      <c r="D19" s="1544"/>
      <c r="E19" s="387">
        <v>0</v>
      </c>
      <c r="F19" s="839"/>
      <c r="G19" s="839"/>
      <c r="H19" s="839"/>
    </row>
    <row r="20" spans="1:8" ht="20.100000000000001" customHeight="1">
      <c r="A20" s="936" t="s">
        <v>249</v>
      </c>
      <c r="B20" s="1543">
        <v>10000</v>
      </c>
      <c r="C20" s="1544">
        <v>85648.16</v>
      </c>
      <c r="D20" s="1544"/>
      <c r="E20" s="387">
        <v>8.5648160000000004</v>
      </c>
      <c r="F20" s="843"/>
      <c r="G20" s="844"/>
      <c r="H20" s="839"/>
    </row>
    <row r="21" spans="1:8" ht="20.100000000000001" customHeight="1">
      <c r="A21" s="936" t="s">
        <v>250</v>
      </c>
      <c r="B21" s="1543">
        <v>1728000</v>
      </c>
      <c r="C21" s="1544">
        <v>677255.07</v>
      </c>
      <c r="D21" s="1544"/>
      <c r="E21" s="387">
        <v>0.3919300173611111</v>
      </c>
      <c r="F21" s="843"/>
      <c r="G21" s="844"/>
      <c r="H21" s="839"/>
    </row>
    <row r="22" spans="1:8" ht="20.100000000000001" customHeight="1">
      <c r="A22" s="936" t="s">
        <v>251</v>
      </c>
      <c r="B22" s="1543">
        <v>1667000</v>
      </c>
      <c r="C22" s="1544">
        <v>956921.9</v>
      </c>
      <c r="D22" s="1544"/>
      <c r="E22" s="387">
        <v>0.5740383323335333</v>
      </c>
      <c r="F22" s="843"/>
      <c r="G22" s="844"/>
      <c r="H22" s="839"/>
    </row>
    <row r="23" spans="1:8" ht="20.100000000000001" customHeight="1">
      <c r="A23" s="936" t="s">
        <v>252</v>
      </c>
      <c r="B23" s="1543">
        <v>2000</v>
      </c>
      <c r="C23" s="1544">
        <v>624.42999999999995</v>
      </c>
      <c r="D23" s="1544"/>
      <c r="E23" s="387">
        <v>0.31221499999999996</v>
      </c>
      <c r="F23" s="843"/>
      <c r="G23" s="844"/>
      <c r="H23" s="839"/>
    </row>
    <row r="24" spans="1:8" ht="20.100000000000001" customHeight="1">
      <c r="A24" s="936" t="s">
        <v>253</v>
      </c>
      <c r="B24" s="1543">
        <v>2327238000</v>
      </c>
      <c r="C24" s="1544">
        <v>823625027.68000007</v>
      </c>
      <c r="D24" s="1544"/>
      <c r="E24" s="387">
        <v>0.35390666003219268</v>
      </c>
      <c r="F24" s="843"/>
      <c r="G24" s="844"/>
      <c r="H24" s="839"/>
    </row>
    <row r="25" spans="1:8" ht="20.100000000000001" customHeight="1">
      <c r="A25" s="936" t="s">
        <v>254</v>
      </c>
      <c r="B25" s="1543">
        <v>1400720000</v>
      </c>
      <c r="C25" s="1544">
        <v>1359032.6399999997</v>
      </c>
      <c r="D25" s="1544"/>
      <c r="E25" s="387">
        <v>9.7023862013821444E-4</v>
      </c>
      <c r="F25" s="843"/>
      <c r="G25" s="844"/>
      <c r="H25" s="839"/>
    </row>
    <row r="26" spans="1:8" ht="20.100000000000001" customHeight="1">
      <c r="A26" s="936" t="s">
        <v>255</v>
      </c>
      <c r="B26" s="1543">
        <v>30000</v>
      </c>
      <c r="C26" s="1544">
        <v>272182.07</v>
      </c>
      <c r="D26" s="1544"/>
      <c r="E26" s="387">
        <v>9.0727356666666665</v>
      </c>
      <c r="F26" s="843"/>
      <c r="G26" s="844"/>
      <c r="H26" s="839"/>
    </row>
    <row r="27" spans="1:8" ht="20.100000000000001" customHeight="1">
      <c r="A27" s="938" t="s">
        <v>256</v>
      </c>
      <c r="B27" s="1543">
        <v>10541000</v>
      </c>
      <c r="C27" s="1544">
        <v>18073634.529999994</v>
      </c>
      <c r="D27" s="1544"/>
      <c r="E27" s="387">
        <v>1.7146034085950093</v>
      </c>
      <c r="F27" s="843"/>
      <c r="G27" s="844"/>
      <c r="H27" s="839"/>
    </row>
    <row r="28" spans="1:8" ht="20.100000000000001" customHeight="1">
      <c r="A28" s="936" t="s">
        <v>257</v>
      </c>
      <c r="B28" s="1543">
        <v>579309000</v>
      </c>
      <c r="C28" s="1544">
        <v>157950281.76999998</v>
      </c>
      <c r="D28" s="1544"/>
      <c r="E28" s="387">
        <v>0.27265290504722001</v>
      </c>
      <c r="F28" s="843"/>
      <c r="G28" s="844"/>
      <c r="H28" s="839"/>
    </row>
    <row r="29" spans="1:8" ht="20.100000000000001" customHeight="1">
      <c r="A29" s="936" t="s">
        <v>258</v>
      </c>
      <c r="B29" s="1543">
        <v>65671000</v>
      </c>
      <c r="C29" s="1544">
        <v>9395997.0599999949</v>
      </c>
      <c r="D29" s="1544"/>
      <c r="E29" s="387">
        <v>0.14307680802789655</v>
      </c>
      <c r="F29" s="843"/>
      <c r="G29" s="844"/>
      <c r="H29" s="839"/>
    </row>
    <row r="30" spans="1:8" ht="20.100000000000001" customHeight="1">
      <c r="A30" s="936" t="s">
        <v>259</v>
      </c>
      <c r="B30" s="1543">
        <v>12719000</v>
      </c>
      <c r="C30" s="1544">
        <v>7163760.3900000006</v>
      </c>
      <c r="D30" s="1544"/>
      <c r="E30" s="387">
        <v>0.56323298922871301</v>
      </c>
      <c r="F30" s="843"/>
      <c r="G30" s="844"/>
      <c r="H30" s="839"/>
    </row>
    <row r="31" spans="1:8" ht="20.100000000000001" customHeight="1">
      <c r="A31" s="936" t="s">
        <v>260</v>
      </c>
      <c r="B31" s="1543">
        <v>22818000</v>
      </c>
      <c r="C31" s="1544">
        <v>1803974.6999999997</v>
      </c>
      <c r="D31" s="1544"/>
      <c r="E31" s="387">
        <v>7.9059282145674453E-2</v>
      </c>
      <c r="F31" s="843"/>
      <c r="G31" s="839"/>
      <c r="H31" s="839"/>
    </row>
    <row r="32" spans="1:8" ht="20.100000000000001" customHeight="1">
      <c r="A32" s="936" t="s">
        <v>261</v>
      </c>
      <c r="B32" s="1543">
        <v>0</v>
      </c>
      <c r="C32" s="1544">
        <v>8352.7000000000007</v>
      </c>
      <c r="D32" s="1544"/>
      <c r="E32" s="387">
        <v>0</v>
      </c>
      <c r="F32" s="843"/>
      <c r="G32" s="839"/>
      <c r="H32" s="839"/>
    </row>
    <row r="33" spans="1:8" ht="20.100000000000001" customHeight="1">
      <c r="A33" s="936" t="s">
        <v>262</v>
      </c>
      <c r="B33" s="1543">
        <v>5289000</v>
      </c>
      <c r="C33" s="1544">
        <v>5200116.5199999986</v>
      </c>
      <c r="D33" s="1544"/>
      <c r="E33" s="387">
        <v>0.98319465305350706</v>
      </c>
      <c r="F33" s="843"/>
      <c r="G33" s="844"/>
      <c r="H33" s="839"/>
    </row>
    <row r="34" spans="1:8" ht="20.100000000000001" customHeight="1">
      <c r="A34" s="936" t="s">
        <v>263</v>
      </c>
      <c r="B34" s="1543">
        <v>748000</v>
      </c>
      <c r="C34" s="1544">
        <v>539325.55999999994</v>
      </c>
      <c r="D34" s="1544"/>
      <c r="E34" s="387">
        <v>0.72102347593582883</v>
      </c>
      <c r="F34" s="843"/>
      <c r="G34" s="844"/>
      <c r="H34" s="839"/>
    </row>
    <row r="35" spans="1:8" ht="20.100000000000001" customHeight="1">
      <c r="A35" s="936" t="s">
        <v>264</v>
      </c>
      <c r="B35" s="1543">
        <v>7000</v>
      </c>
      <c r="C35" s="1544">
        <v>10880.429999999998</v>
      </c>
      <c r="D35" s="1544"/>
      <c r="E35" s="387">
        <v>1.5543471428571427</v>
      </c>
      <c r="F35" s="845"/>
      <c r="G35" s="844"/>
      <c r="H35" s="839"/>
    </row>
    <row r="36" spans="1:8" ht="20.100000000000001" customHeight="1">
      <c r="A36" s="936" t="s">
        <v>265</v>
      </c>
      <c r="B36" s="1543">
        <v>717000</v>
      </c>
      <c r="C36" s="1544">
        <v>4515581.95</v>
      </c>
      <c r="D36" s="1544"/>
      <c r="E36" s="387">
        <v>6.297882775453278</v>
      </c>
      <c r="F36" s="843"/>
      <c r="G36" s="844"/>
      <c r="H36" s="839"/>
    </row>
    <row r="37" spans="1:8" ht="20.100000000000001" customHeight="1">
      <c r="A37" s="936" t="s">
        <v>748</v>
      </c>
      <c r="B37" s="1543">
        <v>31535000</v>
      </c>
      <c r="C37" s="1544">
        <v>37415803</v>
      </c>
      <c r="D37" s="1544"/>
      <c r="E37" s="387">
        <v>1.1864849532265735</v>
      </c>
      <c r="F37" s="843"/>
      <c r="G37" s="844"/>
      <c r="H37" s="839"/>
    </row>
    <row r="38" spans="1:8" ht="20.100000000000001" customHeight="1">
      <c r="A38" s="936" t="s">
        <v>266</v>
      </c>
      <c r="B38" s="1543">
        <v>118147000</v>
      </c>
      <c r="C38" s="1544">
        <v>53916849.770000018</v>
      </c>
      <c r="D38" s="1544"/>
      <c r="E38" s="387">
        <v>0.45635394694744696</v>
      </c>
      <c r="F38" s="843"/>
      <c r="G38" s="844"/>
      <c r="H38" s="839"/>
    </row>
    <row r="39" spans="1:8" ht="20.100000000000001" customHeight="1">
      <c r="A39" s="936" t="s">
        <v>267</v>
      </c>
      <c r="B39" s="1543">
        <v>5879000</v>
      </c>
      <c r="C39" s="1544">
        <v>3323098.01</v>
      </c>
      <c r="D39" s="1544"/>
      <c r="E39" s="387">
        <v>0.56524885354652143</v>
      </c>
      <c r="F39" s="843"/>
      <c r="G39" s="844"/>
      <c r="H39" s="839"/>
    </row>
    <row r="40" spans="1:8" ht="20.100000000000001" customHeight="1">
      <c r="A40" s="936" t="s">
        <v>268</v>
      </c>
      <c r="B40" s="1543">
        <v>44660000</v>
      </c>
      <c r="C40" s="1544">
        <v>9364468.2499999981</v>
      </c>
      <c r="D40" s="1544"/>
      <c r="E40" s="387">
        <v>0.20968357030900131</v>
      </c>
      <c r="F40" s="843"/>
      <c r="G40" s="844"/>
      <c r="H40" s="839"/>
    </row>
    <row r="41" spans="1:8" s="108" customFormat="1" ht="20.100000000000001" customHeight="1">
      <c r="A41" s="936" t="s">
        <v>269</v>
      </c>
      <c r="B41" s="1543">
        <v>45784000</v>
      </c>
      <c r="C41" s="1544">
        <v>15266598.400000002</v>
      </c>
      <c r="D41" s="1544"/>
      <c r="E41" s="387">
        <v>0.33344833129477552</v>
      </c>
      <c r="F41" s="843"/>
      <c r="G41" s="844"/>
      <c r="H41" s="846"/>
    </row>
    <row r="42" spans="1:8" ht="20.100000000000001" customHeight="1">
      <c r="A42" s="936" t="s">
        <v>270</v>
      </c>
      <c r="B42" s="1543">
        <v>77714000</v>
      </c>
      <c r="C42" s="1544">
        <v>26415358.339999996</v>
      </c>
      <c r="D42" s="1544"/>
      <c r="E42" s="387">
        <v>0.33990475770131501</v>
      </c>
      <c r="F42" s="843"/>
      <c r="G42" s="844"/>
      <c r="H42" s="839"/>
    </row>
    <row r="43" spans="1:8" ht="20.100000000000001" customHeight="1">
      <c r="A43" s="936" t="s">
        <v>271</v>
      </c>
      <c r="B43" s="1543">
        <v>400000</v>
      </c>
      <c r="C43" s="1544">
        <v>18109190.25</v>
      </c>
      <c r="D43" s="1544"/>
      <c r="E43" s="387" t="s">
        <v>867</v>
      </c>
      <c r="F43" s="843"/>
      <c r="G43" s="844"/>
      <c r="H43" s="839"/>
    </row>
    <row r="44" spans="1:8" ht="20.100000000000001" customHeight="1">
      <c r="A44" s="936" t="s">
        <v>272</v>
      </c>
      <c r="B44" s="1543">
        <v>390000</v>
      </c>
      <c r="C44" s="1544">
        <v>233694.78000000003</v>
      </c>
      <c r="D44" s="1544"/>
      <c r="E44" s="387">
        <v>0.59921738461538465</v>
      </c>
      <c r="F44" s="847"/>
      <c r="G44" s="848"/>
      <c r="H44" s="839"/>
    </row>
    <row r="45" spans="1:8" ht="20.100000000000001" customHeight="1">
      <c r="A45" s="936" t="s">
        <v>273</v>
      </c>
      <c r="B45" s="1543">
        <v>63625000</v>
      </c>
      <c r="C45" s="1544">
        <v>23986423.770000007</v>
      </c>
      <c r="D45" s="1544"/>
      <c r="E45" s="387">
        <v>0.37699683724950894</v>
      </c>
      <c r="F45" s="843"/>
      <c r="G45" s="844"/>
      <c r="H45" s="839"/>
    </row>
    <row r="46" spans="1:8" ht="20.100000000000001" hidden="1" customHeight="1">
      <c r="A46" s="936" t="s">
        <v>274</v>
      </c>
      <c r="B46" s="1543">
        <v>0</v>
      </c>
      <c r="C46" s="1544">
        <v>0</v>
      </c>
      <c r="D46" s="1544"/>
      <c r="E46" s="387">
        <v>0</v>
      </c>
      <c r="F46" s="843"/>
      <c r="G46" s="844"/>
      <c r="H46" s="839"/>
    </row>
    <row r="47" spans="1:8" ht="20.100000000000001" customHeight="1">
      <c r="A47" s="936" t="s">
        <v>275</v>
      </c>
      <c r="B47" s="1543">
        <v>111584000</v>
      </c>
      <c r="C47" s="1544">
        <v>63281352.730000027</v>
      </c>
      <c r="D47" s="1544"/>
      <c r="E47" s="387">
        <v>0.5671185181567252</v>
      </c>
      <c r="F47" s="843"/>
      <c r="G47" s="844"/>
      <c r="H47" s="839"/>
    </row>
    <row r="48" spans="1:8" ht="20.100000000000001" customHeight="1">
      <c r="A48" s="936" t="s">
        <v>276</v>
      </c>
      <c r="B48" s="1543">
        <v>0</v>
      </c>
      <c r="C48" s="1544">
        <v>9227.9700000000012</v>
      </c>
      <c r="D48" s="1544"/>
      <c r="E48" s="387">
        <v>0</v>
      </c>
      <c r="F48" s="843"/>
      <c r="G48" s="839"/>
      <c r="H48" s="839"/>
    </row>
    <row r="49" spans="1:8" ht="20.100000000000001" customHeight="1">
      <c r="A49" s="936" t="s">
        <v>277</v>
      </c>
      <c r="B49" s="1543">
        <v>4709434000</v>
      </c>
      <c r="C49" s="1544">
        <v>1927893771.75</v>
      </c>
      <c r="D49" s="1544"/>
      <c r="E49" s="387">
        <v>0.40936846588146264</v>
      </c>
      <c r="F49" s="843"/>
      <c r="G49" s="844"/>
      <c r="H49" s="839"/>
    </row>
    <row r="50" spans="1:8" ht="20.100000000000001" customHeight="1">
      <c r="A50" s="936" t="s">
        <v>278</v>
      </c>
      <c r="B50" s="1543">
        <v>114724000</v>
      </c>
      <c r="C50" s="1544">
        <v>27834378.289999988</v>
      </c>
      <c r="D50" s="1544"/>
      <c r="E50" s="387">
        <v>0.24262036095324421</v>
      </c>
      <c r="F50" s="843"/>
      <c r="G50" s="844"/>
      <c r="H50" s="839"/>
    </row>
    <row r="51" spans="1:8" ht="20.100000000000001" customHeight="1">
      <c r="A51" s="936" t="s">
        <v>279</v>
      </c>
      <c r="B51" s="1543">
        <v>11000</v>
      </c>
      <c r="C51" s="1544">
        <v>31843.05</v>
      </c>
      <c r="D51" s="1544"/>
      <c r="E51" s="387">
        <v>2.8948227272727274</v>
      </c>
      <c r="F51" s="843"/>
      <c r="G51" s="844"/>
      <c r="H51" s="839"/>
    </row>
    <row r="52" spans="1:8" ht="20.100000000000001" customHeight="1">
      <c r="A52" s="936" t="s">
        <v>280</v>
      </c>
      <c r="B52" s="1543">
        <v>340000</v>
      </c>
      <c r="C52" s="1544">
        <v>385100.52</v>
      </c>
      <c r="D52" s="1544"/>
      <c r="E52" s="387">
        <v>1.1326485882352941</v>
      </c>
      <c r="F52" s="843"/>
      <c r="G52" s="844"/>
      <c r="H52" s="839"/>
    </row>
    <row r="53" spans="1:8" ht="20.100000000000001" customHeight="1">
      <c r="A53" s="936" t="s">
        <v>281</v>
      </c>
      <c r="B53" s="1543">
        <v>236515000</v>
      </c>
      <c r="C53" s="1544">
        <v>53378674.469999999</v>
      </c>
      <c r="D53" s="1544"/>
      <c r="E53" s="387">
        <v>0.22568832619495591</v>
      </c>
      <c r="F53" s="843"/>
      <c r="G53" s="844"/>
      <c r="H53" s="839"/>
    </row>
    <row r="54" spans="1:8" ht="20.100000000000001" customHeight="1">
      <c r="A54" s="936" t="s">
        <v>282</v>
      </c>
      <c r="B54" s="1543">
        <v>188181000</v>
      </c>
      <c r="C54" s="1544">
        <v>81109433.74000001</v>
      </c>
      <c r="D54" s="1544"/>
      <c r="E54" s="387">
        <v>0.43101818855251067</v>
      </c>
      <c r="F54" s="843"/>
      <c r="G54" s="844"/>
      <c r="H54" s="839"/>
    </row>
    <row r="55" spans="1:8" ht="20.100000000000001" customHeight="1">
      <c r="A55" s="936" t="s">
        <v>283</v>
      </c>
      <c r="B55" s="1543">
        <v>620384000</v>
      </c>
      <c r="C55" s="1544">
        <v>1716261.2299999997</v>
      </c>
      <c r="D55" s="1544"/>
      <c r="E55" s="387">
        <v>2.7664498600866558E-3</v>
      </c>
      <c r="F55" s="843"/>
      <c r="G55" s="844"/>
      <c r="H55" s="839"/>
    </row>
    <row r="56" spans="1:8" ht="20.100000000000001" customHeight="1">
      <c r="A56" s="936" t="s">
        <v>284</v>
      </c>
      <c r="B56" s="1543">
        <v>13401000</v>
      </c>
      <c r="C56" s="1544">
        <v>25489366.48</v>
      </c>
      <c r="D56" s="1544"/>
      <c r="E56" s="387">
        <v>1.9020495843593761</v>
      </c>
      <c r="F56" s="843"/>
      <c r="G56" s="844"/>
      <c r="H56" s="839"/>
    </row>
    <row r="57" spans="1:8" ht="20.100000000000001" customHeight="1">
      <c r="A57" s="936" t="s">
        <v>285</v>
      </c>
      <c r="B57" s="1543">
        <v>22350000</v>
      </c>
      <c r="C57" s="1544">
        <v>5504925.6699999999</v>
      </c>
      <c r="D57" s="1544"/>
      <c r="E57" s="387">
        <v>0.2463053991051454</v>
      </c>
      <c r="F57" s="843"/>
      <c r="G57" s="844"/>
      <c r="H57" s="839"/>
    </row>
    <row r="58" spans="1:8" ht="20.100000000000001" customHeight="1">
      <c r="A58" s="936" t="s">
        <v>286</v>
      </c>
      <c r="B58" s="1543">
        <v>111800000</v>
      </c>
      <c r="C58" s="1544">
        <v>135469907.36999997</v>
      </c>
      <c r="D58" s="1544"/>
      <c r="E58" s="387">
        <v>1.2117165238819319</v>
      </c>
      <c r="F58" s="843"/>
      <c r="G58" s="844"/>
      <c r="H58" s="839"/>
    </row>
    <row r="59" spans="1:8" ht="20.100000000000001" customHeight="1">
      <c r="A59" s="936" t="s">
        <v>287</v>
      </c>
      <c r="B59" s="1543">
        <v>0</v>
      </c>
      <c r="C59" s="1544">
        <v>6615.41</v>
      </c>
      <c r="D59" s="1544"/>
      <c r="E59" s="387">
        <v>0</v>
      </c>
      <c r="F59" s="843"/>
      <c r="G59" s="839"/>
      <c r="H59" s="839"/>
    </row>
    <row r="60" spans="1:8" ht="20.100000000000001" customHeight="1">
      <c r="A60" s="936" t="s">
        <v>288</v>
      </c>
      <c r="B60" s="1543">
        <v>28480000</v>
      </c>
      <c r="C60" s="1544">
        <v>19772197.48</v>
      </c>
      <c r="D60" s="1544"/>
      <c r="E60" s="387">
        <v>0.69424850702247187</v>
      </c>
      <c r="F60" s="843"/>
      <c r="G60" s="844"/>
      <c r="H60" s="839"/>
    </row>
    <row r="61" spans="1:8" ht="20.100000000000001" customHeight="1">
      <c r="A61" s="936" t="s">
        <v>289</v>
      </c>
      <c r="B61" s="1543">
        <v>1000</v>
      </c>
      <c r="C61" s="1544">
        <v>9174.4599999999991</v>
      </c>
      <c r="D61" s="1544"/>
      <c r="E61" s="387">
        <v>9.1744599999999998</v>
      </c>
      <c r="F61" s="843"/>
      <c r="G61" s="844"/>
      <c r="H61" s="839"/>
    </row>
    <row r="62" spans="1:8" ht="20.100000000000001" customHeight="1">
      <c r="A62" s="936" t="s">
        <v>290</v>
      </c>
      <c r="B62" s="1543">
        <v>213000</v>
      </c>
      <c r="C62" s="1544">
        <v>199875.43</v>
      </c>
      <c r="D62" s="1544"/>
      <c r="E62" s="387">
        <v>0.93838230046948357</v>
      </c>
      <c r="F62" s="845"/>
      <c r="G62" s="844"/>
      <c r="H62" s="839"/>
    </row>
    <row r="63" spans="1:8" ht="20.100000000000001" customHeight="1">
      <c r="A63" s="936" t="s">
        <v>291</v>
      </c>
      <c r="B63" s="1543">
        <v>10126000</v>
      </c>
      <c r="C63" s="1544">
        <v>3607158.73</v>
      </c>
      <c r="D63" s="1544"/>
      <c r="E63" s="387">
        <v>0.35622740766344063</v>
      </c>
      <c r="F63" s="845"/>
      <c r="G63" s="844"/>
      <c r="H63" s="839"/>
    </row>
    <row r="64" spans="1:8" ht="20.100000000000001" customHeight="1">
      <c r="A64" s="936" t="s">
        <v>292</v>
      </c>
      <c r="B64" s="1543">
        <v>2520000</v>
      </c>
      <c r="C64" s="1544">
        <v>759842.75000000023</v>
      </c>
      <c r="D64" s="1544"/>
      <c r="E64" s="387">
        <v>0.30152490079365091</v>
      </c>
      <c r="F64" s="843"/>
      <c r="G64" s="844"/>
      <c r="H64" s="839"/>
    </row>
    <row r="65" spans="1:8" ht="20.100000000000001" customHeight="1">
      <c r="A65" s="936" t="s">
        <v>293</v>
      </c>
      <c r="B65" s="1543">
        <v>59000</v>
      </c>
      <c r="C65" s="1544">
        <v>145940.93</v>
      </c>
      <c r="D65" s="1544"/>
      <c r="E65" s="387">
        <v>2.4735750847457627</v>
      </c>
      <c r="F65" s="843"/>
      <c r="G65" s="844"/>
      <c r="H65" s="839"/>
    </row>
    <row r="66" spans="1:8" ht="20.100000000000001" customHeight="1">
      <c r="A66" s="936" t="s">
        <v>294</v>
      </c>
      <c r="B66" s="1543">
        <v>650000</v>
      </c>
      <c r="C66" s="1544">
        <v>257208.62999999998</v>
      </c>
      <c r="D66" s="1544"/>
      <c r="E66" s="387">
        <v>0.39570558461538458</v>
      </c>
      <c r="F66" s="843"/>
      <c r="G66" s="844"/>
      <c r="H66" s="839"/>
    </row>
    <row r="67" spans="1:8" ht="20.100000000000001" customHeight="1">
      <c r="A67" s="936" t="s">
        <v>295</v>
      </c>
      <c r="B67" s="1543">
        <v>73000000</v>
      </c>
      <c r="C67" s="1544">
        <v>28503439.949999996</v>
      </c>
      <c r="D67" s="1544"/>
      <c r="E67" s="387">
        <v>0.39045808150684924</v>
      </c>
      <c r="F67" s="843"/>
      <c r="G67" s="844"/>
      <c r="H67" s="839"/>
    </row>
    <row r="68" spans="1:8" ht="20.100000000000001" customHeight="1">
      <c r="A68" s="936" t="s">
        <v>296</v>
      </c>
      <c r="B68" s="1543">
        <v>1690000</v>
      </c>
      <c r="C68" s="1545">
        <v>-295107.80000000005</v>
      </c>
      <c r="D68" s="1546" t="s">
        <v>742</v>
      </c>
      <c r="E68" s="387">
        <v>-0.17462000000000003</v>
      </c>
      <c r="F68" s="843"/>
      <c r="G68" s="844"/>
      <c r="H68" s="839"/>
    </row>
    <row r="69" spans="1:8" ht="19.5" customHeight="1">
      <c r="A69" s="936" t="s">
        <v>297</v>
      </c>
      <c r="B69" s="1543">
        <v>0</v>
      </c>
      <c r="C69" s="1544">
        <v>2358.4499999999998</v>
      </c>
      <c r="D69" s="1544"/>
      <c r="E69" s="387">
        <v>0</v>
      </c>
      <c r="F69" s="843"/>
      <c r="G69" s="839"/>
      <c r="H69" s="839"/>
    </row>
    <row r="70" spans="1:8" ht="20.100000000000001" customHeight="1">
      <c r="A70" s="936" t="s">
        <v>298</v>
      </c>
      <c r="B70" s="1543">
        <v>66874000</v>
      </c>
      <c r="C70" s="1544">
        <v>22526997.089999996</v>
      </c>
      <c r="D70" s="1544"/>
      <c r="E70" s="387">
        <v>0.33685733005353347</v>
      </c>
      <c r="F70" s="843"/>
      <c r="G70" s="844"/>
      <c r="H70" s="839"/>
    </row>
    <row r="71" spans="1:8" ht="20.100000000000001" customHeight="1">
      <c r="A71" s="936" t="s">
        <v>299</v>
      </c>
      <c r="B71" s="1543">
        <v>10718000</v>
      </c>
      <c r="C71" s="1544">
        <v>3665967.5999999996</v>
      </c>
      <c r="D71" s="1544"/>
      <c r="E71" s="387">
        <v>0.34203840268706842</v>
      </c>
      <c r="F71" s="843"/>
      <c r="G71" s="844"/>
      <c r="H71" s="839"/>
    </row>
    <row r="72" spans="1:8" ht="20.100000000000001" customHeight="1">
      <c r="A72" s="936" t="s">
        <v>300</v>
      </c>
      <c r="B72" s="1543">
        <v>28000</v>
      </c>
      <c r="C72" s="1544">
        <v>72322.31</v>
      </c>
      <c r="D72" s="1544"/>
      <c r="E72" s="387">
        <v>2.5829396428571427</v>
      </c>
      <c r="F72" s="843"/>
      <c r="G72" s="844"/>
      <c r="H72" s="839"/>
    </row>
    <row r="73" spans="1:8" ht="20.100000000000001" customHeight="1">
      <c r="A73" s="936" t="s">
        <v>301</v>
      </c>
      <c r="B73" s="1543">
        <v>0</v>
      </c>
      <c r="C73" s="1544">
        <v>3818.09</v>
      </c>
      <c r="D73" s="1544"/>
      <c r="E73" s="387">
        <v>0</v>
      </c>
      <c r="F73" s="843"/>
      <c r="G73" s="839"/>
      <c r="H73" s="839"/>
    </row>
    <row r="74" spans="1:8" ht="20.100000000000001" customHeight="1">
      <c r="A74" s="936" t="s">
        <v>302</v>
      </c>
      <c r="B74" s="1543">
        <v>360000</v>
      </c>
      <c r="C74" s="1544">
        <v>195043.3</v>
      </c>
      <c r="D74" s="1544"/>
      <c r="E74" s="387">
        <v>0.54178694444444442</v>
      </c>
      <c r="F74" s="843"/>
      <c r="G74" s="844"/>
      <c r="H74" s="839"/>
    </row>
    <row r="75" spans="1:8" ht="20.100000000000001" customHeight="1">
      <c r="A75" s="936" t="s">
        <v>303</v>
      </c>
      <c r="B75" s="1543">
        <v>833000</v>
      </c>
      <c r="C75" s="1544">
        <v>216097.56</v>
      </c>
      <c r="D75" s="1544"/>
      <c r="E75" s="387">
        <v>0.25942084033613444</v>
      </c>
      <c r="F75" s="843"/>
      <c r="G75" s="844"/>
      <c r="H75" s="839"/>
    </row>
    <row r="76" spans="1:8" ht="20.100000000000001" hidden="1" customHeight="1">
      <c r="A76" s="936" t="s">
        <v>304</v>
      </c>
      <c r="B76" s="1543">
        <v>0</v>
      </c>
      <c r="C76" s="1544">
        <v>0</v>
      </c>
      <c r="D76" s="1544"/>
      <c r="E76" s="387">
        <v>0</v>
      </c>
      <c r="F76" s="843"/>
      <c r="G76" s="844"/>
      <c r="H76" s="839"/>
    </row>
    <row r="77" spans="1:8" ht="20.100000000000001" customHeight="1">
      <c r="A77" s="936" t="s">
        <v>305</v>
      </c>
      <c r="B77" s="1543">
        <v>3061000</v>
      </c>
      <c r="C77" s="1544">
        <v>2108864.21</v>
      </c>
      <c r="D77" s="1544"/>
      <c r="E77" s="387">
        <v>0.68894616465207448</v>
      </c>
      <c r="F77" s="843"/>
      <c r="G77" s="844"/>
      <c r="H77" s="839"/>
    </row>
    <row r="78" spans="1:8" ht="20.100000000000001" customHeight="1">
      <c r="A78" s="936" t="s">
        <v>306</v>
      </c>
      <c r="B78" s="1543">
        <v>4000</v>
      </c>
      <c r="C78" s="1544">
        <v>34589.950000000004</v>
      </c>
      <c r="D78" s="1544"/>
      <c r="E78" s="387">
        <v>8.6474875000000004</v>
      </c>
      <c r="F78" s="843"/>
      <c r="G78" s="844"/>
      <c r="H78" s="839"/>
    </row>
    <row r="79" spans="1:8" ht="20.100000000000001" customHeight="1">
      <c r="A79" s="936" t="s">
        <v>307</v>
      </c>
      <c r="B79" s="1543">
        <v>275423000</v>
      </c>
      <c r="C79" s="1544">
        <v>187535783.02000001</v>
      </c>
      <c r="D79" s="1544"/>
      <c r="E79" s="387">
        <v>0.68090095242590487</v>
      </c>
      <c r="F79" s="843"/>
      <c r="G79" s="844"/>
      <c r="H79" s="839"/>
    </row>
    <row r="80" spans="1:8" ht="20.100000000000001" customHeight="1">
      <c r="A80" s="936" t="s">
        <v>358</v>
      </c>
      <c r="B80" s="1543">
        <v>4510000</v>
      </c>
      <c r="C80" s="1544">
        <v>4483511.5899999989</v>
      </c>
      <c r="D80" s="1544"/>
      <c r="E80" s="387">
        <v>0.99412673835920151</v>
      </c>
      <c r="F80" s="843"/>
      <c r="G80" s="844"/>
      <c r="H80" s="839"/>
    </row>
    <row r="81" spans="1:8" ht="20.100000000000001" customHeight="1">
      <c r="A81" s="936" t="s">
        <v>308</v>
      </c>
      <c r="B81" s="1543">
        <v>554000</v>
      </c>
      <c r="C81" s="1544">
        <v>350328.63</v>
      </c>
      <c r="D81" s="1544"/>
      <c r="E81" s="387">
        <v>0.63236214801444046</v>
      </c>
      <c r="F81" s="843"/>
      <c r="G81" s="844"/>
      <c r="H81" s="839"/>
    </row>
    <row r="82" spans="1:8" ht="20.100000000000001" customHeight="1">
      <c r="A82" s="936" t="s">
        <v>309</v>
      </c>
      <c r="B82" s="1543">
        <v>707502000</v>
      </c>
      <c r="C82" s="1544">
        <v>84161148.179999992</v>
      </c>
      <c r="D82" s="1544"/>
      <c r="E82" s="387">
        <v>0.11895535020395701</v>
      </c>
      <c r="F82" s="845"/>
      <c r="G82" s="844"/>
      <c r="H82" s="839"/>
    </row>
    <row r="83" spans="1:8" ht="20.100000000000001" customHeight="1">
      <c r="A83" s="936" t="s">
        <v>310</v>
      </c>
      <c r="B83" s="1543">
        <v>368864092000</v>
      </c>
      <c r="C83" s="1544">
        <v>122660346027.01981</v>
      </c>
      <c r="D83" s="1544"/>
      <c r="E83" s="387">
        <v>0.33253533940359747</v>
      </c>
      <c r="F83" s="843"/>
      <c r="G83" s="844"/>
      <c r="H83" s="839"/>
    </row>
    <row r="84" spans="1:8" ht="20.100000000000001" customHeight="1">
      <c r="A84" s="936" t="s">
        <v>311</v>
      </c>
      <c r="B84" s="1543">
        <v>1501968000</v>
      </c>
      <c r="C84" s="1544">
        <v>871272673.19000006</v>
      </c>
      <c r="D84" s="1544"/>
      <c r="E84" s="387">
        <v>0.58008737415843747</v>
      </c>
      <c r="F84" s="843"/>
      <c r="G84" s="844"/>
      <c r="H84" s="839"/>
    </row>
    <row r="85" spans="1:8" ht="20.100000000000001" customHeight="1">
      <c r="A85" s="936" t="s">
        <v>312</v>
      </c>
      <c r="B85" s="1543">
        <v>2592000</v>
      </c>
      <c r="C85" s="1544">
        <v>1596631.06</v>
      </c>
      <c r="D85" s="1544"/>
      <c r="E85" s="387">
        <v>0.61598420524691355</v>
      </c>
      <c r="F85" s="843"/>
      <c r="G85" s="844"/>
      <c r="H85" s="839"/>
    </row>
    <row r="86" spans="1:8" ht="20.100000000000001" hidden="1" customHeight="1">
      <c r="A86" s="936" t="s">
        <v>313</v>
      </c>
      <c r="B86" s="1543">
        <v>0</v>
      </c>
      <c r="C86" s="1544">
        <v>0</v>
      </c>
      <c r="D86" s="1544"/>
      <c r="E86" s="387">
        <v>0</v>
      </c>
      <c r="F86" s="843"/>
      <c r="G86" s="844"/>
      <c r="H86" s="839"/>
    </row>
    <row r="87" spans="1:8" ht="19.5" customHeight="1">
      <c r="A87" s="936" t="s">
        <v>314</v>
      </c>
      <c r="B87" s="1543">
        <v>2593326000</v>
      </c>
      <c r="C87" s="1544">
        <v>899796444.04999995</v>
      </c>
      <c r="D87" s="1544"/>
      <c r="E87" s="387">
        <v>0.34696619092624681</v>
      </c>
      <c r="F87" s="843"/>
      <c r="G87" s="839"/>
      <c r="H87" s="839"/>
    </row>
    <row r="88" spans="1:8" ht="20.100000000000001" hidden="1" customHeight="1">
      <c r="A88" s="936" t="s">
        <v>315</v>
      </c>
      <c r="B88" s="1543">
        <v>0</v>
      </c>
      <c r="C88" s="1544">
        <v>0</v>
      </c>
      <c r="D88" s="1544"/>
      <c r="E88" s="387">
        <v>0</v>
      </c>
      <c r="F88" s="843"/>
      <c r="G88" s="844"/>
      <c r="H88" s="839"/>
    </row>
    <row r="89" spans="1:8" ht="20.100000000000001" hidden="1" customHeight="1">
      <c r="A89" s="936" t="s">
        <v>316</v>
      </c>
      <c r="B89" s="1543">
        <v>0</v>
      </c>
      <c r="C89" s="1544">
        <v>0</v>
      </c>
      <c r="D89" s="1544"/>
      <c r="E89" s="387">
        <v>0</v>
      </c>
      <c r="F89" s="843"/>
      <c r="G89" s="844"/>
      <c r="H89" s="839"/>
    </row>
    <row r="90" spans="1:8" ht="20.100000000000001" customHeight="1">
      <c r="A90" s="936" t="s">
        <v>317</v>
      </c>
      <c r="B90" s="1543">
        <v>2537937000</v>
      </c>
      <c r="C90" s="1544">
        <v>1586281576.5499947</v>
      </c>
      <c r="D90" s="1544"/>
      <c r="E90" s="387">
        <v>0.62502795638741016</v>
      </c>
      <c r="F90" s="839"/>
      <c r="G90" s="839"/>
      <c r="H90" s="839"/>
    </row>
    <row r="91" spans="1:8" ht="20.100000000000001" customHeight="1">
      <c r="A91" s="936" t="s">
        <v>318</v>
      </c>
      <c r="B91" s="1543">
        <v>0</v>
      </c>
      <c r="C91" s="1544">
        <v>117874.01000000001</v>
      </c>
      <c r="D91" s="1544"/>
      <c r="E91" s="387">
        <v>0</v>
      </c>
      <c r="F91" s="839"/>
      <c r="G91" s="844"/>
      <c r="H91" s="839"/>
    </row>
    <row r="92" spans="1:8" ht="20.100000000000001" hidden="1" customHeight="1">
      <c r="A92" s="936" t="s">
        <v>319</v>
      </c>
      <c r="B92" s="1543">
        <v>0</v>
      </c>
      <c r="C92" s="1544">
        <v>0</v>
      </c>
      <c r="D92" s="1544"/>
      <c r="E92" s="387">
        <v>0</v>
      </c>
      <c r="F92" s="839"/>
      <c r="G92" s="839"/>
      <c r="H92" s="839"/>
    </row>
    <row r="93" spans="1:8" ht="20.100000000000001" customHeight="1">
      <c r="A93" s="936" t="s">
        <v>320</v>
      </c>
      <c r="B93" s="1543">
        <v>10508000</v>
      </c>
      <c r="C93" s="1544">
        <v>4143914.5300000003</v>
      </c>
      <c r="D93" s="1544"/>
      <c r="E93" s="387">
        <v>0.39435806338028173</v>
      </c>
      <c r="F93" s="839"/>
      <c r="G93" s="839"/>
      <c r="H93" s="839"/>
    </row>
    <row r="94" spans="1:8" ht="6" customHeight="1">
      <c r="A94" s="939"/>
      <c r="B94" s="1148"/>
      <c r="C94" s="813" t="s">
        <v>4</v>
      </c>
      <c r="D94" s="813"/>
      <c r="E94" s="940">
        <v>0</v>
      </c>
      <c r="F94" s="839"/>
      <c r="G94" s="839"/>
      <c r="H94" s="839"/>
    </row>
    <row r="95" spans="1:8" ht="18">
      <c r="A95" s="828" t="s">
        <v>846</v>
      </c>
      <c r="C95" s="109"/>
      <c r="D95" s="109"/>
      <c r="F95" s="839"/>
      <c r="G95" s="839"/>
      <c r="H95" s="839"/>
    </row>
    <row r="96" spans="1:8" ht="18">
      <c r="A96" s="828" t="s">
        <v>882</v>
      </c>
      <c r="C96" s="109"/>
      <c r="D96" s="109"/>
      <c r="F96" s="839"/>
      <c r="G96" s="839"/>
      <c r="H96" s="839"/>
    </row>
    <row r="97" spans="1:5" ht="16.5">
      <c r="A97" s="1322" t="s">
        <v>862</v>
      </c>
    </row>
    <row r="98" spans="1:5">
      <c r="C98" s="376"/>
      <c r="D98" s="376"/>
      <c r="E98" s="376"/>
    </row>
    <row r="99" spans="1:5">
      <c r="C99" s="374"/>
      <c r="D99" s="374"/>
      <c r="E99" s="375"/>
    </row>
    <row r="100" spans="1:5">
      <c r="C100" s="376"/>
      <c r="D100" s="376"/>
      <c r="E100" s="376"/>
    </row>
    <row r="197" spans="3:3">
      <c r="C197" s="94" t="s">
        <v>124</v>
      </c>
    </row>
  </sheetData>
  <mergeCells count="4">
    <mergeCell ref="A2:E2"/>
    <mergeCell ref="F9:G9"/>
    <mergeCell ref="C5:D7"/>
    <mergeCell ref="C8:D8"/>
  </mergeCells>
  <printOptions horizontalCentered="1"/>
  <pageMargins left="0.70866141732283472" right="0.70866141732283472" top="0.70866141732283472" bottom="0" header="0.43307086614173229" footer="0.19685039370078741"/>
  <pageSetup paperSize="9" scale="73" firstPageNumber="15" fitToHeight="0" orientation="landscape" useFirstPageNumber="1" r:id="rId1"/>
  <headerFooter alignWithMargins="0">
    <oddHeader>&amp;C&amp;12 - &amp;P -</oddHeader>
  </headerFooter>
  <rowBreaks count="2" manualBreakCount="2">
    <brk id="36" max="4" man="1"/>
    <brk id="65" max="4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 transitionEvaluation="1"/>
  <dimension ref="A1:F31"/>
  <sheetViews>
    <sheetView showGridLines="0" zoomScale="75" zoomScaleNormal="75" workbookViewId="0">
      <selection activeCell="M23" sqref="M23"/>
    </sheetView>
  </sheetViews>
  <sheetFormatPr defaultColWidth="16.28515625" defaultRowHeight="15"/>
  <cols>
    <col min="1" max="1" width="52" style="111" customWidth="1"/>
    <col min="2" max="4" width="26.5703125" style="111" customWidth="1"/>
    <col min="5" max="5" width="19.7109375" style="111" customWidth="1"/>
    <col min="6" max="6" width="44.5703125" style="111" customWidth="1"/>
    <col min="7" max="16384" width="16.28515625" style="111"/>
  </cols>
  <sheetData>
    <row r="1" spans="1:6" ht="15" customHeight="1">
      <c r="A1" s="110" t="s">
        <v>321</v>
      </c>
    </row>
    <row r="2" spans="1:6" ht="15.75">
      <c r="A2" s="112" t="s">
        <v>322</v>
      </c>
      <c r="B2" s="113"/>
      <c r="C2" s="113"/>
      <c r="D2" s="113"/>
    </row>
    <row r="3" spans="1:6" ht="15.75">
      <c r="A3" s="112"/>
      <c r="B3" s="113"/>
      <c r="C3" s="113"/>
      <c r="D3" s="113"/>
    </row>
    <row r="4" spans="1:6" ht="15.75" customHeight="1">
      <c r="A4" s="112"/>
      <c r="B4" s="113"/>
      <c r="C4" s="113"/>
      <c r="D4" s="115" t="s">
        <v>2</v>
      </c>
    </row>
    <row r="5" spans="1:6" ht="15.95" customHeight="1">
      <c r="A5" s="116"/>
      <c r="B5" s="117" t="s">
        <v>233</v>
      </c>
      <c r="C5" s="118"/>
      <c r="D5" s="421"/>
    </row>
    <row r="6" spans="1:6" ht="15.95" customHeight="1">
      <c r="A6" s="119" t="s">
        <v>3</v>
      </c>
      <c r="B6" s="120" t="s">
        <v>234</v>
      </c>
      <c r="C6" s="121" t="s">
        <v>235</v>
      </c>
      <c r="D6" s="422" t="s">
        <v>236</v>
      </c>
    </row>
    <row r="7" spans="1:6" ht="15.95" customHeight="1">
      <c r="A7" s="122"/>
      <c r="B7" s="123" t="s">
        <v>889</v>
      </c>
      <c r="C7" s="124"/>
      <c r="D7" s="423" t="s">
        <v>238</v>
      </c>
      <c r="E7" s="480"/>
    </row>
    <row r="8" spans="1:6" s="129" customFormat="1" ht="13.5" customHeight="1">
      <c r="A8" s="125">
        <v>1</v>
      </c>
      <c r="B8" s="126">
        <v>2</v>
      </c>
      <c r="C8" s="127">
        <v>3</v>
      </c>
      <c r="D8" s="420">
        <v>4</v>
      </c>
      <c r="E8" s="481"/>
    </row>
    <row r="9" spans="1:6" ht="19.5" customHeight="1">
      <c r="A9" s="130" t="s">
        <v>323</v>
      </c>
      <c r="B9" s="1151">
        <v>2537937000</v>
      </c>
      <c r="C9" s="1152">
        <v>1586281576.55</v>
      </c>
      <c r="D9" s="941">
        <v>0.62502795638741226</v>
      </c>
      <c r="E9" s="128"/>
      <c r="F9" s="114"/>
    </row>
    <row r="10" spans="1:6" ht="22.5" customHeight="1">
      <c r="A10" s="131" t="s">
        <v>324</v>
      </c>
      <c r="B10" s="1153">
        <v>190374000</v>
      </c>
      <c r="C10" s="1154">
        <v>129517219.00999995</v>
      </c>
      <c r="D10" s="905">
        <v>0.68033039706052267</v>
      </c>
      <c r="E10" s="128"/>
      <c r="F10" s="132"/>
    </row>
    <row r="11" spans="1:6" ht="24" customHeight="1">
      <c r="A11" s="131" t="s">
        <v>325</v>
      </c>
      <c r="B11" s="1153">
        <v>100321000</v>
      </c>
      <c r="C11" s="1154">
        <v>70642640.840000018</v>
      </c>
      <c r="D11" s="905">
        <v>0.70416603542628187</v>
      </c>
      <c r="E11" s="128"/>
      <c r="F11" s="133"/>
    </row>
    <row r="12" spans="1:6" ht="24" customHeight="1">
      <c r="A12" s="131" t="s">
        <v>326</v>
      </c>
      <c r="B12" s="1153">
        <v>87674000</v>
      </c>
      <c r="C12" s="1154">
        <v>49237478.019999973</v>
      </c>
      <c r="D12" s="905">
        <v>0.56159725825216111</v>
      </c>
      <c r="E12" s="128"/>
      <c r="F12" s="133"/>
    </row>
    <row r="13" spans="1:6" ht="24" customHeight="1">
      <c r="A13" s="131" t="s">
        <v>327</v>
      </c>
      <c r="B13" s="1153">
        <v>51161000</v>
      </c>
      <c r="C13" s="1154">
        <v>30130388.489999987</v>
      </c>
      <c r="D13" s="905">
        <v>0.58893275131447753</v>
      </c>
      <c r="E13" s="128"/>
      <c r="F13" s="133"/>
    </row>
    <row r="14" spans="1:6" ht="24" customHeight="1">
      <c r="A14" s="131" t="s">
        <v>328</v>
      </c>
      <c r="B14" s="1153">
        <v>155842000</v>
      </c>
      <c r="C14" s="1154">
        <v>80568499.75</v>
      </c>
      <c r="D14" s="905">
        <v>0.51698835840145785</v>
      </c>
      <c r="E14" s="128"/>
      <c r="F14" s="133"/>
    </row>
    <row r="15" spans="1:6" ht="24" customHeight="1">
      <c r="A15" s="131" t="s">
        <v>329</v>
      </c>
      <c r="B15" s="1153">
        <v>193879000</v>
      </c>
      <c r="C15" s="1154">
        <v>133079727.15999998</v>
      </c>
      <c r="D15" s="905">
        <v>0.68640609431655819</v>
      </c>
      <c r="E15" s="128"/>
      <c r="F15" s="133"/>
    </row>
    <row r="16" spans="1:6" ht="24" customHeight="1">
      <c r="A16" s="131" t="s">
        <v>330</v>
      </c>
      <c r="B16" s="1153">
        <v>572675000</v>
      </c>
      <c r="C16" s="1154">
        <v>367396408.84000003</v>
      </c>
      <c r="D16" s="905">
        <v>0.64154434686340422</v>
      </c>
      <c r="E16" s="128"/>
      <c r="F16" s="134"/>
    </row>
    <row r="17" spans="1:6" ht="24" customHeight="1">
      <c r="A17" s="131" t="s">
        <v>331</v>
      </c>
      <c r="B17" s="1153">
        <v>44141000</v>
      </c>
      <c r="C17" s="1154">
        <v>28686067.169999998</v>
      </c>
      <c r="D17" s="905">
        <v>0.64987352280193011</v>
      </c>
      <c r="E17" s="128"/>
      <c r="F17" s="133"/>
    </row>
    <row r="18" spans="1:6" ht="24" customHeight="1">
      <c r="A18" s="131" t="s">
        <v>332</v>
      </c>
      <c r="B18" s="1153">
        <v>81239000</v>
      </c>
      <c r="C18" s="1154">
        <v>48162603.650000006</v>
      </c>
      <c r="D18" s="905">
        <v>0.59285076933492542</v>
      </c>
      <c r="E18" s="128"/>
      <c r="F18" s="134"/>
    </row>
    <row r="19" spans="1:6" ht="24" customHeight="1">
      <c r="A19" s="131" t="s">
        <v>333</v>
      </c>
      <c r="B19" s="1153">
        <v>58910000</v>
      </c>
      <c r="C19" s="1154">
        <v>40885544.570000015</v>
      </c>
      <c r="D19" s="905">
        <v>0.69403402766932631</v>
      </c>
      <c r="E19" s="128"/>
      <c r="F19" s="133"/>
    </row>
    <row r="20" spans="1:6" ht="24" customHeight="1">
      <c r="A20" s="131" t="s">
        <v>334</v>
      </c>
      <c r="B20" s="1153">
        <v>170067000</v>
      </c>
      <c r="C20" s="1154">
        <v>108372683.65000004</v>
      </c>
      <c r="D20" s="905">
        <v>0.63723522876278194</v>
      </c>
      <c r="E20" s="128"/>
      <c r="F20" s="133"/>
    </row>
    <row r="21" spans="1:6" ht="24" customHeight="1">
      <c r="A21" s="131" t="s">
        <v>335</v>
      </c>
      <c r="B21" s="1153">
        <v>301988000</v>
      </c>
      <c r="C21" s="1154">
        <v>199033738.49999997</v>
      </c>
      <c r="D21" s="905">
        <v>0.65907830278024282</v>
      </c>
      <c r="E21" s="128"/>
      <c r="F21" s="133"/>
    </row>
    <row r="22" spans="1:6" ht="24" customHeight="1">
      <c r="A22" s="131" t="s">
        <v>336</v>
      </c>
      <c r="B22" s="1153">
        <v>63294000</v>
      </c>
      <c r="C22" s="1154">
        <v>36680480.940000013</v>
      </c>
      <c r="D22" s="905">
        <v>0.57952540430372568</v>
      </c>
      <c r="E22" s="128"/>
      <c r="F22" s="133"/>
    </row>
    <row r="23" spans="1:6" ht="24" customHeight="1">
      <c r="A23" s="131" t="s">
        <v>337</v>
      </c>
      <c r="B23" s="1153">
        <v>80470000</v>
      </c>
      <c r="C23" s="1154">
        <v>42471466.859999999</v>
      </c>
      <c r="D23" s="905">
        <v>0.5277925544923574</v>
      </c>
      <c r="E23" s="128"/>
      <c r="F23" s="133"/>
    </row>
    <row r="24" spans="1:6" ht="24" customHeight="1">
      <c r="A24" s="131" t="s">
        <v>338</v>
      </c>
      <c r="B24" s="1153">
        <v>276500000</v>
      </c>
      <c r="C24" s="1154">
        <v>148099600.22999999</v>
      </c>
      <c r="D24" s="905">
        <v>0.53562242397830018</v>
      </c>
      <c r="E24" s="128"/>
      <c r="F24" s="133"/>
    </row>
    <row r="25" spans="1:6" ht="24" customHeight="1">
      <c r="A25" s="135" t="s">
        <v>339</v>
      </c>
      <c r="B25" s="1155">
        <v>109402000</v>
      </c>
      <c r="C25" s="1156">
        <v>73317028.870000079</v>
      </c>
      <c r="D25" s="906">
        <v>0.67016168689786371</v>
      </c>
      <c r="E25" s="128"/>
      <c r="F25" s="133"/>
    </row>
    <row r="26" spans="1:6" ht="9" customHeight="1"/>
    <row r="27" spans="1:6" ht="18">
      <c r="A27" s="1547" t="s">
        <v>888</v>
      </c>
    </row>
    <row r="31" spans="1:6">
      <c r="D31" s="111" t="s">
        <v>4</v>
      </c>
    </row>
  </sheetData>
  <phoneticPr fontId="45" type="noConversion"/>
  <conditionalFormatting sqref="E9:E25">
    <cfRule type="cellIs" dxfId="4" priority="1" operator="equal">
      <formula>#REF!</formula>
    </cfRule>
  </conditionalFormatting>
  <printOptions horizontalCentered="1"/>
  <pageMargins left="0.78740157480314965" right="0.78740157480314965" top="0.78740157480314965" bottom="0.78740157480314965" header="0.43307086614173229" footer="0.51181102362204722"/>
  <pageSetup paperSize="9" scale="75" firstPageNumber="18" orientation="landscape" useFirstPageNumber="1" r:id="rId1"/>
  <headerFooter alignWithMargins="0">
    <oddHeader>&amp;C&amp;12 - &amp;P -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7"/>
  <sheetViews>
    <sheetView showGridLines="0" showZeros="0" topLeftCell="B34" zoomScale="75" zoomScaleNormal="75" zoomScaleSheetLayoutView="85" workbookViewId="0">
      <selection activeCell="AC61" sqref="AC61"/>
    </sheetView>
  </sheetViews>
  <sheetFormatPr defaultColWidth="7.85546875" defaultRowHeight="15"/>
  <cols>
    <col min="1" max="1" width="6.7109375" style="751" hidden="1" customWidth="1"/>
    <col min="2" max="2" width="2.28515625" style="751" customWidth="1"/>
    <col min="3" max="3" width="4.5703125" style="751" customWidth="1"/>
    <col min="4" max="4" width="66.28515625" style="751" customWidth="1"/>
    <col min="5" max="5" width="16" style="753" customWidth="1"/>
    <col min="6" max="6" width="19.140625" style="751" bestFit="1" customWidth="1"/>
    <col min="7" max="7" width="16" style="751" customWidth="1"/>
    <col min="8" max="8" width="16.42578125" style="751" customWidth="1"/>
    <col min="9" max="9" width="16" style="751" customWidth="1"/>
    <col min="10" max="10" width="11.5703125" style="751" bestFit="1" customWidth="1"/>
    <col min="11" max="12" width="9.28515625" style="751" customWidth="1"/>
    <col min="13" max="13" width="7.85546875" style="751" customWidth="1"/>
    <col min="14" max="14" width="7.85546875" style="751"/>
    <col min="15" max="15" width="14.140625" style="751" bestFit="1" customWidth="1"/>
    <col min="16" max="16" width="16.28515625" style="751" bestFit="1" customWidth="1"/>
    <col min="17" max="17" width="13.140625" style="751" bestFit="1" customWidth="1"/>
    <col min="18" max="16384" width="7.85546875" style="751"/>
  </cols>
  <sheetData>
    <row r="1" spans="1:17" ht="19.5" customHeight="1">
      <c r="B1" s="752" t="s">
        <v>668</v>
      </c>
      <c r="C1" s="752"/>
      <c r="D1" s="752"/>
      <c r="I1" s="754"/>
    </row>
    <row r="2" spans="1:17" ht="15.75" customHeight="1">
      <c r="B2" s="1586" t="s">
        <v>669</v>
      </c>
      <c r="C2" s="1586"/>
      <c r="D2" s="1586"/>
      <c r="E2" s="1586"/>
      <c r="F2" s="1586"/>
      <c r="G2" s="1586"/>
      <c r="H2" s="1586"/>
      <c r="I2" s="1586"/>
      <c r="J2" s="1586"/>
      <c r="K2" s="1586"/>
      <c r="L2" s="1586"/>
    </row>
    <row r="3" spans="1:17" ht="15" customHeight="1">
      <c r="B3" s="812"/>
      <c r="C3" s="812"/>
      <c r="D3" s="812"/>
      <c r="E3" s="812"/>
      <c r="F3" s="812"/>
      <c r="G3" s="812"/>
      <c r="H3" s="812"/>
      <c r="I3" s="812"/>
      <c r="J3" s="812"/>
      <c r="K3" s="812"/>
      <c r="L3" s="812"/>
    </row>
    <row r="4" spans="1:17" ht="15" customHeight="1">
      <c r="B4" s="920"/>
      <c r="C4" s="920"/>
      <c r="D4" s="920"/>
      <c r="E4" s="920"/>
      <c r="F4" s="920"/>
      <c r="G4" s="920"/>
      <c r="H4" s="920"/>
      <c r="I4" s="920"/>
      <c r="J4" s="920"/>
      <c r="K4" s="920"/>
      <c r="L4" s="920"/>
    </row>
    <row r="5" spans="1:17" ht="15.75">
      <c r="B5" s="755"/>
      <c r="C5" s="756"/>
      <c r="D5" s="757"/>
      <c r="E5" s="758" t="s">
        <v>233</v>
      </c>
      <c r="F5" s="759" t="s">
        <v>534</v>
      </c>
      <c r="G5" s="760" t="s">
        <v>235</v>
      </c>
      <c r="H5" s="761"/>
      <c r="I5" s="761"/>
      <c r="J5" s="761" t="s">
        <v>449</v>
      </c>
      <c r="K5" s="761"/>
      <c r="L5" s="762"/>
    </row>
    <row r="6" spans="1:17" ht="15.75">
      <c r="B6" s="763" t="s">
        <v>3</v>
      </c>
      <c r="C6" s="764"/>
      <c r="D6" s="765"/>
      <c r="E6" s="766" t="s">
        <v>234</v>
      </c>
      <c r="F6" s="767" t="s">
        <v>537</v>
      </c>
      <c r="G6" s="768"/>
      <c r="H6" s="768"/>
      <c r="I6" s="768"/>
      <c r="J6" s="768"/>
      <c r="K6" s="1141"/>
      <c r="L6" s="1141"/>
    </row>
    <row r="7" spans="1:17" ht="15.75">
      <c r="B7" s="769"/>
      <c r="C7" s="753"/>
      <c r="D7" s="770"/>
      <c r="E7" s="771" t="s">
        <v>726</v>
      </c>
      <c r="F7" s="767"/>
      <c r="G7" s="772" t="s">
        <v>450</v>
      </c>
      <c r="H7" s="773" t="s">
        <v>552</v>
      </c>
      <c r="I7" s="773" t="s">
        <v>452</v>
      </c>
      <c r="J7" s="1142" t="s">
        <v>549</v>
      </c>
      <c r="K7" s="1143" t="s">
        <v>473</v>
      </c>
      <c r="L7" s="1143" t="s">
        <v>848</v>
      </c>
    </row>
    <row r="8" spans="1:17" s="774" customFormat="1" ht="15" customHeight="1">
      <c r="B8" s="775"/>
      <c r="C8" s="776"/>
      <c r="D8" s="777"/>
      <c r="E8" s="1587" t="s">
        <v>670</v>
      </c>
      <c r="F8" s="1588"/>
      <c r="G8" s="1588"/>
      <c r="H8" s="1588"/>
      <c r="I8" s="1589"/>
      <c r="J8" s="1144"/>
      <c r="K8" s="1144"/>
      <c r="L8" s="1144"/>
      <c r="M8" s="751"/>
    </row>
    <row r="9" spans="1:17" s="774" customFormat="1" ht="9.9499999999999993" customHeight="1">
      <c r="B9" s="1590">
        <v>1</v>
      </c>
      <c r="C9" s="1591"/>
      <c r="D9" s="1591"/>
      <c r="E9" s="778">
        <v>2</v>
      </c>
      <c r="F9" s="779">
        <v>3</v>
      </c>
      <c r="G9" s="779">
        <v>4</v>
      </c>
      <c r="H9" s="780">
        <v>5</v>
      </c>
      <c r="I9" s="780">
        <v>6</v>
      </c>
      <c r="J9" s="907">
        <v>7</v>
      </c>
      <c r="K9" s="1334">
        <v>8</v>
      </c>
      <c r="L9" s="907">
        <v>9</v>
      </c>
    </row>
    <row r="10" spans="1:17" ht="21.75" customHeight="1">
      <c r="A10" s="781" t="s">
        <v>671</v>
      </c>
      <c r="B10" s="782" t="s">
        <v>672</v>
      </c>
      <c r="C10" s="783"/>
      <c r="D10" s="784"/>
      <c r="E10" s="990">
        <v>416234520000</v>
      </c>
      <c r="F10" s="814">
        <v>416234519999.99994</v>
      </c>
      <c r="G10" s="819">
        <v>32149648836.799999</v>
      </c>
      <c r="H10" s="819">
        <v>65570214102.400055</v>
      </c>
      <c r="I10" s="819">
        <v>94776282167.559921</v>
      </c>
      <c r="J10" s="1328">
        <v>7.7239266067600551E-2</v>
      </c>
      <c r="K10" s="822">
        <v>0.15753189836921758</v>
      </c>
      <c r="L10" s="1332">
        <v>0.22769923592007682</v>
      </c>
      <c r="O10" s="838"/>
    </row>
    <row r="11" spans="1:17" ht="15.75">
      <c r="A11" s="781"/>
      <c r="B11" s="786" t="s">
        <v>554</v>
      </c>
      <c r="C11" s="787"/>
      <c r="D11" s="784"/>
      <c r="E11" s="815"/>
      <c r="F11" s="815"/>
      <c r="G11" s="820"/>
      <c r="H11" s="820"/>
      <c r="I11" s="820"/>
      <c r="J11" s="1329"/>
      <c r="K11" s="785"/>
      <c r="L11" s="1332"/>
    </row>
    <row r="12" spans="1:17" ht="21.75" customHeight="1">
      <c r="A12" s="781" t="s">
        <v>673</v>
      </c>
      <c r="B12" s="789" t="s">
        <v>646</v>
      </c>
      <c r="C12" s="790" t="s">
        <v>674</v>
      </c>
      <c r="D12" s="791"/>
      <c r="E12" s="815">
        <v>222579619000</v>
      </c>
      <c r="F12" s="815">
        <v>222611850519.18997</v>
      </c>
      <c r="G12" s="820">
        <v>18713797051.48</v>
      </c>
      <c r="H12" s="820">
        <v>36784247799.010017</v>
      </c>
      <c r="I12" s="820">
        <v>52697223136.579971</v>
      </c>
      <c r="J12" s="1329">
        <v>8.4064693805987661E-2</v>
      </c>
      <c r="K12" s="785">
        <v>0.16523939634489079</v>
      </c>
      <c r="L12" s="1332">
        <v>0.23672245216809459</v>
      </c>
      <c r="O12" s="838"/>
    </row>
    <row r="13" spans="1:17" ht="12" customHeight="1">
      <c r="A13" s="781"/>
      <c r="B13" s="792"/>
      <c r="C13" s="793" t="s">
        <v>588</v>
      </c>
      <c r="D13" s="794"/>
      <c r="E13" s="816"/>
      <c r="F13" s="816"/>
      <c r="G13" s="821"/>
      <c r="H13" s="821"/>
      <c r="I13" s="821"/>
      <c r="J13" s="1330"/>
      <c r="K13" s="788"/>
      <c r="L13" s="1333"/>
      <c r="O13" s="838"/>
    </row>
    <row r="14" spans="1:17" ht="15.95" customHeight="1">
      <c r="A14" s="781" t="s">
        <v>675</v>
      </c>
      <c r="B14" s="792"/>
      <c r="C14" s="795" t="s">
        <v>676</v>
      </c>
      <c r="D14" s="794" t="s">
        <v>677</v>
      </c>
      <c r="E14" s="816">
        <v>60762707000</v>
      </c>
      <c r="F14" s="816">
        <v>60762707000</v>
      </c>
      <c r="G14" s="821">
        <v>8215124912</v>
      </c>
      <c r="H14" s="821">
        <v>16434506200</v>
      </c>
      <c r="I14" s="821">
        <v>21130512626</v>
      </c>
      <c r="J14" s="1330">
        <v>0.13520011397780549</v>
      </c>
      <c r="K14" s="788">
        <v>0.2704702771059887</v>
      </c>
      <c r="L14" s="1333">
        <v>0.34775462893712095</v>
      </c>
      <c r="O14" s="838"/>
    </row>
    <row r="15" spans="1:17" ht="15.95" customHeight="1">
      <c r="A15" s="781" t="s">
        <v>678</v>
      </c>
      <c r="B15" s="792"/>
      <c r="C15" s="795" t="s">
        <v>679</v>
      </c>
      <c r="D15" s="794" t="s">
        <v>680</v>
      </c>
      <c r="E15" s="816">
        <v>68327537000</v>
      </c>
      <c r="F15" s="816">
        <v>68327537000</v>
      </c>
      <c r="G15" s="821">
        <v>3366656719.3600001</v>
      </c>
      <c r="H15" s="821">
        <v>7580686548.8800001</v>
      </c>
      <c r="I15" s="821">
        <v>11444522605.84</v>
      </c>
      <c r="J15" s="1330">
        <v>4.9272326607645758E-2</v>
      </c>
      <c r="K15" s="788">
        <v>0.1109462872762412</v>
      </c>
      <c r="L15" s="1333">
        <v>0.16749502628552235</v>
      </c>
      <c r="O15" s="838"/>
      <c r="Q15" s="838"/>
    </row>
    <row r="16" spans="1:17" ht="12" customHeight="1">
      <c r="A16" s="781"/>
      <c r="B16" s="792"/>
      <c r="C16" s="795"/>
      <c r="D16" s="794" t="s">
        <v>588</v>
      </c>
      <c r="E16" s="816">
        <v>0</v>
      </c>
      <c r="F16" s="816"/>
      <c r="G16" s="821"/>
      <c r="H16" s="821"/>
      <c r="I16" s="821"/>
      <c r="J16" s="1330"/>
      <c r="K16" s="788"/>
      <c r="L16" s="1333"/>
      <c r="O16" s="838"/>
    </row>
    <row r="17" spans="1:15" ht="15.95" customHeight="1">
      <c r="A17" s="781" t="s">
        <v>681</v>
      </c>
      <c r="B17" s="796"/>
      <c r="C17" s="795"/>
      <c r="D17" s="794" t="s">
        <v>682</v>
      </c>
      <c r="E17" s="816">
        <v>49390438000</v>
      </c>
      <c r="F17" s="816">
        <v>49390438000</v>
      </c>
      <c r="G17" s="821">
        <v>2055415253.6800001</v>
      </c>
      <c r="H17" s="821">
        <v>4954705804.4700003</v>
      </c>
      <c r="I17" s="821">
        <v>7173339454.4300003</v>
      </c>
      <c r="J17" s="1330">
        <v>4.1615651468407712E-2</v>
      </c>
      <c r="K17" s="788">
        <v>0.10031710600481009</v>
      </c>
      <c r="L17" s="1333">
        <v>0.14523741325051623</v>
      </c>
      <c r="O17" s="838"/>
    </row>
    <row r="18" spans="1:15" ht="15.95" customHeight="1">
      <c r="A18" s="781" t="s">
        <v>683</v>
      </c>
      <c r="B18" s="792"/>
      <c r="C18" s="795"/>
      <c r="D18" s="797" t="s">
        <v>684</v>
      </c>
      <c r="E18" s="816">
        <v>17368778000</v>
      </c>
      <c r="F18" s="816">
        <v>17368778000</v>
      </c>
      <c r="G18" s="821">
        <v>1251421465.6800001</v>
      </c>
      <c r="H18" s="821">
        <v>2506340744.4099998</v>
      </c>
      <c r="I18" s="821">
        <v>4086723151.4099998</v>
      </c>
      <c r="J18" s="1330">
        <v>7.205005819522825E-2</v>
      </c>
      <c r="K18" s="788">
        <v>0.14430150148789972</v>
      </c>
      <c r="L18" s="1333">
        <v>0.23529134585115891</v>
      </c>
      <c r="O18" s="838"/>
    </row>
    <row r="19" spans="1:15" ht="45">
      <c r="A19" s="798" t="s">
        <v>685</v>
      </c>
      <c r="B19" s="792"/>
      <c r="C19" s="799" t="s">
        <v>686</v>
      </c>
      <c r="D19" s="800" t="s">
        <v>687</v>
      </c>
      <c r="E19" s="816">
        <v>39546629000</v>
      </c>
      <c r="F19" s="816">
        <v>40607004284.150009</v>
      </c>
      <c r="G19" s="821">
        <v>3583006096.9300003</v>
      </c>
      <c r="H19" s="821">
        <v>7219847428.6399994</v>
      </c>
      <c r="I19" s="821">
        <v>10723130415.100002</v>
      </c>
      <c r="J19" s="1330">
        <v>8.8236159256114902E-2</v>
      </c>
      <c r="K19" s="788">
        <v>0.1777980807970633</v>
      </c>
      <c r="L19" s="1333">
        <v>0.26407095534711789</v>
      </c>
      <c r="O19" s="838"/>
    </row>
    <row r="20" spans="1:15" ht="30">
      <c r="A20" s="798" t="s">
        <v>688</v>
      </c>
      <c r="B20" s="792"/>
      <c r="C20" s="799" t="s">
        <v>689</v>
      </c>
      <c r="D20" s="800" t="s">
        <v>690</v>
      </c>
      <c r="E20" s="816">
        <v>3054780000</v>
      </c>
      <c r="F20" s="816">
        <v>4889347919</v>
      </c>
      <c r="G20" s="821">
        <v>264524660.39000002</v>
      </c>
      <c r="H20" s="821">
        <v>560789770.02999997</v>
      </c>
      <c r="I20" s="821">
        <v>882335363.85000014</v>
      </c>
      <c r="J20" s="1330">
        <v>5.4102237102427814E-2</v>
      </c>
      <c r="K20" s="788">
        <v>0.11469622929691127</v>
      </c>
      <c r="L20" s="1333">
        <v>0.18046074414570623</v>
      </c>
      <c r="O20" s="838"/>
    </row>
    <row r="21" spans="1:15" ht="15" customHeight="1">
      <c r="A21" s="798" t="s">
        <v>691</v>
      </c>
      <c r="B21" s="792"/>
      <c r="C21" s="799" t="s">
        <v>692</v>
      </c>
      <c r="D21" s="800" t="s">
        <v>693</v>
      </c>
      <c r="E21" s="816">
        <v>16146947000</v>
      </c>
      <c r="F21" s="816">
        <v>19672009100</v>
      </c>
      <c r="G21" s="821">
        <v>2315038420.4000001</v>
      </c>
      <c r="H21" s="821">
        <v>3069374050.8000002</v>
      </c>
      <c r="I21" s="821">
        <v>4861947485.8000002</v>
      </c>
      <c r="J21" s="1330">
        <v>0.11768184981166972</v>
      </c>
      <c r="K21" s="785">
        <v>0.15602748225650223</v>
      </c>
      <c r="L21" s="1332">
        <v>0.24715053053732067</v>
      </c>
      <c r="O21" s="838"/>
    </row>
    <row r="22" spans="1:15" ht="21.75" customHeight="1">
      <c r="A22" s="781" t="s">
        <v>694</v>
      </c>
      <c r="B22" s="782" t="s">
        <v>661</v>
      </c>
      <c r="C22" s="783" t="s">
        <v>695</v>
      </c>
      <c r="D22" s="801"/>
      <c r="E22" s="815">
        <v>28476092000</v>
      </c>
      <c r="F22" s="815">
        <v>28364114987.149994</v>
      </c>
      <c r="G22" s="820">
        <v>2152903654.8199987</v>
      </c>
      <c r="H22" s="820">
        <v>4393994387.3099985</v>
      </c>
      <c r="I22" s="820">
        <v>6713761133.9299994</v>
      </c>
      <c r="J22" s="1329">
        <v>7.5902373678690294E-2</v>
      </c>
      <c r="K22" s="785">
        <v>0.15491385468225052</v>
      </c>
      <c r="L22" s="1332">
        <v>0.23669912271091781</v>
      </c>
      <c r="O22" s="838"/>
    </row>
    <row r="23" spans="1:15" ht="21.75" customHeight="1">
      <c r="A23" s="781" t="s">
        <v>696</v>
      </c>
      <c r="B23" s="802" t="s">
        <v>697</v>
      </c>
      <c r="C23" s="783" t="s">
        <v>698</v>
      </c>
      <c r="D23" s="801"/>
      <c r="E23" s="815">
        <v>81440065000</v>
      </c>
      <c r="F23" s="815">
        <v>81642310088.889984</v>
      </c>
      <c r="G23" s="820">
        <v>4354256662.4700031</v>
      </c>
      <c r="H23" s="820">
        <v>11318593129.180044</v>
      </c>
      <c r="I23" s="820">
        <v>17954169303.869946</v>
      </c>
      <c r="J23" s="1329">
        <v>5.33333348570025E-2</v>
      </c>
      <c r="K23" s="785">
        <v>0.13863636534606455</v>
      </c>
      <c r="L23" s="1332">
        <v>0.21991255862703935</v>
      </c>
      <c r="O23" s="838"/>
    </row>
    <row r="24" spans="1:15" ht="12" customHeight="1">
      <c r="A24" s="781"/>
      <c r="B24" s="802"/>
      <c r="C24" s="793" t="s">
        <v>588</v>
      </c>
      <c r="D24" s="801"/>
      <c r="E24" s="816"/>
      <c r="F24" s="816"/>
      <c r="G24" s="821"/>
      <c r="H24" s="821"/>
      <c r="I24" s="821"/>
      <c r="J24" s="1329"/>
      <c r="K24" s="785"/>
      <c r="L24" s="1332"/>
      <c r="O24" s="838"/>
    </row>
    <row r="25" spans="1:15" ht="15.75" customHeight="1">
      <c r="A25" s="781" t="s">
        <v>699</v>
      </c>
      <c r="B25" s="802"/>
      <c r="C25" s="795" t="s">
        <v>700</v>
      </c>
      <c r="D25" s="794" t="s">
        <v>701</v>
      </c>
      <c r="E25" s="816">
        <v>51110861000</v>
      </c>
      <c r="F25" s="816">
        <v>52294231310.389992</v>
      </c>
      <c r="G25" s="821">
        <v>2930915598.940001</v>
      </c>
      <c r="H25" s="821">
        <v>8474690978.2500029</v>
      </c>
      <c r="I25" s="821">
        <v>13473263568.089993</v>
      </c>
      <c r="J25" s="1330">
        <v>5.6046633165782414E-2</v>
      </c>
      <c r="K25" s="788">
        <v>0.16205785544391821</v>
      </c>
      <c r="L25" s="1333">
        <v>0.257643400246579</v>
      </c>
      <c r="O25" s="838"/>
    </row>
    <row r="26" spans="1:15" ht="15.75" customHeight="1">
      <c r="A26" s="781" t="s">
        <v>702</v>
      </c>
      <c r="B26" s="802"/>
      <c r="C26" s="795" t="s">
        <v>703</v>
      </c>
      <c r="D26" s="794" t="s">
        <v>704</v>
      </c>
      <c r="E26" s="816">
        <v>20361288000</v>
      </c>
      <c r="F26" s="816">
        <v>21099283804.039997</v>
      </c>
      <c r="G26" s="821">
        <v>753686527.5200007</v>
      </c>
      <c r="H26" s="821">
        <v>1658734321.4699991</v>
      </c>
      <c r="I26" s="821">
        <v>2875662305.5600019</v>
      </c>
      <c r="J26" s="1330">
        <v>3.572095311480137E-2</v>
      </c>
      <c r="K26" s="788">
        <v>7.8615669464211488E-2</v>
      </c>
      <c r="L26" s="1333">
        <v>0.13629193920835278</v>
      </c>
      <c r="O26" s="838"/>
    </row>
    <row r="27" spans="1:15" ht="21.75" customHeight="1">
      <c r="A27" s="781" t="s">
        <v>705</v>
      </c>
      <c r="B27" s="802" t="s">
        <v>706</v>
      </c>
      <c r="C27" s="783" t="s">
        <v>707</v>
      </c>
      <c r="D27" s="801"/>
      <c r="E27" s="815">
        <v>21783880000</v>
      </c>
      <c r="F27" s="815">
        <v>21655135872.710003</v>
      </c>
      <c r="G27" s="820">
        <v>390825235.82999992</v>
      </c>
      <c r="H27" s="820">
        <v>916038020.17000008</v>
      </c>
      <c r="I27" s="820">
        <v>1758347178.0199997</v>
      </c>
      <c r="J27" s="1329">
        <v>1.8047692617921711E-2</v>
      </c>
      <c r="K27" s="785">
        <v>4.2301190145123929E-2</v>
      </c>
      <c r="L27" s="1332">
        <v>8.1197697781979036E-2</v>
      </c>
      <c r="O27" s="838"/>
    </row>
    <row r="28" spans="1:15" ht="12" customHeight="1">
      <c r="A28" s="781"/>
      <c r="B28" s="802"/>
      <c r="C28" s="793" t="s">
        <v>588</v>
      </c>
      <c r="D28" s="801"/>
      <c r="E28" s="816"/>
      <c r="F28" s="816"/>
      <c r="G28" s="821"/>
      <c r="H28" s="821"/>
      <c r="I28" s="821"/>
      <c r="J28" s="1329"/>
      <c r="K28" s="785"/>
      <c r="L28" s="1332"/>
      <c r="O28" s="838"/>
    </row>
    <row r="29" spans="1:15" ht="30" customHeight="1">
      <c r="A29" s="798" t="s">
        <v>708</v>
      </c>
      <c r="B29" s="802"/>
      <c r="C29" s="799" t="s">
        <v>709</v>
      </c>
      <c r="D29" s="803" t="s">
        <v>710</v>
      </c>
      <c r="E29" s="816">
        <v>14847721000</v>
      </c>
      <c r="F29" s="816">
        <v>14781077343.439999</v>
      </c>
      <c r="G29" s="849">
        <v>268428336.09000003</v>
      </c>
      <c r="H29" s="849">
        <v>745800593.03000009</v>
      </c>
      <c r="I29" s="849">
        <v>1394990619.0300002</v>
      </c>
      <c r="J29" s="1330">
        <v>1.8160268690369272E-2</v>
      </c>
      <c r="K29" s="788">
        <v>5.0456443444631217E-2</v>
      </c>
      <c r="L29" s="1333">
        <v>9.4376789094410093E-2</v>
      </c>
      <c r="O29" s="838"/>
    </row>
    <row r="30" spans="1:15" ht="47.25" customHeight="1">
      <c r="A30" s="798" t="s">
        <v>711</v>
      </c>
      <c r="B30" s="802"/>
      <c r="C30" s="799" t="s">
        <v>712</v>
      </c>
      <c r="D30" s="803" t="s">
        <v>713</v>
      </c>
      <c r="E30" s="816">
        <v>43339000</v>
      </c>
      <c r="F30" s="816">
        <v>105642009.64</v>
      </c>
      <c r="G30" s="849">
        <v>11500</v>
      </c>
      <c r="H30" s="849">
        <v>494678.73</v>
      </c>
      <c r="I30" s="849">
        <v>4091933.05</v>
      </c>
      <c r="J30" s="1330">
        <v>1.088582093353672E-4</v>
      </c>
      <c r="K30" s="788">
        <v>4.6825948473124858E-3</v>
      </c>
      <c r="L30" s="1333">
        <v>3.8733956916800656E-2</v>
      </c>
      <c r="M30" s="804"/>
      <c r="O30" s="838"/>
    </row>
    <row r="31" spans="1:15" ht="30">
      <c r="A31" s="798" t="s">
        <v>714</v>
      </c>
      <c r="B31" s="802"/>
      <c r="C31" s="799" t="s">
        <v>715</v>
      </c>
      <c r="D31" s="803" t="s">
        <v>716</v>
      </c>
      <c r="E31" s="817">
        <v>35700000</v>
      </c>
      <c r="F31" s="817">
        <v>128120323.53999999</v>
      </c>
      <c r="G31" s="849">
        <v>0</v>
      </c>
      <c r="H31" s="849">
        <v>0</v>
      </c>
      <c r="I31" s="849">
        <v>135000</v>
      </c>
      <c r="J31" s="1330">
        <v>0</v>
      </c>
      <c r="K31" s="788">
        <v>0</v>
      </c>
      <c r="L31" s="1333">
        <v>1.0536969956827507E-3</v>
      </c>
      <c r="O31" s="838"/>
    </row>
    <row r="32" spans="1:15" ht="21.75" customHeight="1">
      <c r="A32" s="798" t="s">
        <v>717</v>
      </c>
      <c r="B32" s="805" t="s">
        <v>718</v>
      </c>
      <c r="C32" s="806" t="s">
        <v>719</v>
      </c>
      <c r="D32" s="807"/>
      <c r="E32" s="815">
        <v>29199900000</v>
      </c>
      <c r="F32" s="815">
        <v>29199900000</v>
      </c>
      <c r="G32" s="827">
        <v>4218826905.1700001</v>
      </c>
      <c r="H32" s="827">
        <v>4929443944.3800001</v>
      </c>
      <c r="I32" s="827">
        <v>6126942374.8400002</v>
      </c>
      <c r="J32" s="1329">
        <v>0.14448086826222009</v>
      </c>
      <c r="K32" s="785">
        <v>0.1688171515786013</v>
      </c>
      <c r="L32" s="1332">
        <v>0.20982751224627483</v>
      </c>
      <c r="O32" s="838"/>
    </row>
    <row r="33" spans="1:15" ht="21.75" customHeight="1">
      <c r="A33" s="798" t="s">
        <v>720</v>
      </c>
      <c r="B33" s="805" t="s">
        <v>721</v>
      </c>
      <c r="C33" s="806" t="s">
        <v>722</v>
      </c>
      <c r="D33" s="807"/>
      <c r="E33" s="815">
        <v>22207223000</v>
      </c>
      <c r="F33" s="815">
        <v>22207223000</v>
      </c>
      <c r="G33" s="850">
        <v>1810114112.6900001</v>
      </c>
      <c r="H33" s="850">
        <v>6154077427.0199995</v>
      </c>
      <c r="I33" s="850">
        <v>7957372212.8000002</v>
      </c>
      <c r="J33" s="1329">
        <v>8.1510151570504785E-2</v>
      </c>
      <c r="K33" s="785">
        <v>0.27712053087502203</v>
      </c>
      <c r="L33" s="1332">
        <v>0.35832360546836495</v>
      </c>
      <c r="O33" s="838"/>
    </row>
    <row r="34" spans="1:15" ht="21.75" customHeight="1">
      <c r="A34" s="798" t="s">
        <v>723</v>
      </c>
      <c r="B34" s="808" t="s">
        <v>724</v>
      </c>
      <c r="C34" s="809" t="s">
        <v>725</v>
      </c>
      <c r="D34" s="810"/>
      <c r="E34" s="818">
        <v>10547741000</v>
      </c>
      <c r="F34" s="818">
        <v>10553985532.060005</v>
      </c>
      <c r="G34" s="851">
        <v>508925214.33999985</v>
      </c>
      <c r="H34" s="851">
        <v>1073819395.329999</v>
      </c>
      <c r="I34" s="851">
        <v>1568466827.5200016</v>
      </c>
      <c r="J34" s="1331">
        <v>4.8221140041743459E-2</v>
      </c>
      <c r="K34" s="811">
        <v>0.10174539201972953</v>
      </c>
      <c r="L34" s="811">
        <v>0.1486136988491642</v>
      </c>
      <c r="O34" s="838"/>
    </row>
    <row r="35" spans="1:15" s="1138" customFormat="1" ht="14.25">
      <c r="E35" s="1139"/>
    </row>
    <row r="36" spans="1:15" s="1138" customFormat="1" ht="14.25">
      <c r="E36" s="1139"/>
    </row>
    <row r="37" spans="1:15" s="1138" customFormat="1" ht="14.25">
      <c r="E37" s="1139"/>
    </row>
    <row r="38" spans="1:15" ht="15.75">
      <c r="B38" s="755"/>
      <c r="C38" s="756"/>
      <c r="D38" s="757"/>
      <c r="E38" s="758" t="s">
        <v>233</v>
      </c>
      <c r="F38" s="759" t="s">
        <v>534</v>
      </c>
      <c r="G38" s="760" t="s">
        <v>235</v>
      </c>
      <c r="H38" s="761"/>
      <c r="I38" s="761"/>
      <c r="J38" s="761" t="s">
        <v>449</v>
      </c>
      <c r="K38" s="761"/>
      <c r="L38" s="762"/>
    </row>
    <row r="39" spans="1:15" ht="15.75">
      <c r="B39" s="763" t="s">
        <v>3</v>
      </c>
      <c r="C39" s="764"/>
      <c r="D39" s="765"/>
      <c r="E39" s="766" t="s">
        <v>234</v>
      </c>
      <c r="F39" s="767" t="s">
        <v>537</v>
      </c>
      <c r="G39" s="768"/>
      <c r="H39" s="768"/>
      <c r="I39" s="768"/>
      <c r="J39" s="768"/>
      <c r="K39" s="1141"/>
      <c r="L39" s="1141"/>
    </row>
    <row r="40" spans="1:15" ht="15.75">
      <c r="B40" s="769"/>
      <c r="C40" s="753"/>
      <c r="D40" s="770"/>
      <c r="E40" s="771" t="s">
        <v>726</v>
      </c>
      <c r="F40" s="767"/>
      <c r="G40" s="772" t="s">
        <v>864</v>
      </c>
      <c r="H40" s="773" t="s">
        <v>868</v>
      </c>
      <c r="I40" s="773" t="s">
        <v>866</v>
      </c>
      <c r="J40" s="1142" t="s">
        <v>549</v>
      </c>
      <c r="K40" s="1143" t="s">
        <v>473</v>
      </c>
      <c r="L40" s="1143" t="s">
        <v>848</v>
      </c>
    </row>
    <row r="41" spans="1:15">
      <c r="B41" s="775"/>
      <c r="C41" s="776"/>
      <c r="D41" s="777"/>
      <c r="E41" s="1587" t="s">
        <v>670</v>
      </c>
      <c r="F41" s="1588"/>
      <c r="G41" s="1588"/>
      <c r="H41" s="1588"/>
      <c r="I41" s="1589"/>
      <c r="J41" s="1144"/>
      <c r="K41" s="1144"/>
      <c r="L41" s="1144"/>
    </row>
    <row r="42" spans="1:15">
      <c r="B42" s="1590">
        <v>1</v>
      </c>
      <c r="C42" s="1591"/>
      <c r="D42" s="1591"/>
      <c r="E42" s="1323">
        <v>2</v>
      </c>
      <c r="F42" s="779">
        <v>3</v>
      </c>
      <c r="G42" s="779">
        <v>4</v>
      </c>
      <c r="H42" s="780">
        <v>5</v>
      </c>
      <c r="I42" s="780">
        <v>6</v>
      </c>
      <c r="J42" s="907">
        <v>7</v>
      </c>
      <c r="K42" s="777">
        <v>8</v>
      </c>
      <c r="L42" s="907">
        <v>9</v>
      </c>
    </row>
    <row r="43" spans="1:15" ht="23.25" customHeight="1">
      <c r="B43" s="782" t="s">
        <v>672</v>
      </c>
      <c r="C43" s="783"/>
      <c r="D43" s="784"/>
      <c r="E43" s="990">
        <v>416234520000</v>
      </c>
      <c r="F43" s="814">
        <v>416234519999.99994</v>
      </c>
      <c r="G43" s="819">
        <v>130040803115.6501</v>
      </c>
      <c r="H43" s="819"/>
      <c r="I43" s="819"/>
      <c r="J43" s="822">
        <v>0.31242195653462407</v>
      </c>
      <c r="K43" s="785"/>
      <c r="L43" s="785"/>
    </row>
    <row r="44" spans="1:15" ht="15.75">
      <c r="B44" s="786" t="s">
        <v>554</v>
      </c>
      <c r="C44" s="787"/>
      <c r="D44" s="784"/>
      <c r="E44" s="815"/>
      <c r="F44" s="815"/>
      <c r="G44" s="820"/>
      <c r="H44" s="820"/>
      <c r="I44" s="820"/>
      <c r="J44" s="785"/>
      <c r="K44" s="785"/>
      <c r="L44" s="788"/>
    </row>
    <row r="45" spans="1:15" ht="15.75" customHeight="1">
      <c r="B45" s="789" t="s">
        <v>646</v>
      </c>
      <c r="C45" s="790" t="s">
        <v>674</v>
      </c>
      <c r="D45" s="791"/>
      <c r="E45" s="815">
        <v>222579619000</v>
      </c>
      <c r="F45" s="815">
        <v>222611850519.18997</v>
      </c>
      <c r="G45" s="820">
        <v>71661345629.849976</v>
      </c>
      <c r="H45" s="820"/>
      <c r="I45" s="820"/>
      <c r="J45" s="785">
        <v>0.32191163885802432</v>
      </c>
      <c r="K45" s="785"/>
      <c r="L45" s="785"/>
    </row>
    <row r="46" spans="1:15" ht="15.75">
      <c r="B46" s="792"/>
      <c r="C46" s="793" t="s">
        <v>588</v>
      </c>
      <c r="D46" s="794"/>
      <c r="E46" s="816"/>
      <c r="F46" s="816"/>
      <c r="G46" s="821"/>
      <c r="H46" s="821"/>
      <c r="I46" s="821"/>
      <c r="J46" s="788"/>
      <c r="K46" s="785"/>
      <c r="L46" s="788"/>
    </row>
    <row r="47" spans="1:15">
      <c r="B47" s="792"/>
      <c r="C47" s="795" t="s">
        <v>676</v>
      </c>
      <c r="D47" s="794" t="s">
        <v>677</v>
      </c>
      <c r="E47" s="816">
        <v>60762707000</v>
      </c>
      <c r="F47" s="816">
        <v>60762707000</v>
      </c>
      <c r="G47" s="821">
        <v>25826283941</v>
      </c>
      <c r="H47" s="821"/>
      <c r="I47" s="821"/>
      <c r="J47" s="788">
        <v>0.42503511143767836</v>
      </c>
      <c r="K47" s="788"/>
      <c r="L47" s="788"/>
    </row>
    <row r="48" spans="1:15">
      <c r="B48" s="792"/>
      <c r="C48" s="795" t="s">
        <v>679</v>
      </c>
      <c r="D48" s="794" t="s">
        <v>680</v>
      </c>
      <c r="E48" s="816">
        <v>68327537000</v>
      </c>
      <c r="F48" s="816">
        <v>68327537000</v>
      </c>
      <c r="G48" s="821">
        <v>17366705220.790001</v>
      </c>
      <c r="H48" s="821"/>
      <c r="I48" s="821"/>
      <c r="J48" s="788">
        <v>0.25416846535519055</v>
      </c>
      <c r="K48" s="788"/>
      <c r="L48" s="788"/>
    </row>
    <row r="49" spans="2:12">
      <c r="B49" s="792"/>
      <c r="C49" s="795"/>
      <c r="D49" s="794" t="s">
        <v>588</v>
      </c>
      <c r="E49" s="816">
        <v>0</v>
      </c>
      <c r="F49" s="816"/>
      <c r="G49" s="821"/>
      <c r="H49" s="821"/>
      <c r="I49" s="821"/>
      <c r="J49" s="788"/>
      <c r="K49" s="788"/>
      <c r="L49" s="788"/>
    </row>
    <row r="50" spans="2:12">
      <c r="B50" s="796"/>
      <c r="C50" s="795"/>
      <c r="D50" s="794" t="s">
        <v>682</v>
      </c>
      <c r="E50" s="816">
        <v>49390438000</v>
      </c>
      <c r="F50" s="816">
        <v>49390438000</v>
      </c>
      <c r="G50" s="821">
        <v>11470334592.530001</v>
      </c>
      <c r="H50" s="821"/>
      <c r="I50" s="821"/>
      <c r="J50" s="788">
        <v>0.23223796056495796</v>
      </c>
      <c r="K50" s="788"/>
      <c r="L50" s="788"/>
    </row>
    <row r="51" spans="2:12">
      <c r="B51" s="792"/>
      <c r="C51" s="795"/>
      <c r="D51" s="797" t="s">
        <v>684</v>
      </c>
      <c r="E51" s="816">
        <v>17368778000</v>
      </c>
      <c r="F51" s="816">
        <v>17368778000</v>
      </c>
      <c r="G51" s="821">
        <v>5637090628.2600002</v>
      </c>
      <c r="H51" s="821"/>
      <c r="I51" s="821"/>
      <c r="J51" s="788">
        <v>0.32455309338745653</v>
      </c>
      <c r="K51" s="788"/>
      <c r="L51" s="788"/>
    </row>
    <row r="52" spans="2:12" ht="45">
      <c r="B52" s="792"/>
      <c r="C52" s="799" t="s">
        <v>686</v>
      </c>
      <c r="D52" s="800" t="s">
        <v>687</v>
      </c>
      <c r="E52" s="816">
        <v>39546629000</v>
      </c>
      <c r="F52" s="816">
        <v>40607004284.150009</v>
      </c>
      <c r="G52" s="821">
        <v>14979265961.430002</v>
      </c>
      <c r="H52" s="821"/>
      <c r="I52" s="821"/>
      <c r="J52" s="788">
        <v>0.36888379789387238</v>
      </c>
      <c r="K52" s="788"/>
      <c r="L52" s="788"/>
    </row>
    <row r="53" spans="2:12" ht="30">
      <c r="B53" s="792"/>
      <c r="C53" s="799" t="s">
        <v>689</v>
      </c>
      <c r="D53" s="800" t="s">
        <v>690</v>
      </c>
      <c r="E53" s="816">
        <v>3054780000</v>
      </c>
      <c r="F53" s="816">
        <v>4889347919</v>
      </c>
      <c r="G53" s="821">
        <v>1645709192.7700002</v>
      </c>
      <c r="H53" s="821"/>
      <c r="I53" s="821"/>
      <c r="J53" s="788">
        <v>0.33659073153186264</v>
      </c>
      <c r="K53" s="788"/>
      <c r="L53" s="788"/>
    </row>
    <row r="54" spans="2:12">
      <c r="B54" s="792"/>
      <c r="C54" s="799" t="s">
        <v>692</v>
      </c>
      <c r="D54" s="800" t="s">
        <v>693</v>
      </c>
      <c r="E54" s="816">
        <v>16146947000</v>
      </c>
      <c r="F54" s="816">
        <v>19672009100</v>
      </c>
      <c r="G54" s="821">
        <v>6455574018.8000002</v>
      </c>
      <c r="H54" s="821"/>
      <c r="I54" s="821"/>
      <c r="J54" s="788">
        <v>0.32816038189002261</v>
      </c>
      <c r="K54" s="788"/>
      <c r="L54" s="788"/>
    </row>
    <row r="55" spans="2:12" ht="19.5" customHeight="1">
      <c r="B55" s="782" t="s">
        <v>661</v>
      </c>
      <c r="C55" s="783" t="s">
        <v>695</v>
      </c>
      <c r="D55" s="801"/>
      <c r="E55" s="815">
        <v>28476092000</v>
      </c>
      <c r="F55" s="815">
        <v>28364114987.149994</v>
      </c>
      <c r="G55" s="820">
        <v>9083468553.1399937</v>
      </c>
      <c r="H55" s="820"/>
      <c r="I55" s="820"/>
      <c r="J55" s="785">
        <v>0.3202450898698988</v>
      </c>
      <c r="K55" s="785"/>
      <c r="L55" s="785"/>
    </row>
    <row r="56" spans="2:12" ht="18" customHeight="1">
      <c r="B56" s="802" t="s">
        <v>697</v>
      </c>
      <c r="C56" s="783" t="s">
        <v>698</v>
      </c>
      <c r="D56" s="801"/>
      <c r="E56" s="815">
        <v>81440065000</v>
      </c>
      <c r="F56" s="815">
        <v>81642310088.889984</v>
      </c>
      <c r="G56" s="820">
        <v>24177706989.57011</v>
      </c>
      <c r="H56" s="820"/>
      <c r="I56" s="820"/>
      <c r="J56" s="785">
        <v>0.29614187745601595</v>
      </c>
      <c r="K56" s="785"/>
      <c r="L56" s="785"/>
    </row>
    <row r="57" spans="2:12" ht="15.75">
      <c r="B57" s="802"/>
      <c r="C57" s="793" t="s">
        <v>588</v>
      </c>
      <c r="D57" s="801"/>
      <c r="E57" s="816"/>
      <c r="F57" s="816"/>
      <c r="G57" s="821"/>
      <c r="H57" s="821"/>
      <c r="I57" s="821"/>
      <c r="J57" s="785"/>
      <c r="K57" s="785"/>
      <c r="L57" s="788"/>
    </row>
    <row r="58" spans="2:12" ht="15.75">
      <c r="B58" s="802"/>
      <c r="C58" s="795" t="s">
        <v>700</v>
      </c>
      <c r="D58" s="794" t="s">
        <v>701</v>
      </c>
      <c r="E58" s="816">
        <v>51110861000</v>
      </c>
      <c r="F58" s="816">
        <v>52294231310.389992</v>
      </c>
      <c r="G58" s="821">
        <v>17883215855.589989</v>
      </c>
      <c r="H58" s="821"/>
      <c r="I58" s="821"/>
      <c r="J58" s="788">
        <v>0.34197301322673601</v>
      </c>
      <c r="K58" s="788"/>
      <c r="L58" s="788"/>
    </row>
    <row r="59" spans="2:12" ht="15.75">
      <c r="B59" s="802"/>
      <c r="C59" s="795" t="s">
        <v>703</v>
      </c>
      <c r="D59" s="794" t="s">
        <v>704</v>
      </c>
      <c r="E59" s="816">
        <v>20361288000</v>
      </c>
      <c r="F59" s="816">
        <v>21099283804.039997</v>
      </c>
      <c r="G59" s="821">
        <v>4248289165.8899984</v>
      </c>
      <c r="H59" s="821"/>
      <c r="I59" s="821"/>
      <c r="J59" s="788">
        <v>0.20134755308976671</v>
      </c>
      <c r="K59" s="788"/>
      <c r="L59" s="788"/>
    </row>
    <row r="60" spans="2:12" ht="20.25" customHeight="1">
      <c r="B60" s="802" t="s">
        <v>706</v>
      </c>
      <c r="C60" s="783" t="s">
        <v>707</v>
      </c>
      <c r="D60" s="801"/>
      <c r="E60" s="815">
        <v>21783880000</v>
      </c>
      <c r="F60" s="815">
        <v>21655135872.710003</v>
      </c>
      <c r="G60" s="820">
        <v>2397754198.4300003</v>
      </c>
      <c r="H60" s="820"/>
      <c r="I60" s="820"/>
      <c r="J60" s="785">
        <v>0.11072450491763812</v>
      </c>
      <c r="K60" s="785"/>
      <c r="L60" s="785"/>
    </row>
    <row r="61" spans="2:12" ht="15.75">
      <c r="B61" s="802"/>
      <c r="C61" s="793" t="s">
        <v>588</v>
      </c>
      <c r="D61" s="801"/>
      <c r="E61" s="816"/>
      <c r="F61" s="816"/>
      <c r="G61" s="821"/>
      <c r="H61" s="821"/>
      <c r="I61" s="821"/>
      <c r="J61" s="785"/>
      <c r="K61" s="785"/>
      <c r="L61" s="785"/>
    </row>
    <row r="62" spans="2:12" ht="30">
      <c r="B62" s="802"/>
      <c r="C62" s="799" t="s">
        <v>709</v>
      </c>
      <c r="D62" s="803" t="s">
        <v>710</v>
      </c>
      <c r="E62" s="816">
        <v>14847721000</v>
      </c>
      <c r="F62" s="816">
        <v>14781077343.439999</v>
      </c>
      <c r="G62" s="849">
        <v>1865117512.8599994</v>
      </c>
      <c r="H62" s="849"/>
      <c r="I62" s="849"/>
      <c r="J62" s="788">
        <v>0.12618278556588156</v>
      </c>
      <c r="K62" s="788"/>
      <c r="L62" s="788"/>
    </row>
    <row r="63" spans="2:12" ht="45">
      <c r="B63" s="802"/>
      <c r="C63" s="799" t="s">
        <v>712</v>
      </c>
      <c r="D63" s="803" t="s">
        <v>713</v>
      </c>
      <c r="E63" s="816">
        <v>43339000</v>
      </c>
      <c r="F63" s="816">
        <v>105642009.64</v>
      </c>
      <c r="G63" s="849">
        <v>7816546.5300000003</v>
      </c>
      <c r="H63" s="849"/>
      <c r="I63" s="849"/>
      <c r="J63" s="788">
        <v>7.3990892038467662E-2</v>
      </c>
      <c r="K63" s="788"/>
      <c r="L63" s="788"/>
    </row>
    <row r="64" spans="2:12" ht="30">
      <c r="B64" s="802"/>
      <c r="C64" s="799" t="s">
        <v>715</v>
      </c>
      <c r="D64" s="803" t="s">
        <v>716</v>
      </c>
      <c r="E64" s="817">
        <v>35700000</v>
      </c>
      <c r="F64" s="817">
        <v>128120323.53999999</v>
      </c>
      <c r="G64" s="849">
        <v>8563188.6199999992</v>
      </c>
      <c r="H64" s="849"/>
      <c r="I64" s="849"/>
      <c r="J64" s="788">
        <v>6.6837082387842361E-2</v>
      </c>
      <c r="K64" s="788"/>
      <c r="L64" s="788"/>
    </row>
    <row r="65" spans="2:12" ht="15.75">
      <c r="B65" s="805" t="s">
        <v>718</v>
      </c>
      <c r="C65" s="806" t="s">
        <v>719</v>
      </c>
      <c r="D65" s="807"/>
      <c r="E65" s="815">
        <v>29199900000</v>
      </c>
      <c r="F65" s="815">
        <v>29199900000</v>
      </c>
      <c r="G65" s="827">
        <v>11303585165.119999</v>
      </c>
      <c r="H65" s="827"/>
      <c r="I65" s="827"/>
      <c r="J65" s="785">
        <v>0.3871104067178312</v>
      </c>
      <c r="K65" s="785"/>
      <c r="L65" s="785"/>
    </row>
    <row r="66" spans="2:12" ht="15.75">
      <c r="B66" s="805" t="s">
        <v>721</v>
      </c>
      <c r="C66" s="806" t="s">
        <v>722</v>
      </c>
      <c r="D66" s="807"/>
      <c r="E66" s="815">
        <v>22207223000</v>
      </c>
      <c r="F66" s="815">
        <v>22207223000</v>
      </c>
      <c r="G66" s="850">
        <v>9323327640.710001</v>
      </c>
      <c r="H66" s="850"/>
      <c r="I66" s="850"/>
      <c r="J66" s="785">
        <v>0.41983311649142269</v>
      </c>
      <c r="K66" s="785"/>
      <c r="L66" s="785"/>
    </row>
    <row r="67" spans="2:12" ht="15.75">
      <c r="B67" s="808" t="s">
        <v>724</v>
      </c>
      <c r="C67" s="809" t="s">
        <v>725</v>
      </c>
      <c r="D67" s="810"/>
      <c r="E67" s="818">
        <v>10547741000</v>
      </c>
      <c r="F67" s="818">
        <v>10553985532.060005</v>
      </c>
      <c r="G67" s="851">
        <v>2093614938.8300018</v>
      </c>
      <c r="H67" s="851"/>
      <c r="I67" s="851"/>
      <c r="J67" s="811">
        <v>0.19837197355162137</v>
      </c>
      <c r="K67" s="811"/>
      <c r="L67" s="811"/>
    </row>
  </sheetData>
  <mergeCells count="5">
    <mergeCell ref="B2:L2"/>
    <mergeCell ref="E8:I8"/>
    <mergeCell ref="B9:D9"/>
    <mergeCell ref="E41:I41"/>
    <mergeCell ref="B42:D42"/>
  </mergeCells>
  <conditionalFormatting sqref="J43:J67">
    <cfRule type="containsErrors" dxfId="3" priority="4">
      <formula>ISERROR(J43)</formula>
    </cfRule>
  </conditionalFormatting>
  <conditionalFormatting sqref="K43:K67">
    <cfRule type="containsErrors" dxfId="2" priority="3">
      <formula>ISERROR(K43)</formula>
    </cfRule>
  </conditionalFormatting>
  <conditionalFormatting sqref="J10:J34">
    <cfRule type="containsErrors" dxfId="1" priority="2">
      <formula>ISERROR(J10)</formula>
    </cfRule>
  </conditionalFormatting>
  <conditionalFormatting sqref="K10:K34">
    <cfRule type="containsErrors" dxfId="0" priority="1">
      <formula>ISERROR(K10)</formula>
    </cfRule>
  </conditionalFormatting>
  <printOptions horizontalCentered="1" gridLinesSet="0"/>
  <pageMargins left="0.59055118110236227" right="0.39370078740157483" top="0.62992125984251968" bottom="0.19685039370078741" header="0.43307086614173229" footer="0"/>
  <pageSetup paperSize="9" scale="73" firstPageNumber="20" fitToWidth="0" fitToHeight="4" orientation="landscape" useFirstPageNumber="1" r:id="rId1"/>
  <headerFooter alignWithMargins="0">
    <oddHeader>&amp;C&amp;"Helv,Standardowy"&amp;12- &amp;P -</oddHeader>
  </headerFooter>
  <rowBreaks count="1" manualBreakCount="1">
    <brk id="36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31</vt:i4>
      </vt:variant>
      <vt:variant>
        <vt:lpstr>Zakresy nazwane</vt:lpstr>
      </vt:variant>
      <vt:variant>
        <vt:i4>57</vt:i4>
      </vt:variant>
    </vt:vector>
  </HeadingPairs>
  <TitlesOfParts>
    <vt:vector size="88" baseType="lpstr">
      <vt:lpstr>TYTUŁ</vt:lpstr>
      <vt:lpstr>SPIS TREŚCI   </vt:lpstr>
      <vt:lpstr>UWAGA</vt:lpstr>
      <vt:lpstr>TABLICA 1</vt:lpstr>
      <vt:lpstr>TABLICA 2  </vt:lpstr>
      <vt:lpstr>TABLICA 3</vt:lpstr>
      <vt:lpstr>TABLICA 4 </vt:lpstr>
      <vt:lpstr>TABLICA 5   </vt:lpstr>
      <vt:lpstr>TABLICA 6</vt:lpstr>
      <vt:lpstr>TABLICA  7</vt:lpstr>
      <vt:lpstr>TABLICA 8 </vt:lpstr>
      <vt:lpstr>TABLICA 9 </vt:lpstr>
      <vt:lpstr>TABLICA 10 </vt:lpstr>
      <vt:lpstr>TABLICA 11</vt:lpstr>
      <vt:lpstr>TABLICA 12</vt:lpstr>
      <vt:lpstr>TABLICA 13</vt:lpstr>
      <vt:lpstr>TABLICA 14</vt:lpstr>
      <vt:lpstr>TABLICA 15 </vt:lpstr>
      <vt:lpstr>TABLICA 16  </vt:lpstr>
      <vt:lpstr>TYTUŁ-środ.europejskie</vt:lpstr>
      <vt:lpstr>TABLICA 17</vt:lpstr>
      <vt:lpstr>TABLICA 18</vt:lpstr>
      <vt:lpstr>TABLICA 19</vt:lpstr>
      <vt:lpstr>TABLICA 20</vt:lpstr>
      <vt:lpstr>WYKRES1</vt:lpstr>
      <vt:lpstr>WYKRES2</vt:lpstr>
      <vt:lpstr>WYKRES3</vt:lpstr>
      <vt:lpstr>WYKRES4</vt:lpstr>
      <vt:lpstr>WYKRES5</vt:lpstr>
      <vt:lpstr>WYKRES6</vt:lpstr>
      <vt:lpstr>WYKRES7</vt:lpstr>
      <vt:lpstr>'TABLICA 2  '!_Ver2</vt:lpstr>
      <vt:lpstr>'SPIS TREŚCI   '!Obszar_wydruku</vt:lpstr>
      <vt:lpstr>'TABLICA  7'!Obszar_wydruku</vt:lpstr>
      <vt:lpstr>'TABLICA 1'!Obszar_wydruku</vt:lpstr>
      <vt:lpstr>'TABLICA 10 '!Obszar_wydruku</vt:lpstr>
      <vt:lpstr>'TABLICA 11'!Obszar_wydruku</vt:lpstr>
      <vt:lpstr>'TABLICA 12'!Obszar_wydruku</vt:lpstr>
      <vt:lpstr>'TABLICA 13'!Obszar_wydruku</vt:lpstr>
      <vt:lpstr>'TABLICA 14'!Obszar_wydruku</vt:lpstr>
      <vt:lpstr>'TABLICA 15 '!Obszar_wydruku</vt:lpstr>
      <vt:lpstr>'TABLICA 16  '!Obszar_wydruku</vt:lpstr>
      <vt:lpstr>'TABLICA 17'!Obszar_wydruku</vt:lpstr>
      <vt:lpstr>'TABLICA 18'!Obszar_wydruku</vt:lpstr>
      <vt:lpstr>'TABLICA 19'!Obszar_wydruku</vt:lpstr>
      <vt:lpstr>'TABLICA 2  '!Obszar_wydruku</vt:lpstr>
      <vt:lpstr>'TABLICA 20'!Obszar_wydruku</vt:lpstr>
      <vt:lpstr>'TABLICA 3'!Obszar_wydruku</vt:lpstr>
      <vt:lpstr>'TABLICA 4 '!Obszar_wydruku</vt:lpstr>
      <vt:lpstr>'TABLICA 5   '!Obszar_wydruku</vt:lpstr>
      <vt:lpstr>'TABLICA 6'!Obszar_wydruku</vt:lpstr>
      <vt:lpstr>'TABLICA 8 '!Obszar_wydruku</vt:lpstr>
      <vt:lpstr>'TABLICA 9 '!Obszar_wydruku</vt:lpstr>
      <vt:lpstr>'TYTUŁ-środ.europejskie'!Obszar_wydruku</vt:lpstr>
      <vt:lpstr>WYKRES1!Obszar_wydruku</vt:lpstr>
      <vt:lpstr>WYKRES2!Obszar_wydruku</vt:lpstr>
      <vt:lpstr>WYKRES3!Obszar_wydruku</vt:lpstr>
      <vt:lpstr>WYKRES4!Obszar_wydruku</vt:lpstr>
      <vt:lpstr>WYKRES5!Obszar_wydruku</vt:lpstr>
      <vt:lpstr>WYKRES6!Obszar_wydruku</vt:lpstr>
      <vt:lpstr>WYKRES7!Obszar_wydruku</vt:lpstr>
      <vt:lpstr>'SPIS TREŚCI   '!Print_Area_MI</vt:lpstr>
      <vt:lpstr>'TABLICA 11'!Print_Area_MI</vt:lpstr>
      <vt:lpstr>'TABLICA 12'!Print_Area_MI</vt:lpstr>
      <vt:lpstr>'TABLICA 13'!Print_Area_MI</vt:lpstr>
      <vt:lpstr>'TABLICA 14'!Print_Area_MI</vt:lpstr>
      <vt:lpstr>'TABLICA 15 '!Print_Area_MI</vt:lpstr>
      <vt:lpstr>'TABLICA 4 '!Print_Area_MI</vt:lpstr>
      <vt:lpstr>'TABLICA 5   '!Print_Area_MI</vt:lpstr>
      <vt:lpstr>'TABLICA  7'!Print_Titles_MI</vt:lpstr>
      <vt:lpstr>'TABLICA 10 '!Print_Titles_MI</vt:lpstr>
      <vt:lpstr>'TABLICA 9 '!Print_Titles_MI</vt:lpstr>
      <vt:lpstr>'TABLICA  7'!Tytuły_wydruku</vt:lpstr>
      <vt:lpstr>'TABLICA 1'!Tytuły_wydruku</vt:lpstr>
      <vt:lpstr>'TABLICA 10 '!Tytuły_wydruku</vt:lpstr>
      <vt:lpstr>'TABLICA 11'!Tytuły_wydruku</vt:lpstr>
      <vt:lpstr>'TABLICA 12'!Tytuły_wydruku</vt:lpstr>
      <vt:lpstr>'TABLICA 13'!Tytuły_wydruku</vt:lpstr>
      <vt:lpstr>'TABLICA 14'!Tytuły_wydruku</vt:lpstr>
      <vt:lpstr>'TABLICA 18'!Tytuły_wydruku</vt:lpstr>
      <vt:lpstr>'TABLICA 19'!Tytuły_wydruku</vt:lpstr>
      <vt:lpstr>'TABLICA 20'!Tytuły_wydruku</vt:lpstr>
      <vt:lpstr>'TABLICA 3'!Tytuły_wydruku</vt:lpstr>
      <vt:lpstr>'TABLICA 4 '!Tytuły_wydruku</vt:lpstr>
      <vt:lpstr>'TABLICA 5   '!Tytuły_wydruku</vt:lpstr>
      <vt:lpstr>'TABLICA 6'!Tytuły_wydruku</vt:lpstr>
      <vt:lpstr>'TABLICA 8 '!Tytuły_wydruku</vt:lpstr>
      <vt:lpstr>'TABLICA 9 '!Tytuły_wydruku</vt:lpstr>
    </vt:vector>
  </TitlesOfParts>
  <Company>Ministerstwo Finansów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2019-06-10T09:29:49Z</cp:lastPrinted>
  <dcterms:created xsi:type="dcterms:W3CDTF">2016-01-07T13:34:05Z</dcterms:created>
  <dcterms:modified xsi:type="dcterms:W3CDTF">2019-06-10T09:30:24Z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