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1.235\administracja\Zapytania ofertowe\2026\2026_5 meble do Fanix\"/>
    </mc:Choice>
  </mc:AlternateContent>
  <xr:revisionPtr revIDLastSave="0" documentId="13_ncr:1_{C620945B-EB35-4049-A42A-B475A0F43DCE}" xr6:coauthVersionLast="47" xr6:coauthVersionMax="47" xr10:uidLastSave="{00000000-0000-0000-0000-000000000000}"/>
  <bookViews>
    <workbookView xWindow="28680" yWindow="-120" windowWidth="29040" windowHeight="15720" xr2:uid="{E0FFAC4F-083F-43D8-AD51-2FD28E10145B}"/>
  </bookViews>
  <sheets>
    <sheet name="Zadanie nr 1 meble" sheetId="1" r:id="rId1"/>
    <sheet name="Zadanie nr 2" sheetId="2" r:id="rId2"/>
    <sheet name="Zadanie nr 3" sheetId="3" r:id="rId3"/>
  </sheets>
  <definedNames>
    <definedName name="_Hlk192134576" localSheetId="0">'Zadanie nr 1 meble'!$E$2</definedName>
    <definedName name="_Hlk194490184" localSheetId="0">'Zadanie nr 1 meble'!$E$2</definedName>
    <definedName name="_xlnm.Print_Titles" localSheetId="0">'Zadanie nr 1 meble'!$1:$4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H10" i="1"/>
  <c r="J10" i="1"/>
  <c r="K10" i="1"/>
  <c r="H5" i="3"/>
  <c r="H6" i="3" s="1"/>
  <c r="H9" i="1"/>
  <c r="J9" i="1" s="1"/>
  <c r="H7" i="1"/>
  <c r="H17" i="1"/>
  <c r="K17" i="1" s="1"/>
  <c r="J17" i="1"/>
  <c r="H16" i="1"/>
  <c r="J16" i="1" s="1"/>
  <c r="K16" i="1" s="1"/>
  <c r="G6" i="3"/>
  <c r="G6" i="2"/>
  <c r="H5" i="2"/>
  <c r="J5" i="2" s="1"/>
  <c r="J6" i="2" s="1"/>
  <c r="H14" i="1"/>
  <c r="H6" i="1"/>
  <c r="H8" i="1"/>
  <c r="H11" i="1"/>
  <c r="J11" i="1" s="1"/>
  <c r="K11" i="1" s="1"/>
  <c r="H5" i="1"/>
  <c r="H12" i="1"/>
  <c r="J12" i="1" s="1"/>
  <c r="K12" i="1" s="1"/>
  <c r="H15" i="1"/>
  <c r="J13" i="1" l="1"/>
  <c r="K13" i="1" s="1"/>
  <c r="J5" i="3"/>
  <c r="J6" i="3"/>
  <c r="K9" i="1"/>
  <c r="H18" i="1"/>
  <c r="J7" i="1"/>
  <c r="K7" i="1" s="1"/>
  <c r="H6" i="2"/>
  <c r="K5" i="2"/>
  <c r="K6" i="2" s="1"/>
  <c r="J14" i="1"/>
  <c r="K14" i="1" s="1"/>
  <c r="J6" i="1"/>
  <c r="K6" i="1" s="1"/>
  <c r="J8" i="1"/>
  <c r="K8" i="1" s="1"/>
  <c r="J5" i="1"/>
  <c r="K5" i="1" s="1"/>
  <c r="J15" i="1"/>
  <c r="K15" i="1" s="1"/>
  <c r="K18" i="1" l="1"/>
  <c r="K5" i="3"/>
  <c r="K6" i="3" s="1"/>
  <c r="J18" i="1"/>
</calcChain>
</file>

<file path=xl/sharedStrings.xml><?xml version="1.0" encoding="utf-8"?>
<sst xmlns="http://schemas.openxmlformats.org/spreadsheetml/2006/main" count="74" uniqueCount="38">
  <si>
    <t>L.p.</t>
  </si>
  <si>
    <t>Dział</t>
  </si>
  <si>
    <t>Pokój</t>
  </si>
  <si>
    <t>ilość</t>
  </si>
  <si>
    <t>cena netto za 1 szt.</t>
  </si>
  <si>
    <t>Rodzaj mebla [mm]</t>
  </si>
  <si>
    <t>RAZEM</t>
  </si>
  <si>
    <t>Poglądowe zdjęcie</t>
  </si>
  <si>
    <t>Wartość netto</t>
  </si>
  <si>
    <t>STAWKA VAT</t>
  </si>
  <si>
    <t>Wartość VAT</t>
  </si>
  <si>
    <t>Wartość brutto</t>
  </si>
  <si>
    <t>x</t>
  </si>
  <si>
    <t>Załącznik nr 2 do zapytania ofertowego/umowy</t>
  </si>
  <si>
    <t>Zadanie nr 3</t>
  </si>
  <si>
    <t>POZ</t>
  </si>
  <si>
    <t>szafka pod biurko na kółkach (Kontenerek) 40x48x65, 3 szuflady, zamykany na centralny klucz, prowadnice rolkowe, uchwyty metalowe srebrne, materiał płyta wiórowa laminowana, kolor dąb sonoma</t>
  </si>
  <si>
    <t>szafka wisząca z półkami o wymiarach 80x32x72h, materiał płyta wiórowa laminowana, kolor biały, uchwyty metalowe srebrne, zamykana na zamek</t>
  </si>
  <si>
    <t>Zadanie nr 1</t>
  </si>
  <si>
    <t>ZAMAWIAJĄCY ZAZNACZA, ŻE NINIEJSZY FORMULARZ JEST TYLKO WZOREM I TO DO OFERENTA NALEŻY PRAWIDŁOWE OBLICZENIE CENY.</t>
  </si>
  <si>
    <t xml:space="preserve">gabinet zabiegowy POZ </t>
  </si>
  <si>
    <t xml:space="preserve">Zakup, dostawa oraz montaż mebli w ramach Projektu 
nr FENX.06.01-IP.03-0001/23 pn. „Wsparcie podstawowej opieki zdrowotnej (POZ)” dla SP ZOZ MSWiA w Koszalinie
</t>
  </si>
  <si>
    <t>gabinety  POZ</t>
  </si>
  <si>
    <t>szafa metalowa z drzwiami dwuskrzydłowymi, górna część szafy z drzwiami szklanymi, dolna część z drzwiami metalowymi w części z drzwiami szklanymi znajdują się 2 regulowane półki w dolnej części znajduje się 1 regulowana półka
nośność jednej półki wynosi 35 kg, otwieranie za pomocą plastikowych uchwytów
Kolor szary, Kolor drzwi szary, Kolor korpusu szary
Wysokość (mm) 1850 Szerokość (mm) 800, Głębokość (mm) 400
Dostawa - złożone
Typ drzwi przeszklone
Zamykany na klucz  - tak - drzwi górne i dolne są zamykane
Liczba półek 3
Nośność półki (kg) 35
wykonana z blachy stalowej o grubości 0,5 mm malowanie proszkowe – RAL 7035</t>
  </si>
  <si>
    <t>Stolik metalowy ze stali nierdzewnej  winien posiadać dwie metalowe półki, uchylne miski oraz uchwyty do prowadzenia. Konstrukcja wykonana jest ze stali nierdzewnej. Podstawa mobilna wyposażona w cztery kółka, w tym dwa z blokadą.        
WYMIARY STOLIKA: Wysokość: 82 cm• Długość: 62 cm• Szerokość: 44 cm• Odległość między półkami: 40 cm
• Maksymalne obciążenie na półkę: 10kg</t>
  </si>
  <si>
    <t>punkt szczepień/ gabinet zabiegowy</t>
  </si>
  <si>
    <t xml:space="preserve">szafka stojąca o wym. 80x60x70, z blatem post forming w kolorze białym z jedna półką, zamykana na zamek, na nóżkach metalowych 10 cm,  uchwyty srebrne metalowe, materiał płyta wiórowa laminowana, </t>
  </si>
  <si>
    <t>szafka stojąca z trzema szufladami zamykanymi  na klucz posiadający tzw. cichy domyk o wym. 45x60x70, z blatem post forming w kolorze białym, zamykana na zamek, na nóżkach metalowych 10 cm,  uchwyty srebrne metalowe, materiał płyta wiórowa laminowana, kolor biały</t>
  </si>
  <si>
    <t>szafka wisząca z półkami o wymiarach 80x30x60, materiał płyta wiórowa laminowana,  kolor biały, uchwyty metalowe srebrne, zamykana na zamek</t>
  </si>
  <si>
    <t>szafka wisząca z półkami o wymiarach 45-48x30x60 cm, materiał płyta wiórowa laminowana,  kolor biały, uchwyty metalowe srebrne, zamykana na zamek</t>
  </si>
  <si>
    <t>szafka pod zlewozmywak szer-80cm x gł-60cm wys-80 z nóżkami, ze zlewozmywakiem jednokomorowym (może być okrągły), na nóżkach metalowych 10cm, materiał płyta wiórowa laminowana, kolor szafki biały, uchwyty srebrne metalowe, blat w kolorze jasnym beż</t>
  </si>
  <si>
    <t>blat meblowy post forming na szafkę z poz. 1 i 3 odpowiednio łączony ze zlewozmywakiem grubość min. 27mm , materiał płyta wiórowa laminowana w kolorze jasny beż długość 128 cm</t>
  </si>
  <si>
    <t>szafka stojąca z trzema szufladami zamykanymi  na klucz posiadający tzw. cichy domyk o wym. 45x60x80 z nóżkami, z blatem post forming z poz. 2,  na nóżkach metalowych 10 cm,  uchwyty srebrne metalowe, materiał płyta wiórowa laminowana, kolor biały</t>
  </si>
  <si>
    <t>biurko proste na metalowych nogach malowanych proszkowo o  wymiarach 2000x 60x70 materiał płyta wiórowa laminowana, kolor dąb sonoma, z 2 szt. półkami pod klawiaturę , przelotkami w ilości 2 szt. , blenda metalowa na długości biurka oraz zaczepami pod blatem biurka umożliwiającymi przymocowanie kabli lub listwa podwieszana na kable</t>
  </si>
  <si>
    <t>blat meblowy post forming na szafki z poz. 7,8   o długości 233 cm, szer. 60cm ,grubość płyty min. 27mm , materiał płyta wiórowa laminowana w kolorze jasny beż</t>
  </si>
  <si>
    <t>blenda górna  w kolorze białym z tego samego materiału co fronty górne,materiał płyta wiórowa laminowana, kolor biały, o wymiarach szer. 96 cm, wysokość 72 cm</t>
  </si>
  <si>
    <t>panel graficzny pomiędzy szafkami górnymi i dolnymi z listwą świetlna led o wymiarach dł. 261cm szer.- 60 cm. Wzór graficzny do ustalenia</t>
  </si>
  <si>
    <t>Zadanie nr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</si>
</sst>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6"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b/>
      <i/>
      <u/>
      <sz val="11"/>
      <color theme="1"/>
      <name val="Calibri"/>
      <family val="2"/>
      <charset val="238"/>
      <scheme val="minor"/>
    </font>
    <font>
      <b/>
      <sz val="12"/>
      <color theme="1"/>
      <name val="Arial"/>
      <family val="2"/>
      <charset val="238"/>
    </font>
    <font>
      <b/>
      <sz val="11"/>
      <color theme="1"/>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4">
    <xf numFmtId="0" fontId="0" fillId="0" borderId="0" xfId="0"/>
    <xf numFmtId="0" fontId="0" fillId="0" borderId="0" xfId="0" applyAlignment="1">
      <alignment wrapText="1"/>
    </xf>
    <xf numFmtId="0" fontId="1"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4" fillId="0" borderId="0" xfId="0" applyFont="1" applyAlignment="1">
      <alignment horizontal="center" vertical="center"/>
    </xf>
    <xf numFmtId="0" fontId="0" fillId="0" borderId="1" xfId="0" applyBorder="1"/>
    <xf numFmtId="0" fontId="5" fillId="3" borderId="1" xfId="0" applyFont="1" applyFill="1" applyBorder="1" applyAlignment="1">
      <alignment horizontal="center" vertical="center" wrapText="1"/>
    </xf>
    <xf numFmtId="0" fontId="5" fillId="0" borderId="0" xfId="0" applyFont="1" applyAlignment="1">
      <alignment vertical="center"/>
    </xf>
    <xf numFmtId="164" fontId="0" fillId="0" borderId="1" xfId="0" applyNumberFormat="1" applyBorder="1" applyAlignment="1">
      <alignment horizontal="center" vertical="center"/>
    </xf>
    <xf numFmtId="4" fontId="1" fillId="2" borderId="1" xfId="0" applyNumberFormat="1" applyFont="1" applyFill="1" applyBorder="1" applyAlignment="1">
      <alignment horizontal="center" vertical="center"/>
    </xf>
    <xf numFmtId="0" fontId="3" fillId="0" borderId="0" xfId="0" applyFont="1" applyAlignment="1">
      <alignment wrapText="1"/>
    </xf>
    <xf numFmtId="0" fontId="1" fillId="2" borderId="1" xfId="0" applyFont="1" applyFill="1" applyBorder="1" applyAlignment="1">
      <alignment vertical="center"/>
    </xf>
    <xf numFmtId="0" fontId="4" fillId="0" borderId="0" xfId="0" applyFont="1" applyAlignment="1">
      <alignment vertical="center" wrapText="1"/>
    </xf>
    <xf numFmtId="0" fontId="1" fillId="2" borderId="1" xfId="0" applyFont="1" applyFill="1" applyBorder="1" applyAlignment="1">
      <alignment horizontal="center" vertical="center"/>
    </xf>
    <xf numFmtId="2" fontId="0" fillId="0" borderId="1" xfId="0" applyNumberFormat="1" applyBorder="1" applyAlignment="1">
      <alignment horizontal="center" vertical="center"/>
    </xf>
    <xf numFmtId="0" fontId="0" fillId="0" borderId="0" xfId="0" applyAlignment="1">
      <alignment vertical="top"/>
    </xf>
    <xf numFmtId="0" fontId="4" fillId="0" borderId="0" xfId="0" applyFont="1"/>
    <xf numFmtId="0" fontId="5" fillId="0" borderId="0" xfId="0" applyFont="1"/>
    <xf numFmtId="0" fontId="0" fillId="0" borderId="1" xfId="0" applyBorder="1" applyAlignment="1">
      <alignment horizontal="center" vertical="top" wrapText="1"/>
    </xf>
    <xf numFmtId="0" fontId="0" fillId="0" borderId="0" xfId="0" applyAlignment="1">
      <alignment horizontal="center" vertical="center"/>
    </xf>
    <xf numFmtId="0" fontId="0" fillId="0" borderId="1" xfId="0" applyBorder="1" applyAlignment="1">
      <alignment vertical="center"/>
    </xf>
    <xf numFmtId="2" fontId="0" fillId="0" borderId="1" xfId="0" applyNumberFormat="1" applyBorder="1" applyAlignment="1">
      <alignment vertical="center"/>
    </xf>
    <xf numFmtId="0" fontId="3" fillId="0" borderId="0" xfId="0" applyFont="1" applyAlignment="1">
      <alignment horizontal="center" wrapText="1"/>
    </xf>
    <xf numFmtId="0" fontId="4" fillId="0" borderId="0" xfId="0" applyFont="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0" xfId="0" applyAlignment="1">
      <alignment horizontal="center" vertical="top"/>
    </xf>
    <xf numFmtId="0" fontId="4"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200025</xdr:colOff>
      <xdr:row>4</xdr:row>
      <xdr:rowOff>57151</xdr:rowOff>
    </xdr:from>
    <xdr:to>
      <xdr:col>3</xdr:col>
      <xdr:colOff>1457325</xdr:colOff>
      <xdr:row>4</xdr:row>
      <xdr:rowOff>1323975</xdr:rowOff>
    </xdr:to>
    <xdr:pic>
      <xdr:nvPicPr>
        <xdr:cNvPr id="44" name="Obraz 43" descr="Szafka kuchenna dolna zlewozmywakowa Fig Luna 80 cm biała">
          <a:extLst>
            <a:ext uri="{FF2B5EF4-FFF2-40B4-BE49-F238E27FC236}">
              <a16:creationId xmlns:a16="http://schemas.microsoft.com/office/drawing/2014/main" id="{A5E40FC2-337B-37ED-1868-16BBD9DCE3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0" y="12753976"/>
          <a:ext cx="1257300" cy="126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3</xdr:col>
      <xdr:colOff>304800</xdr:colOff>
      <xdr:row>4</xdr:row>
      <xdr:rowOff>304800</xdr:rowOff>
    </xdr:to>
    <xdr:sp macro="" textlink="">
      <xdr:nvSpPr>
        <xdr:cNvPr id="1029" name="AutoShape 5" descr="szafka-kuchenna-stojaca-60-blat">
          <a:extLst>
            <a:ext uri="{FF2B5EF4-FFF2-40B4-BE49-F238E27FC236}">
              <a16:creationId xmlns:a16="http://schemas.microsoft.com/office/drawing/2014/main" id="{8AE22859-250F-646D-0C69-C1B4FB5641ED}"/>
            </a:ext>
          </a:extLst>
        </xdr:cNvPr>
        <xdr:cNvSpPr>
          <a:spLocks noChangeAspect="1" noChangeArrowheads="1"/>
        </xdr:cNvSpPr>
      </xdr:nvSpPr>
      <xdr:spPr bwMode="auto">
        <a:xfrm>
          <a:off x="218122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219075</xdr:colOff>
      <xdr:row>11</xdr:row>
      <xdr:rowOff>123824</xdr:rowOff>
    </xdr:from>
    <xdr:to>
      <xdr:col>3</xdr:col>
      <xdr:colOff>1333500</xdr:colOff>
      <xdr:row>11</xdr:row>
      <xdr:rowOff>1274337</xdr:rowOff>
    </xdr:to>
    <xdr:pic>
      <xdr:nvPicPr>
        <xdr:cNvPr id="46" name="Obraz 45" descr="SZAFKA KUCHENNA OLIWIA S 60cm 2D BIAŁA">
          <a:extLst>
            <a:ext uri="{FF2B5EF4-FFF2-40B4-BE49-F238E27FC236}">
              <a16:creationId xmlns:a16="http://schemas.microsoft.com/office/drawing/2014/main" id="{8F3C0980-0F71-47FD-D313-1A69557FA3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00300" y="13477874"/>
          <a:ext cx="1114425" cy="1150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14</xdr:row>
      <xdr:rowOff>342901</xdr:rowOff>
    </xdr:from>
    <xdr:to>
      <xdr:col>3</xdr:col>
      <xdr:colOff>1476375</xdr:colOff>
      <xdr:row>14</xdr:row>
      <xdr:rowOff>1276351</xdr:rowOff>
    </xdr:to>
    <xdr:pic>
      <xdr:nvPicPr>
        <xdr:cNvPr id="59" name="Obraz 58">
          <a:extLst>
            <a:ext uri="{FF2B5EF4-FFF2-40B4-BE49-F238E27FC236}">
              <a16:creationId xmlns:a16="http://schemas.microsoft.com/office/drawing/2014/main" id="{AE4BB94C-691A-47FA-93AE-55E0688369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05075" y="24193501"/>
          <a:ext cx="1152525" cy="933450"/>
        </a:xfrm>
        <a:prstGeom prst="rect">
          <a:avLst/>
        </a:prstGeom>
      </xdr:spPr>
    </xdr:pic>
    <xdr:clientData/>
  </xdr:twoCellAnchor>
  <xdr:twoCellAnchor editAs="oneCell">
    <xdr:from>
      <xdr:col>1</xdr:col>
      <xdr:colOff>0</xdr:colOff>
      <xdr:row>23</xdr:row>
      <xdr:rowOff>0</xdr:rowOff>
    </xdr:from>
    <xdr:to>
      <xdr:col>4</xdr:col>
      <xdr:colOff>2105025</xdr:colOff>
      <xdr:row>26</xdr:row>
      <xdr:rowOff>38100</xdr:rowOff>
    </xdr:to>
    <xdr:pic>
      <xdr:nvPicPr>
        <xdr:cNvPr id="2" name="Obraz 1">
          <a:extLst>
            <a:ext uri="{FF2B5EF4-FFF2-40B4-BE49-F238E27FC236}">
              <a16:creationId xmlns:a16="http://schemas.microsoft.com/office/drawing/2014/main" id="{B3DAF2C1-C49E-F79E-A95D-9EFD3518C0C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3850" y="77609700"/>
          <a:ext cx="5753100" cy="609600"/>
        </a:xfrm>
        <a:prstGeom prst="rect">
          <a:avLst/>
        </a:prstGeom>
        <a:noFill/>
        <a:ln>
          <a:noFill/>
        </a:ln>
      </xdr:spPr>
    </xdr:pic>
    <xdr:clientData/>
  </xdr:twoCellAnchor>
  <xdr:twoCellAnchor editAs="oneCell">
    <xdr:from>
      <xdr:col>3</xdr:col>
      <xdr:colOff>304800</xdr:colOff>
      <xdr:row>9</xdr:row>
      <xdr:rowOff>76200</xdr:rowOff>
    </xdr:from>
    <xdr:to>
      <xdr:col>3</xdr:col>
      <xdr:colOff>1524106</xdr:colOff>
      <xdr:row>9</xdr:row>
      <xdr:rowOff>790575</xdr:rowOff>
    </xdr:to>
    <xdr:pic>
      <xdr:nvPicPr>
        <xdr:cNvPr id="3" name="Obraz 2">
          <a:extLst>
            <a:ext uri="{FF2B5EF4-FFF2-40B4-BE49-F238E27FC236}">
              <a16:creationId xmlns:a16="http://schemas.microsoft.com/office/drawing/2014/main" id="{25920041-A040-4A06-B1FA-E69CA537A846}"/>
            </a:ext>
          </a:extLst>
        </xdr:cNvPr>
        <xdr:cNvPicPr>
          <a:picLocks noChangeAspect="1"/>
        </xdr:cNvPicPr>
      </xdr:nvPicPr>
      <xdr:blipFill>
        <a:blip xmlns:r="http://schemas.openxmlformats.org/officeDocument/2006/relationships" r:embed="rId5"/>
        <a:stretch>
          <a:fillRect/>
        </a:stretch>
      </xdr:blipFill>
      <xdr:spPr>
        <a:xfrm>
          <a:off x="2609850" y="7239000"/>
          <a:ext cx="1219306" cy="714375"/>
        </a:xfrm>
        <a:prstGeom prst="rect">
          <a:avLst/>
        </a:prstGeom>
      </xdr:spPr>
    </xdr:pic>
    <xdr:clientData/>
  </xdr:twoCellAnchor>
  <xdr:oneCellAnchor>
    <xdr:from>
      <xdr:col>3</xdr:col>
      <xdr:colOff>352425</xdr:colOff>
      <xdr:row>10</xdr:row>
      <xdr:rowOff>266700</xdr:rowOff>
    </xdr:from>
    <xdr:ext cx="1051560" cy="1059180"/>
    <xdr:pic>
      <xdr:nvPicPr>
        <xdr:cNvPr id="7" name="Obraz 6">
          <a:extLst>
            <a:ext uri="{FF2B5EF4-FFF2-40B4-BE49-F238E27FC236}">
              <a16:creationId xmlns:a16="http://schemas.microsoft.com/office/drawing/2014/main" id="{F27DC1D9-7B66-4D30-9E5A-19399DF99FE3}"/>
            </a:ext>
          </a:extLst>
        </xdr:cNvPr>
        <xdr:cNvPicPr>
          <a:picLocks noChangeAspect="1"/>
        </xdr:cNvPicPr>
      </xdr:nvPicPr>
      <xdr:blipFill>
        <a:blip xmlns:r="http://schemas.openxmlformats.org/officeDocument/2006/relationships" r:embed="rId6"/>
        <a:stretch>
          <a:fillRect/>
        </a:stretch>
      </xdr:blipFill>
      <xdr:spPr>
        <a:xfrm>
          <a:off x="2657475" y="11563350"/>
          <a:ext cx="1051560" cy="1059180"/>
        </a:xfrm>
        <a:prstGeom prst="rect">
          <a:avLst/>
        </a:prstGeom>
      </xdr:spPr>
    </xdr:pic>
    <xdr:clientData/>
  </xdr:oneCellAnchor>
  <xdr:oneCellAnchor>
    <xdr:from>
      <xdr:col>3</xdr:col>
      <xdr:colOff>323850</xdr:colOff>
      <xdr:row>7</xdr:row>
      <xdr:rowOff>342901</xdr:rowOff>
    </xdr:from>
    <xdr:ext cx="1152525" cy="933450"/>
    <xdr:pic>
      <xdr:nvPicPr>
        <xdr:cNvPr id="9" name="Obraz 8">
          <a:extLst>
            <a:ext uri="{FF2B5EF4-FFF2-40B4-BE49-F238E27FC236}">
              <a16:creationId xmlns:a16="http://schemas.microsoft.com/office/drawing/2014/main" id="{75681D0C-076D-4735-921E-7A8CF6FF40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28900" y="12544426"/>
          <a:ext cx="1152525" cy="933450"/>
        </a:xfrm>
        <a:prstGeom prst="rect">
          <a:avLst/>
        </a:prstGeom>
      </xdr:spPr>
    </xdr:pic>
    <xdr:clientData/>
  </xdr:oneCellAnchor>
  <xdr:twoCellAnchor editAs="oneCell">
    <xdr:from>
      <xdr:col>3</xdr:col>
      <xdr:colOff>190499</xdr:colOff>
      <xdr:row>9</xdr:row>
      <xdr:rowOff>704850</xdr:rowOff>
    </xdr:from>
    <xdr:to>
      <xdr:col>3</xdr:col>
      <xdr:colOff>1533524</xdr:colOff>
      <xdr:row>9</xdr:row>
      <xdr:rowOff>1514475</xdr:rowOff>
    </xdr:to>
    <xdr:pic>
      <xdr:nvPicPr>
        <xdr:cNvPr id="11" name="Obraz 10" descr="SOB osłona dolna - blenda biurka z blachy perforowanej SET">
          <a:extLst>
            <a:ext uri="{FF2B5EF4-FFF2-40B4-BE49-F238E27FC236}">
              <a16:creationId xmlns:a16="http://schemas.microsoft.com/office/drawing/2014/main" id="{488BE2F3-9F74-45C2-B58D-091BB191566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495549" y="7867650"/>
          <a:ext cx="134302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295276</xdr:colOff>
      <xdr:row>5</xdr:row>
      <xdr:rowOff>200026</xdr:rowOff>
    </xdr:from>
    <xdr:ext cx="1000124" cy="1000124"/>
    <xdr:pic>
      <xdr:nvPicPr>
        <xdr:cNvPr id="12" name="Obraz 11" descr="Drewniane blaty w kuchni z Dąb Rustykalny perspektywa">
          <a:extLst>
            <a:ext uri="{FF2B5EF4-FFF2-40B4-BE49-F238E27FC236}">
              <a16:creationId xmlns:a16="http://schemas.microsoft.com/office/drawing/2014/main" id="{6EDB6C36-C820-425E-9DE8-536DE016EA6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00326" y="3362326"/>
          <a:ext cx="1000124" cy="10001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171450</xdr:colOff>
      <xdr:row>12</xdr:row>
      <xdr:rowOff>28574</xdr:rowOff>
    </xdr:from>
    <xdr:to>
      <xdr:col>3</xdr:col>
      <xdr:colOff>1485900</xdr:colOff>
      <xdr:row>12</xdr:row>
      <xdr:rowOff>1381125</xdr:rowOff>
    </xdr:to>
    <xdr:pic>
      <xdr:nvPicPr>
        <xdr:cNvPr id="15" name="Obraz 14" descr="Foto">
          <a:extLst>
            <a:ext uri="{FF2B5EF4-FFF2-40B4-BE49-F238E27FC236}">
              <a16:creationId xmlns:a16="http://schemas.microsoft.com/office/drawing/2014/main" id="{44E46E74-A426-5FEC-4BA5-37BFA5A04E6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476500" y="13782674"/>
          <a:ext cx="1314450" cy="1352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285751</xdr:colOff>
      <xdr:row>13</xdr:row>
      <xdr:rowOff>247651</xdr:rowOff>
    </xdr:from>
    <xdr:ext cx="1000124" cy="1000124"/>
    <xdr:pic>
      <xdr:nvPicPr>
        <xdr:cNvPr id="19" name="Obraz 18" descr="Drewniane blaty w kuchni z Dąb Rustykalny perspektywa">
          <a:extLst>
            <a:ext uri="{FF2B5EF4-FFF2-40B4-BE49-F238E27FC236}">
              <a16:creationId xmlns:a16="http://schemas.microsoft.com/office/drawing/2014/main" id="{C5F28332-1FE1-4986-A861-A11A34A45D3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590801" y="15640051"/>
          <a:ext cx="1000124" cy="10001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16</xdr:row>
      <xdr:rowOff>0</xdr:rowOff>
    </xdr:from>
    <xdr:to>
      <xdr:col>3</xdr:col>
      <xdr:colOff>304800</xdr:colOff>
      <xdr:row>16</xdr:row>
      <xdr:rowOff>304800</xdr:rowOff>
    </xdr:to>
    <xdr:sp macro="" textlink="">
      <xdr:nvSpPr>
        <xdr:cNvPr id="1027" name="AutoShape 3" descr="Panele ścienne PCV do kuchni  62525 - zdjęcie 1">
          <a:extLst>
            <a:ext uri="{FF2B5EF4-FFF2-40B4-BE49-F238E27FC236}">
              <a16:creationId xmlns:a16="http://schemas.microsoft.com/office/drawing/2014/main" id="{A0D950FA-5663-025C-35B6-E9DD0EA11CDB}"/>
            </a:ext>
          </a:extLst>
        </xdr:cNvPr>
        <xdr:cNvSpPr>
          <a:spLocks noChangeAspect="1" noChangeArrowheads="1"/>
        </xdr:cNvSpPr>
      </xdr:nvSpPr>
      <xdr:spPr bwMode="auto">
        <a:xfrm>
          <a:off x="2305050"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171450</xdr:colOff>
      <xdr:row>6</xdr:row>
      <xdr:rowOff>295275</xdr:rowOff>
    </xdr:from>
    <xdr:to>
      <xdr:col>3</xdr:col>
      <xdr:colOff>1485900</xdr:colOff>
      <xdr:row>6</xdr:row>
      <xdr:rowOff>1647826</xdr:rowOff>
    </xdr:to>
    <xdr:pic>
      <xdr:nvPicPr>
        <xdr:cNvPr id="5" name="Obraz 4" descr="Foto">
          <a:extLst>
            <a:ext uri="{FF2B5EF4-FFF2-40B4-BE49-F238E27FC236}">
              <a16:creationId xmlns:a16="http://schemas.microsoft.com/office/drawing/2014/main" id="{61F821B3-B72A-42F5-BAF2-D1593A1824D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476500" y="5381625"/>
          <a:ext cx="1314450" cy="1352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295275</xdr:colOff>
      <xdr:row>8</xdr:row>
      <xdr:rowOff>371475</xdr:rowOff>
    </xdr:from>
    <xdr:ext cx="1152525" cy="933450"/>
    <xdr:pic>
      <xdr:nvPicPr>
        <xdr:cNvPr id="8" name="Obraz 7">
          <a:extLst>
            <a:ext uri="{FF2B5EF4-FFF2-40B4-BE49-F238E27FC236}">
              <a16:creationId xmlns:a16="http://schemas.microsoft.com/office/drawing/2014/main" id="{EEBF3F31-57DE-4EFF-872C-87B8B18FFC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0325" y="9458325"/>
          <a:ext cx="1152525" cy="9334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4</xdr:col>
      <xdr:colOff>1495425</xdr:colOff>
      <xdr:row>15</xdr:row>
      <xdr:rowOff>38100</xdr:rowOff>
    </xdr:to>
    <xdr:pic>
      <xdr:nvPicPr>
        <xdr:cNvPr id="2" name="Obraz 1">
          <a:extLst>
            <a:ext uri="{FF2B5EF4-FFF2-40B4-BE49-F238E27FC236}">
              <a16:creationId xmlns:a16="http://schemas.microsoft.com/office/drawing/2014/main" id="{646982C2-E97A-DE21-B38F-1A164CE9CB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5675"/>
          <a:ext cx="5753100" cy="609600"/>
        </a:xfrm>
        <a:prstGeom prst="rect">
          <a:avLst/>
        </a:prstGeom>
        <a:noFill/>
        <a:ln>
          <a:noFill/>
        </a:ln>
      </xdr:spPr>
    </xdr:pic>
    <xdr:clientData/>
  </xdr:twoCellAnchor>
  <xdr:twoCellAnchor editAs="oneCell">
    <xdr:from>
      <xdr:col>3</xdr:col>
      <xdr:colOff>123826</xdr:colOff>
      <xdr:row>4</xdr:row>
      <xdr:rowOff>485775</xdr:rowOff>
    </xdr:from>
    <xdr:to>
      <xdr:col>3</xdr:col>
      <xdr:colOff>2009776</xdr:colOff>
      <xdr:row>4</xdr:row>
      <xdr:rowOff>3486150</xdr:rowOff>
    </xdr:to>
    <xdr:pic>
      <xdr:nvPicPr>
        <xdr:cNvPr id="3" name="Obraz 2" descr="Metalowa szafa ze szklanymi drzwiami, demontowana, 900 x 1850 x 400 mm">
          <a:extLst>
            <a:ext uri="{FF2B5EF4-FFF2-40B4-BE49-F238E27FC236}">
              <a16:creationId xmlns:a16="http://schemas.microsoft.com/office/drawing/2014/main" id="{0E00C918-EEF9-54BE-831B-D65C5E36A8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3626" y="2695575"/>
          <a:ext cx="1885950" cy="300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4</xdr:col>
      <xdr:colOff>714375</xdr:colOff>
      <xdr:row>15</xdr:row>
      <xdr:rowOff>38100</xdr:rowOff>
    </xdr:to>
    <xdr:pic>
      <xdr:nvPicPr>
        <xdr:cNvPr id="2" name="Obraz 1">
          <a:extLst>
            <a:ext uri="{FF2B5EF4-FFF2-40B4-BE49-F238E27FC236}">
              <a16:creationId xmlns:a16="http://schemas.microsoft.com/office/drawing/2014/main" id="{70120DEC-88B4-F64E-9EA6-741007007B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5175"/>
          <a:ext cx="5753100" cy="609600"/>
        </a:xfrm>
        <a:prstGeom prst="rect">
          <a:avLst/>
        </a:prstGeom>
        <a:noFill/>
        <a:ln>
          <a:noFill/>
        </a:ln>
      </xdr:spPr>
    </xdr:pic>
    <xdr:clientData/>
  </xdr:twoCellAnchor>
  <xdr:twoCellAnchor editAs="oneCell">
    <xdr:from>
      <xdr:col>3</xdr:col>
      <xdr:colOff>0</xdr:colOff>
      <xdr:row>4</xdr:row>
      <xdr:rowOff>0</xdr:rowOff>
    </xdr:from>
    <xdr:to>
      <xdr:col>3</xdr:col>
      <xdr:colOff>304800</xdr:colOff>
      <xdr:row>4</xdr:row>
      <xdr:rowOff>304800</xdr:rowOff>
    </xdr:to>
    <xdr:sp macro="" textlink="">
      <xdr:nvSpPr>
        <xdr:cNvPr id="3075" name="AutoShape 3">
          <a:extLst>
            <a:ext uri="{FF2B5EF4-FFF2-40B4-BE49-F238E27FC236}">
              <a16:creationId xmlns:a16="http://schemas.microsoft.com/office/drawing/2014/main" id="{0CD9A18D-6BA3-C489-1737-B53393A2B569}"/>
            </a:ext>
          </a:extLst>
        </xdr:cNvPr>
        <xdr:cNvSpPr>
          <a:spLocks noChangeAspect="1" noChangeArrowheads="1"/>
        </xdr:cNvSpPr>
      </xdr:nvSpPr>
      <xdr:spPr bwMode="auto">
        <a:xfrm>
          <a:off x="3181350" y="233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276225</xdr:colOff>
      <xdr:row>4</xdr:row>
      <xdr:rowOff>352425</xdr:rowOff>
    </xdr:from>
    <xdr:to>
      <xdr:col>3</xdr:col>
      <xdr:colOff>1675789</xdr:colOff>
      <xdr:row>4</xdr:row>
      <xdr:rowOff>1695450</xdr:rowOff>
    </xdr:to>
    <xdr:pic>
      <xdr:nvPicPr>
        <xdr:cNvPr id="5" name="Obraz 4">
          <a:extLst>
            <a:ext uri="{FF2B5EF4-FFF2-40B4-BE49-F238E27FC236}">
              <a16:creationId xmlns:a16="http://schemas.microsoft.com/office/drawing/2014/main" id="{DD70B1AB-D9C8-8DF1-E2F8-2628A3D96D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57575" y="2686050"/>
          <a:ext cx="1399564"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574D-E85B-4C9D-A986-6BCA8957E1C0}">
  <sheetPr>
    <pageSetUpPr fitToPage="1"/>
  </sheetPr>
  <dimension ref="A1:K21"/>
  <sheetViews>
    <sheetView tabSelected="1" topLeftCell="A18" zoomScaleNormal="100" zoomScaleSheetLayoutView="100" workbookViewId="0">
      <selection activeCell="D33" sqref="D33"/>
    </sheetView>
  </sheetViews>
  <sheetFormatPr defaultRowHeight="15" x14ac:dyDescent="0.25"/>
  <cols>
    <col min="1" max="1" width="4.85546875" customWidth="1"/>
    <col min="2" max="2" width="16.7109375" customWidth="1"/>
    <col min="3" max="3" width="13" customWidth="1"/>
    <col min="4" max="4" width="25" customWidth="1"/>
    <col min="5" max="5" width="39.5703125" style="1" customWidth="1"/>
    <col min="6" max="6" width="13.28515625" customWidth="1"/>
    <col min="7" max="7" width="10.5703125" customWidth="1"/>
    <col min="9" max="9" width="12" customWidth="1"/>
    <col min="10" max="10" width="10.5703125" customWidth="1"/>
    <col min="11" max="11" width="10.42578125" customWidth="1"/>
  </cols>
  <sheetData>
    <row r="1" spans="1:11" ht="39" customHeight="1" x14ac:dyDescent="0.25">
      <c r="G1" s="17" t="s">
        <v>13</v>
      </c>
    </row>
    <row r="2" spans="1:11" ht="54.75" customHeight="1" x14ac:dyDescent="0.25">
      <c r="A2" s="14"/>
      <c r="B2" s="25" t="s">
        <v>21</v>
      </c>
      <c r="C2" s="25"/>
      <c r="D2" s="25"/>
      <c r="E2" s="25"/>
      <c r="F2" s="25"/>
      <c r="G2" s="25"/>
      <c r="H2" s="25"/>
      <c r="I2" s="25"/>
    </row>
    <row r="3" spans="1:11" ht="44.45" customHeight="1" x14ac:dyDescent="0.25">
      <c r="A3" s="18" t="s">
        <v>18</v>
      </c>
      <c r="B3" s="9"/>
      <c r="E3" s="6"/>
    </row>
    <row r="4" spans="1:11" s="2" customFormat="1" ht="45" x14ac:dyDescent="0.25">
      <c r="A4" s="8" t="s">
        <v>0</v>
      </c>
      <c r="B4" s="8" t="s">
        <v>1</v>
      </c>
      <c r="C4" s="8" t="s">
        <v>2</v>
      </c>
      <c r="D4" s="8" t="s">
        <v>7</v>
      </c>
      <c r="E4" s="8" t="s">
        <v>5</v>
      </c>
      <c r="F4" s="8" t="s">
        <v>3</v>
      </c>
      <c r="G4" s="8" t="s">
        <v>4</v>
      </c>
      <c r="H4" s="8" t="s">
        <v>8</v>
      </c>
      <c r="I4" s="8" t="s">
        <v>9</v>
      </c>
      <c r="J4" s="8" t="s">
        <v>10</v>
      </c>
      <c r="K4" s="8" t="s">
        <v>11</v>
      </c>
    </row>
    <row r="5" spans="1:11" ht="108.75" customHeight="1" x14ac:dyDescent="0.25">
      <c r="A5" s="4">
        <v>1</v>
      </c>
      <c r="B5" s="26" t="s">
        <v>15</v>
      </c>
      <c r="C5" s="26" t="s">
        <v>20</v>
      </c>
      <c r="E5" s="4" t="s">
        <v>30</v>
      </c>
      <c r="F5" s="3">
        <v>1</v>
      </c>
      <c r="G5" s="5"/>
      <c r="H5" s="5">
        <f t="shared" ref="H5:H17" si="0">F5*G5</f>
        <v>0</v>
      </c>
      <c r="I5" s="7"/>
      <c r="J5" s="10">
        <f t="shared" ref="J5:J17" si="1">H5*I5</f>
        <v>0</v>
      </c>
      <c r="K5" s="10">
        <f t="shared" ref="K5:K17" si="2">H5+J5</f>
        <v>0</v>
      </c>
    </row>
    <row r="6" spans="1:11" ht="108.75" customHeight="1" x14ac:dyDescent="0.25">
      <c r="A6" s="4">
        <v>2</v>
      </c>
      <c r="B6" s="27"/>
      <c r="C6" s="27"/>
      <c r="E6" s="4" t="s">
        <v>31</v>
      </c>
      <c r="F6" s="3">
        <v>1</v>
      </c>
      <c r="G6" s="5"/>
      <c r="H6" s="5">
        <f t="shared" ref="H6:H7" si="3">F6*G6</f>
        <v>0</v>
      </c>
      <c r="I6" s="7"/>
      <c r="J6" s="10">
        <f t="shared" ref="J6:J7" si="4">H6*I6</f>
        <v>0</v>
      </c>
      <c r="K6" s="10">
        <f t="shared" ref="K6:K7" si="5">H6+J6</f>
        <v>0</v>
      </c>
    </row>
    <row r="7" spans="1:11" ht="157.5" customHeight="1" x14ac:dyDescent="0.25">
      <c r="A7" s="4">
        <v>3</v>
      </c>
      <c r="B7" s="27"/>
      <c r="C7" s="27"/>
      <c r="E7" s="4" t="s">
        <v>32</v>
      </c>
      <c r="F7" s="3">
        <v>1</v>
      </c>
      <c r="G7" s="5"/>
      <c r="H7" s="5">
        <f t="shared" si="3"/>
        <v>0</v>
      </c>
      <c r="I7" s="7"/>
      <c r="J7" s="10">
        <f t="shared" si="4"/>
        <v>0</v>
      </c>
      <c r="K7" s="10">
        <f t="shared" si="5"/>
        <v>0</v>
      </c>
    </row>
    <row r="8" spans="1:11" ht="157.5" customHeight="1" x14ac:dyDescent="0.25">
      <c r="A8" s="4">
        <v>4</v>
      </c>
      <c r="B8" s="27"/>
      <c r="C8" s="27"/>
      <c r="D8" s="3"/>
      <c r="E8" s="4" t="s">
        <v>28</v>
      </c>
      <c r="F8" s="3">
        <v>1</v>
      </c>
      <c r="G8" s="5"/>
      <c r="H8" s="5">
        <f t="shared" ref="H8:H10" si="6">F8*G8</f>
        <v>0</v>
      </c>
      <c r="I8" s="7"/>
      <c r="J8" s="10">
        <f t="shared" ref="J8:J10" si="7">H8*I8</f>
        <v>0</v>
      </c>
      <c r="K8" s="10">
        <f t="shared" ref="K8:K10" si="8">H8+J8</f>
        <v>0</v>
      </c>
    </row>
    <row r="9" spans="1:11" ht="157.5" customHeight="1" x14ac:dyDescent="0.25">
      <c r="A9" s="4">
        <v>5</v>
      </c>
      <c r="B9" s="27"/>
      <c r="C9" s="27"/>
      <c r="D9" s="21"/>
      <c r="E9" s="4" t="s">
        <v>29</v>
      </c>
      <c r="F9" s="3">
        <v>1</v>
      </c>
      <c r="G9" s="5"/>
      <c r="H9" s="5">
        <f t="shared" si="6"/>
        <v>0</v>
      </c>
      <c r="I9" s="7"/>
      <c r="J9" s="10">
        <f t="shared" si="7"/>
        <v>0</v>
      </c>
      <c r="K9" s="10">
        <f t="shared" si="8"/>
        <v>0</v>
      </c>
    </row>
    <row r="10" spans="1:11" ht="143.25" customHeight="1" x14ac:dyDescent="0.25">
      <c r="A10" s="4">
        <v>6</v>
      </c>
      <c r="B10" s="27"/>
      <c r="C10" s="27"/>
      <c r="E10" s="4" t="s">
        <v>33</v>
      </c>
      <c r="F10" s="3">
        <v>1</v>
      </c>
      <c r="G10" s="5"/>
      <c r="H10" s="5">
        <f t="shared" si="6"/>
        <v>0</v>
      </c>
      <c r="I10" s="7"/>
      <c r="J10" s="10">
        <f t="shared" si="7"/>
        <v>0</v>
      </c>
      <c r="K10" s="10">
        <f t="shared" si="8"/>
        <v>0</v>
      </c>
    </row>
    <row r="11" spans="1:11" ht="158.44999999999999" customHeight="1" x14ac:dyDescent="0.25">
      <c r="A11" s="4">
        <v>7</v>
      </c>
      <c r="B11" s="27"/>
      <c r="C11" s="27"/>
      <c r="D11" s="3"/>
      <c r="E11" s="4" t="s">
        <v>16</v>
      </c>
      <c r="F11" s="3">
        <v>1</v>
      </c>
      <c r="G11" s="5"/>
      <c r="H11" s="5">
        <f t="shared" ref="H11" si="9">F11*G11</f>
        <v>0</v>
      </c>
      <c r="I11" s="7"/>
      <c r="J11" s="10">
        <f t="shared" ref="J11" si="10">H11*I11</f>
        <v>0</v>
      </c>
      <c r="K11" s="10">
        <f t="shared" ref="K11" si="11">H11+J11</f>
        <v>0</v>
      </c>
    </row>
    <row r="12" spans="1:11" ht="108.75" customHeight="1" x14ac:dyDescent="0.25">
      <c r="A12" s="4">
        <v>8</v>
      </c>
      <c r="B12" s="27"/>
      <c r="C12" s="27"/>
      <c r="E12" s="4" t="s">
        <v>26</v>
      </c>
      <c r="F12" s="3">
        <v>2</v>
      </c>
      <c r="G12" s="5"/>
      <c r="H12" s="5">
        <f t="shared" si="0"/>
        <v>0</v>
      </c>
      <c r="I12" s="7"/>
      <c r="J12" s="10">
        <f t="shared" si="1"/>
        <v>0</v>
      </c>
      <c r="K12" s="10">
        <f t="shared" si="2"/>
        <v>0</v>
      </c>
    </row>
    <row r="13" spans="1:11" ht="129" customHeight="1" x14ac:dyDescent="0.25">
      <c r="A13" s="4">
        <v>9</v>
      </c>
      <c r="B13" s="27"/>
      <c r="C13" s="27"/>
      <c r="E13" s="4" t="s">
        <v>27</v>
      </c>
      <c r="F13" s="3">
        <v>1</v>
      </c>
      <c r="G13" s="5"/>
      <c r="H13" s="5">
        <f t="shared" si="0"/>
        <v>0</v>
      </c>
      <c r="I13" s="7"/>
      <c r="J13" s="10">
        <f t="shared" si="1"/>
        <v>0</v>
      </c>
      <c r="K13" s="10">
        <f t="shared" si="2"/>
        <v>0</v>
      </c>
    </row>
    <row r="14" spans="1:11" ht="129" customHeight="1" x14ac:dyDescent="0.25">
      <c r="A14" s="4">
        <v>10</v>
      </c>
      <c r="B14" s="27"/>
      <c r="C14" s="27"/>
      <c r="E14" s="4" t="s">
        <v>34</v>
      </c>
      <c r="F14" s="3">
        <v>1</v>
      </c>
      <c r="G14" s="5"/>
      <c r="H14" s="5">
        <f t="shared" ref="H14" si="12">F14*G14</f>
        <v>0</v>
      </c>
      <c r="I14" s="7"/>
      <c r="J14" s="10">
        <f t="shared" ref="J14" si="13">H14*I14</f>
        <v>0</v>
      </c>
      <c r="K14" s="10">
        <f t="shared" ref="K14" si="14">H14+J14</f>
        <v>0</v>
      </c>
    </row>
    <row r="15" spans="1:11" ht="114.75" customHeight="1" x14ac:dyDescent="0.25">
      <c r="A15" s="4">
        <v>11</v>
      </c>
      <c r="B15" s="27"/>
      <c r="C15" s="27"/>
      <c r="D15" s="3"/>
      <c r="E15" s="4" t="s">
        <v>17</v>
      </c>
      <c r="F15" s="3">
        <v>2</v>
      </c>
      <c r="G15" s="5"/>
      <c r="H15" s="5">
        <f t="shared" si="0"/>
        <v>0</v>
      </c>
      <c r="I15" s="7"/>
      <c r="J15" s="10">
        <f t="shared" si="1"/>
        <v>0</v>
      </c>
      <c r="K15" s="10">
        <f t="shared" si="2"/>
        <v>0</v>
      </c>
    </row>
    <row r="16" spans="1:11" ht="114.75" customHeight="1" x14ac:dyDescent="0.25">
      <c r="A16" s="4">
        <v>12</v>
      </c>
      <c r="B16" s="27"/>
      <c r="C16" s="27"/>
      <c r="D16" s="3"/>
      <c r="E16" s="4" t="s">
        <v>35</v>
      </c>
      <c r="F16" s="3">
        <v>1</v>
      </c>
      <c r="G16" s="5"/>
      <c r="H16" s="5">
        <f t="shared" si="0"/>
        <v>0</v>
      </c>
      <c r="I16" s="7"/>
      <c r="J16" s="10">
        <f t="shared" si="1"/>
        <v>0</v>
      </c>
      <c r="K16" s="10">
        <f t="shared" si="2"/>
        <v>0</v>
      </c>
    </row>
    <row r="17" spans="1:11" ht="114.75" customHeight="1" x14ac:dyDescent="0.25">
      <c r="A17" s="4">
        <v>13</v>
      </c>
      <c r="B17" s="28"/>
      <c r="C17" s="28"/>
      <c r="D17" s="7"/>
      <c r="E17" s="4" t="s">
        <v>36</v>
      </c>
      <c r="F17" s="3">
        <v>1</v>
      </c>
      <c r="G17" s="5"/>
      <c r="H17" s="5">
        <f t="shared" si="0"/>
        <v>0</v>
      </c>
      <c r="I17" s="7"/>
      <c r="J17" s="10">
        <f t="shared" si="1"/>
        <v>0</v>
      </c>
      <c r="K17" s="10">
        <f t="shared" si="2"/>
        <v>0</v>
      </c>
    </row>
    <row r="18" spans="1:11" ht="90" customHeight="1" x14ac:dyDescent="0.25">
      <c r="A18" s="29" t="s">
        <v>6</v>
      </c>
      <c r="B18" s="30"/>
      <c r="C18" s="30"/>
      <c r="D18" s="30"/>
      <c r="E18" s="31"/>
      <c r="F18" s="13"/>
      <c r="G18" s="13"/>
      <c r="H18" s="11">
        <f>SUM(H5:H17)</f>
        <v>0</v>
      </c>
      <c r="I18" s="11" t="s">
        <v>12</v>
      </c>
      <c r="J18" s="11">
        <f>SUM(J5:J17)</f>
        <v>0</v>
      </c>
      <c r="K18" s="11">
        <f>SUM(K5:K17)</f>
        <v>0</v>
      </c>
    </row>
    <row r="21" spans="1:11" ht="36.75" customHeight="1" x14ac:dyDescent="0.25">
      <c r="B21" s="24" t="s">
        <v>19</v>
      </c>
      <c r="C21" s="24"/>
      <c r="D21" s="24"/>
      <c r="E21" s="24"/>
      <c r="F21" s="12"/>
      <c r="G21" s="12"/>
    </row>
  </sheetData>
  <mergeCells count="5">
    <mergeCell ref="B21:E21"/>
    <mergeCell ref="B2:I2"/>
    <mergeCell ref="B5:B17"/>
    <mergeCell ref="C5:C17"/>
    <mergeCell ref="A18:E18"/>
  </mergeCells>
  <phoneticPr fontId="2" type="noConversion"/>
  <pageMargins left="0.23622047244094491" right="0.23622047244094491" top="0.74803149606299213" bottom="0.74803149606299213" header="0.31496062992125984" footer="0.31496062992125984"/>
  <pageSetup paperSize="9" scale="60" fitToHeight="0" orientation="portrait" r:id="rId1"/>
  <headerFooter>
    <oddHeader>&amp;LSP ZOZ MSWiA w Koszalinie
ul. Szpitalna 2, 75-720 Koszalinie&amp;RZałącznik nr 2 do SWZ/Umowy</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A20-105C-4F88-8617-588E1A06A6EE}">
  <sheetPr>
    <pageSetUpPr fitToPage="1"/>
  </sheetPr>
  <dimension ref="A1:K9"/>
  <sheetViews>
    <sheetView workbookViewId="0">
      <selection activeCell="E5" sqref="E5"/>
    </sheetView>
  </sheetViews>
  <sheetFormatPr defaultRowHeight="15" x14ac:dyDescent="0.25"/>
  <cols>
    <col min="1" max="1" width="6.85546875" customWidth="1"/>
    <col min="3" max="3" width="17.140625" customWidth="1"/>
    <col min="4" max="4" width="30.7109375" customWidth="1"/>
    <col min="5" max="5" width="45.85546875" customWidth="1"/>
    <col min="9" max="9" width="15.28515625" customWidth="1"/>
    <col min="10" max="10" width="12.7109375" customWidth="1"/>
  </cols>
  <sheetData>
    <row r="1" spans="1:11" ht="30.75" customHeight="1" x14ac:dyDescent="0.25">
      <c r="E1" s="1"/>
      <c r="G1" s="32" t="s">
        <v>13</v>
      </c>
      <c r="H1" s="32"/>
      <c r="I1" s="32"/>
      <c r="J1" s="32"/>
      <c r="K1" s="32"/>
    </row>
    <row r="2" spans="1:11" ht="54" customHeight="1" x14ac:dyDescent="0.25">
      <c r="A2" s="33" t="s">
        <v>21</v>
      </c>
      <c r="B2" s="33"/>
      <c r="C2" s="33"/>
      <c r="D2" s="33"/>
      <c r="E2" s="33"/>
      <c r="F2" s="33"/>
      <c r="G2" s="33"/>
      <c r="H2" s="33"/>
      <c r="I2" s="33"/>
      <c r="J2" s="33"/>
    </row>
    <row r="3" spans="1:11" ht="44.45" customHeight="1" x14ac:dyDescent="0.25">
      <c r="A3" s="19" t="s">
        <v>37</v>
      </c>
      <c r="B3" s="9"/>
      <c r="E3" s="6"/>
    </row>
    <row r="4" spans="1:11" s="2" customFormat="1" ht="45" x14ac:dyDescent="0.25">
      <c r="A4" s="8" t="s">
        <v>0</v>
      </c>
      <c r="B4" s="8" t="s">
        <v>1</v>
      </c>
      <c r="C4" s="8" t="s">
        <v>2</v>
      </c>
      <c r="D4" s="8" t="s">
        <v>7</v>
      </c>
      <c r="E4" s="8" t="s">
        <v>5</v>
      </c>
      <c r="F4" s="8" t="s">
        <v>3</v>
      </c>
      <c r="G4" s="8" t="s">
        <v>4</v>
      </c>
      <c r="H4" s="8" t="s">
        <v>8</v>
      </c>
      <c r="I4" s="8" t="s">
        <v>9</v>
      </c>
      <c r="J4" s="8" t="s">
        <v>10</v>
      </c>
      <c r="K4" s="8" t="s">
        <v>11</v>
      </c>
    </row>
    <row r="5" spans="1:11" ht="286.5" customHeight="1" x14ac:dyDescent="0.25">
      <c r="A5" s="3">
        <v>1</v>
      </c>
      <c r="B5" s="3" t="s">
        <v>15</v>
      </c>
      <c r="C5" s="4" t="s">
        <v>22</v>
      </c>
      <c r="D5" s="3"/>
      <c r="E5" s="20" t="s">
        <v>23</v>
      </c>
      <c r="F5" s="3">
        <v>6</v>
      </c>
      <c r="G5" s="5"/>
      <c r="H5" s="5">
        <f>F5*G5</f>
        <v>0</v>
      </c>
      <c r="I5" s="3"/>
      <c r="J5" s="16">
        <f>H5*I5/100</f>
        <v>0</v>
      </c>
      <c r="K5" s="16">
        <f>J5+H5</f>
        <v>0</v>
      </c>
    </row>
    <row r="6" spans="1:11" ht="39" customHeight="1" x14ac:dyDescent="0.25">
      <c r="A6" s="29" t="s">
        <v>6</v>
      </c>
      <c r="B6" s="30"/>
      <c r="C6" s="30"/>
      <c r="D6" s="30"/>
      <c r="E6" s="31"/>
      <c r="F6" s="15" t="s">
        <v>12</v>
      </c>
      <c r="G6" s="11">
        <f>SUM(G5)</f>
        <v>0</v>
      </c>
      <c r="H6" s="11">
        <f>SUM(H5)</f>
        <v>0</v>
      </c>
      <c r="I6" s="11" t="s">
        <v>12</v>
      </c>
      <c r="J6" s="11">
        <f>SUM(J5)</f>
        <v>0</v>
      </c>
      <c r="K6" s="11">
        <f>SUM(K5)</f>
        <v>0</v>
      </c>
    </row>
    <row r="7" spans="1:11" x14ac:dyDescent="0.25">
      <c r="E7" s="1"/>
    </row>
    <row r="8" spans="1:11" x14ac:dyDescent="0.25">
      <c r="E8" s="1"/>
    </row>
    <row r="9" spans="1:11" ht="29.25" customHeight="1" x14ac:dyDescent="0.25">
      <c r="B9" s="24" t="s">
        <v>19</v>
      </c>
      <c r="C9" s="24"/>
      <c r="D9" s="24"/>
      <c r="E9" s="24"/>
      <c r="F9" s="12"/>
      <c r="G9" s="12"/>
    </row>
  </sheetData>
  <mergeCells count="4">
    <mergeCell ref="G1:K1"/>
    <mergeCell ref="B9:E9"/>
    <mergeCell ref="A6:E6"/>
    <mergeCell ref="A2:J2"/>
  </mergeCells>
  <pageMargins left="0.7" right="0.7" top="0.75" bottom="0.75" header="0.3" footer="0.3"/>
  <pageSetup paperSize="9" scale="7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BE34-6E59-4955-B603-7ED709AC3E74}">
  <sheetPr>
    <pageSetUpPr fitToPage="1"/>
  </sheetPr>
  <dimension ref="A1:K8"/>
  <sheetViews>
    <sheetView workbookViewId="0">
      <selection activeCell="E5" sqref="E5"/>
    </sheetView>
  </sheetViews>
  <sheetFormatPr defaultRowHeight="15" x14ac:dyDescent="0.25"/>
  <cols>
    <col min="3" max="3" width="29.42578125" customWidth="1"/>
    <col min="4" max="4" width="27.85546875" customWidth="1"/>
    <col min="5" max="5" width="37.5703125" customWidth="1"/>
    <col min="9" max="9" width="11.140625" customWidth="1"/>
  </cols>
  <sheetData>
    <row r="1" spans="1:11" ht="27.75" customHeight="1" x14ac:dyDescent="0.25">
      <c r="E1" s="1"/>
      <c r="G1" s="32" t="s">
        <v>13</v>
      </c>
      <c r="H1" s="32"/>
      <c r="I1" s="32"/>
      <c r="J1" s="32"/>
      <c r="K1" s="32"/>
    </row>
    <row r="2" spans="1:11" ht="66.75" customHeight="1" x14ac:dyDescent="0.25">
      <c r="A2" s="25" t="s">
        <v>21</v>
      </c>
      <c r="B2" s="25"/>
      <c r="C2" s="25"/>
      <c r="D2" s="25"/>
      <c r="E2" s="25"/>
      <c r="F2" s="25"/>
      <c r="G2" s="25"/>
      <c r="H2" s="25"/>
      <c r="I2" s="25"/>
      <c r="J2" s="25"/>
    </row>
    <row r="3" spans="1:11" ht="44.45" customHeight="1" x14ac:dyDescent="0.25">
      <c r="A3" s="19" t="s">
        <v>14</v>
      </c>
      <c r="B3" s="9"/>
      <c r="E3" s="6"/>
    </row>
    <row r="4" spans="1:11" s="2" customFormat="1" ht="45" x14ac:dyDescent="0.25">
      <c r="A4" s="8" t="s">
        <v>0</v>
      </c>
      <c r="B4" s="8" t="s">
        <v>1</v>
      </c>
      <c r="C4" s="8" t="s">
        <v>2</v>
      </c>
      <c r="D4" s="8" t="s">
        <v>7</v>
      </c>
      <c r="E4" s="8" t="s">
        <v>5</v>
      </c>
      <c r="F4" s="8" t="s">
        <v>3</v>
      </c>
      <c r="G4" s="8" t="s">
        <v>4</v>
      </c>
      <c r="H4" s="8" t="s">
        <v>8</v>
      </c>
      <c r="I4" s="8" t="s">
        <v>9</v>
      </c>
      <c r="J4" s="8" t="s">
        <v>10</v>
      </c>
      <c r="K4" s="8" t="s">
        <v>11</v>
      </c>
    </row>
    <row r="5" spans="1:11" ht="182.25" customHeight="1" x14ac:dyDescent="0.25">
      <c r="A5" s="3">
        <v>1</v>
      </c>
      <c r="B5" s="3" t="s">
        <v>15</v>
      </c>
      <c r="C5" s="4" t="s">
        <v>25</v>
      </c>
      <c r="D5" s="7"/>
      <c r="E5" s="4" t="s">
        <v>24</v>
      </c>
      <c r="F5" s="22">
        <v>2</v>
      </c>
      <c r="G5" s="22"/>
      <c r="H5" s="22">
        <f>F5*G5</f>
        <v>0</v>
      </c>
      <c r="I5" s="23"/>
      <c r="J5" s="22">
        <f>H5*I5/100</f>
        <v>0</v>
      </c>
      <c r="K5" s="22">
        <f>H5+J5</f>
        <v>0</v>
      </c>
    </row>
    <row r="6" spans="1:11" ht="51" customHeight="1" x14ac:dyDescent="0.25">
      <c r="A6" s="29" t="s">
        <v>6</v>
      </c>
      <c r="B6" s="30"/>
      <c r="C6" s="30"/>
      <c r="D6" s="30"/>
      <c r="E6" s="31"/>
      <c r="F6" s="15" t="s">
        <v>12</v>
      </c>
      <c r="G6" s="11">
        <f>SUM(G5)</f>
        <v>0</v>
      </c>
      <c r="H6" s="11">
        <f>SUM(H5)</f>
        <v>0</v>
      </c>
      <c r="I6" s="11" t="s">
        <v>12</v>
      </c>
      <c r="J6" s="11">
        <f>SUM(J5)</f>
        <v>0</v>
      </c>
      <c r="K6" s="11">
        <f>SUM(K5)</f>
        <v>0</v>
      </c>
    </row>
    <row r="8" spans="1:11" ht="33" customHeight="1" x14ac:dyDescent="0.25">
      <c r="B8" s="24" t="s">
        <v>19</v>
      </c>
      <c r="C8" s="24"/>
      <c r="D8" s="24"/>
      <c r="E8" s="24"/>
    </row>
  </sheetData>
  <mergeCells count="4">
    <mergeCell ref="G1:K1"/>
    <mergeCell ref="A2:J2"/>
    <mergeCell ref="A6:E6"/>
    <mergeCell ref="B8:E8"/>
  </mergeCells>
  <pageMargins left="0.7" right="0.7" top="0.75" bottom="0.75" header="0.3" footer="0.3"/>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Zadanie nr 1 meble</vt:lpstr>
      <vt:lpstr>Zadanie nr 2</vt:lpstr>
      <vt:lpstr>Zadanie nr 3</vt:lpstr>
      <vt:lpstr>'Zadanie nr 1 meble'!_Hlk192134576</vt:lpstr>
      <vt:lpstr>'Zadanie nr 1 meble'!_Hlk194490184</vt:lpstr>
      <vt:lpstr>'Zadanie nr 1 meble'!Tytuły_wydruku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Mesjasz</dc:creator>
  <cp:lastModifiedBy>Anna Sienkowiec</cp:lastModifiedBy>
  <cp:lastPrinted>2026-03-19T06:59:09Z</cp:lastPrinted>
  <dcterms:created xsi:type="dcterms:W3CDTF">2024-09-19T11:52:31Z</dcterms:created>
  <dcterms:modified xsi:type="dcterms:W3CDTF">2026-04-01T11:26:59Z</dcterms:modified>
</cp:coreProperties>
</file>