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B:\2026\REMONTY ŁAZIENEK\"/>
    </mc:Choice>
  </mc:AlternateContent>
  <xr:revisionPtr revIDLastSave="0" documentId="13_ncr:1_{9C9011B6-2A4B-432C-A2F9-82EB3D41C0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osztorys do oferty" sheetId="1" r:id="rId1"/>
  </sheets>
  <definedNames>
    <definedName name="_xlnm._FilterDatabase" localSheetId="0" hidden="1">'Kosztorys do oferty'!$A$3:$P$47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1" l="1"/>
  <c r="B51" i="1"/>
  <c r="L47" i="1"/>
  <c r="O47" i="1" s="1"/>
  <c r="L46" i="1"/>
  <c r="N46" i="1" s="1"/>
  <c r="O45" i="1"/>
  <c r="N45" i="1"/>
  <c r="L45" i="1"/>
  <c r="L44" i="1"/>
  <c r="N44" i="1" s="1"/>
  <c r="L43" i="1"/>
  <c r="O43" i="1" s="1"/>
  <c r="O42" i="1"/>
  <c r="N42" i="1"/>
  <c r="L42" i="1"/>
  <c r="L41" i="1"/>
  <c r="O41" i="1" s="1"/>
  <c r="L40" i="1"/>
  <c r="O40" i="1" s="1"/>
  <c r="O39" i="1"/>
  <c r="L39" i="1"/>
  <c r="N39" i="1" s="1"/>
  <c r="L38" i="1"/>
  <c r="O38" i="1" s="1"/>
  <c r="O37" i="1"/>
  <c r="N37" i="1"/>
  <c r="L37" i="1"/>
  <c r="L36" i="1"/>
  <c r="N36" i="1" s="1"/>
  <c r="L35" i="1"/>
  <c r="O35" i="1" s="1"/>
  <c r="O34" i="1"/>
  <c r="N34" i="1"/>
  <c r="L34" i="1"/>
  <c r="L33" i="1"/>
  <c r="O33" i="1" s="1"/>
  <c r="L32" i="1"/>
  <c r="O32" i="1" s="1"/>
  <c r="O31" i="1"/>
  <c r="N31" i="1"/>
  <c r="L31" i="1"/>
  <c r="L30" i="1"/>
  <c r="O30" i="1" s="1"/>
  <c r="O29" i="1"/>
  <c r="N29" i="1"/>
  <c r="L29" i="1"/>
  <c r="O28" i="1"/>
  <c r="L28" i="1"/>
  <c r="N28" i="1" s="1"/>
  <c r="L27" i="1"/>
  <c r="O27" i="1" s="1"/>
  <c r="O26" i="1"/>
  <c r="N26" i="1"/>
  <c r="L26" i="1"/>
  <c r="L25" i="1"/>
  <c r="O25" i="1" s="1"/>
  <c r="L24" i="1"/>
  <c r="O24" i="1" s="1"/>
  <c r="O23" i="1"/>
  <c r="N23" i="1"/>
  <c r="L23" i="1"/>
  <c r="L22" i="1"/>
  <c r="N22" i="1" s="1"/>
  <c r="O21" i="1"/>
  <c r="N21" i="1"/>
  <c r="L21" i="1"/>
  <c r="O20" i="1"/>
  <c r="L20" i="1"/>
  <c r="N20" i="1" s="1"/>
  <c r="L19" i="1"/>
  <c r="N19" i="1" s="1"/>
  <c r="O18" i="1"/>
  <c r="N18" i="1"/>
  <c r="L18" i="1"/>
  <c r="L17" i="1"/>
  <c r="O17" i="1" s="1"/>
  <c r="L16" i="1"/>
  <c r="O16" i="1" s="1"/>
  <c r="O15" i="1"/>
  <c r="N15" i="1"/>
  <c r="L15" i="1"/>
  <c r="L14" i="1"/>
  <c r="N14" i="1" s="1"/>
  <c r="O13" i="1"/>
  <c r="N13" i="1"/>
  <c r="L13" i="1"/>
  <c r="O12" i="1"/>
  <c r="L12" i="1"/>
  <c r="N12" i="1" s="1"/>
  <c r="L11" i="1"/>
  <c r="O11" i="1" s="1"/>
  <c r="O10" i="1"/>
  <c r="N10" i="1"/>
  <c r="L10" i="1"/>
  <c r="L9" i="1"/>
  <c r="O9" i="1" s="1"/>
  <c r="L8" i="1"/>
  <c r="O8" i="1" s="1"/>
  <c r="O7" i="1"/>
  <c r="N7" i="1"/>
  <c r="L7" i="1"/>
  <c r="L6" i="1"/>
  <c r="N6" i="1" s="1"/>
  <c r="L5" i="1"/>
  <c r="O5" i="1" s="1"/>
  <c r="O4" i="1"/>
  <c r="L4" i="1"/>
  <c r="N4" i="1" s="1"/>
  <c r="N5" i="1" l="1"/>
  <c r="N24" i="1"/>
  <c r="N32" i="1"/>
  <c r="N40" i="1"/>
  <c r="O36" i="1"/>
  <c r="B54" i="1" s="1"/>
  <c r="O44" i="1"/>
  <c r="N47" i="1"/>
  <c r="N8" i="1"/>
  <c r="N27" i="1"/>
  <c r="N35" i="1"/>
  <c r="N43" i="1"/>
  <c r="O19" i="1"/>
  <c r="N30" i="1"/>
  <c r="N38" i="1"/>
  <c r="O6" i="1"/>
  <c r="B52" i="1" s="1"/>
  <c r="N9" i="1"/>
  <c r="O14" i="1"/>
  <c r="N17" i="1"/>
  <c r="O22" i="1"/>
  <c r="N25" i="1"/>
  <c r="N33" i="1"/>
  <c r="N41" i="1"/>
  <c r="O46" i="1"/>
  <c r="B55" i="1"/>
  <c r="N16" i="1"/>
  <c r="N11" i="1"/>
  <c r="B56" i="1" l="1"/>
</calcChain>
</file>

<file path=xl/sharedStrings.xml><?xml version="1.0" encoding="utf-8"?>
<sst xmlns="http://schemas.openxmlformats.org/spreadsheetml/2006/main" count="290" uniqueCount="96">
  <si>
    <t>Lp.</t>
  </si>
  <si>
    <t>Etap</t>
  </si>
  <si>
    <t>Kategoria</t>
  </si>
  <si>
    <t>Pozycja / zakres czynności</t>
  </si>
  <si>
    <t>Jedn.</t>
  </si>
  <si>
    <t>Ilość</t>
  </si>
  <si>
    <t>Materiał zapewnia</t>
  </si>
  <si>
    <t>Materiały / uwagi materiałowe</t>
  </si>
  <si>
    <t>Cena jednostkowa netto</t>
  </si>
  <si>
    <t>Materiał netto</t>
  </si>
  <si>
    <t>Robocizna netto</t>
  </si>
  <si>
    <t>Wartość netto</t>
  </si>
  <si>
    <t>VAT %</t>
  </si>
  <si>
    <t>Kwota VAT</t>
  </si>
  <si>
    <t>Wartość brutto</t>
  </si>
  <si>
    <t>Uwagi rozliczeniowe</t>
  </si>
  <si>
    <t>Etap I – sanitariat z wydzieleniem przedsionka, poziom I piętra</t>
  </si>
  <si>
    <t>Prace demontażowe</t>
  </si>
  <si>
    <t>Demontaż istniejących urządzeń sanitarnych – 2 umywalki i 1 toaleta</t>
  </si>
  <si>
    <t>szt.</t>
  </si>
  <si>
    <t>-</t>
  </si>
  <si>
    <t>materiał nie dotyczy</t>
  </si>
  <si>
    <t>Demontaż instalacji – 2 umywalki i 1 toaleta</t>
  </si>
  <si>
    <t>Demontaż jednej ościeżnicy ze skrzydłem</t>
  </si>
  <si>
    <t>Skucie płytek ściennych – powierzchnia 24,65 m²</t>
  </si>
  <si>
    <t>m²</t>
  </si>
  <si>
    <t>Skucie płytek podłogowych – powierzchnia 4,10 m²</t>
  </si>
  <si>
    <t>Dodano dla zgodności z OPZ i raportem – pozycja nie była ujęta w pierwotnej tabeli.</t>
  </si>
  <si>
    <t>Prace remontowe</t>
  </si>
  <si>
    <t>Wykonanie jednej ścianki działowej z płyty gipsowo-kartonowej – powierzchnia 8 m²</t>
  </si>
  <si>
    <t>Wykonawca</t>
  </si>
  <si>
    <t>materiał + robocizna po stronie Wykonawcy</t>
  </si>
  <si>
    <t>Prace elektryczne – wykonanie jednego punktu w suficie podwieszanym (oświetlenie w wydzielonym przedsionku przed toaletą)</t>
  </si>
  <si>
    <t>pkt</t>
  </si>
  <si>
    <t>Wyrównanie powierzchni ścian i posadzki w pomieszczeniu przedsionka i toalety – powierzchnia 28,75 m²</t>
  </si>
  <si>
    <t>Zamawiający</t>
  </si>
  <si>
    <t>gips szpachlowy i gładź szpachlowa dostarcza Zamawiający</t>
  </si>
  <si>
    <t>Wykonanie nowego podejścia wodno-kanalizacyjnego do jednej umywalki w przedsionku</t>
  </si>
  <si>
    <t>Przygotowanie podłoża pod płytki na ścianie i podłodze – powierzchnia 28,75 m²</t>
  </si>
  <si>
    <t>materiał i robocizna według potrzeb, o ile nie wskazano inaczej</t>
  </si>
  <si>
    <t>Ułożenie nowych płytek na ścianach na wysokość do sufitu – powierzchnia 24,65 m²</t>
  </si>
  <si>
    <t>klej do płytek i płytki dostarcza Zamawiający</t>
  </si>
  <si>
    <t>Ułożenie płytek na podłodze – powierzchnia 4,10 m²</t>
  </si>
  <si>
    <t>Fugowanie płytek położonych na ścianie i podłodze – powierzchnia 28,75 m²</t>
  </si>
  <si>
    <t>spoina dostarczana przez Zamawiającego</t>
  </si>
  <si>
    <t>Malowanie sufitu i ścian – powierzchnia 18,14 m²</t>
  </si>
  <si>
    <t>farbę dostarcza Zamawiający</t>
  </si>
  <si>
    <t>Prace montażowe</t>
  </si>
  <si>
    <t>Dostawa i montaż jednej ościeżnicy wraz z drzwiami, klamką i zamkiem na klucz do pomieszczenia z toaletą; drzwi z podcięciem lub wywietrznikami, szerokość 80 cm, kolor buk</t>
  </si>
  <si>
    <t>kpl.</t>
  </si>
  <si>
    <t>komplet po stronie Wykonawcy</t>
  </si>
  <si>
    <t>Dostawa i montaż jednej umywalki w zabudowie z szafką, jednej baterii z punktami hydraulicznymi oraz niezbędnym osprzętem, w tym uniwersalnym syfonem</t>
  </si>
  <si>
    <t>Dostawa i montaż jednego zlewu gospodarczego z baterią, punktami hydraulicznymi oraz niezbędnym osprzętem, w tym uniwersalnym syfonem</t>
  </si>
  <si>
    <t>Montaż jednego stelażu typu Geberit z nową miską ustępową oraz dostawa i montaż punktów hydraulicznych niezbędnych do instalacji toalety</t>
  </si>
  <si>
    <t>Zamawiający / Wykonawca</t>
  </si>
  <si>
    <t>Geberit, wsporniki, przycisk, miska ustępowa i deska wolnoopadająca – po stronie Zamawiającego; punkty hydrauliczne i robocizna po stronie Wykonawcy</t>
  </si>
  <si>
    <t>Dostawa i montaż jednego grzejnika, dostosowanego do układu pomieszczenia, wraz z zaworem termostatycznym</t>
  </si>
  <si>
    <t>Dostawa i montaż jednego lustra o wymiarach 60 × 50 cm, klejonego na ścianę</t>
  </si>
  <si>
    <t>Montaż jednego dozownika na mydło i jednego dozownika płynu do dezynfekcji</t>
  </si>
  <si>
    <t>wyposażenie po stronie Zamawiającego, o ile zostało wydane; robocizna po stronie Wykonawcy</t>
  </si>
  <si>
    <t>Dostawa i montaż jednego uchwytu na papier toaletowy i jednego uchwytu na ręcznik papierowy</t>
  </si>
  <si>
    <t>Etap II – łazienka dla osób z niepełnosprawnościami i przedsionek, poziom parteru</t>
  </si>
  <si>
    <t>Skucie płytek ściennych – powierzchnia 38 m²</t>
  </si>
  <si>
    <t>Skucie płytek podłogowych – powierzchnia 8,12 m²</t>
  </si>
  <si>
    <t>Demontaż jednego grzejnika</t>
  </si>
  <si>
    <t>Wyrównanie powierzchni ścian i posadzki w pomieszczeniu przedsionka i toalety – powierzchnia 46,12 m²</t>
  </si>
  <si>
    <t>Przygotowanie podłoża pod płytki na ścianie i podłodze – powierzchnia 46,12 m²</t>
  </si>
  <si>
    <t>Ułożenie nowych płytek na ścianach na wysokości do sufitu – powierzchnia 38 m²</t>
  </si>
  <si>
    <t>płytki i klej do płytek dostarcza Zamawiający, jeżeli wynikają z załącznika nr 2</t>
  </si>
  <si>
    <t>Ułożenie nowych płytek na podłodze – powierzchnia 8,12 m²</t>
  </si>
  <si>
    <t>Fugowanie płytek położonych na ścianie i podłodze – powierzchnia 46,12 m²</t>
  </si>
  <si>
    <t>spoina dostarczana przez Zamawiającego, jeżeli wynikająca z załącznika nr 2 ilość jest wystarczająca</t>
  </si>
  <si>
    <t>Gruntowanie sufitu – powierzchnia 13 m²</t>
  </si>
  <si>
    <t>grunt dostarcza Zamawiający, jeżeli wynika z załącznika nr 2</t>
  </si>
  <si>
    <t>Malowanie sufitu – powierzchnia 13 m²</t>
  </si>
  <si>
    <t>farbę dostarcza Zamawiający, jeżeli wynika z załącznika nr 2</t>
  </si>
  <si>
    <t>Dostawa i montaż jednej ościeżnicy wraz z drzwiami, klamką i zamkiem na klucz do pomieszczenia z toaletą; drzwi z podcięciem lub wywietrznikami, szerokość 90 cm, kolor buk</t>
  </si>
  <si>
    <t>Dostawa i montaż jednej umywalki zawieszanej, jednej baterii z punktami hydraulicznymi oraz niezbędnym osprzętem, w tym uniwersalnym syfonem</t>
  </si>
  <si>
    <t>pierwsza umywalka – komplet po stronie Wykonawcy</t>
  </si>
  <si>
    <t>Montaż jednej umywalki zawieszanej z baterią, punktami hydraulicznymi oraz niezbędnym osprzętem, w tym uniwersalnym syfonem</t>
  </si>
  <si>
    <t>umywalkę dostarcza Zamawiający; pozostały osprzęt i robocizna po stronie Wykonawcy</t>
  </si>
  <si>
    <t>Montaż jednego stelażu typu Geberit z nową miską ustępową oraz dostawa i montaż punktów hydraulicznych</t>
  </si>
  <si>
    <t>Geberit, wsporniki, przycisk, miska ustępowa i deska – po stronie Zamawiającego; punkty hydrauliczne i robocizna po stronie Wykonawcy</t>
  </si>
  <si>
    <t>Montaż 2 dozowników na mydło i 2 dozowników płynu do dezynfekcji</t>
  </si>
  <si>
    <t>Dostawa i montaż jednego uchwytu na papier toaletowy i 2 uchwytów na ręcznik papierowy</t>
  </si>
  <si>
    <t>Montaż 2 poręczy dla osób z niepełnosprawnościami</t>
  </si>
  <si>
    <t>poręcze dostarcza Zamawiający; robocizna po stronie Wykonawcy. Uporządkowano pozycje pierwotnie powtórzone w tabeli.</t>
  </si>
  <si>
    <t>Podsumowanie</t>
  </si>
  <si>
    <t>Łączna wartość netto Etap I</t>
  </si>
  <si>
    <t>Łączna wartość brutto Etap I</t>
  </si>
  <si>
    <t>Łączna wartość netto Etap II</t>
  </si>
  <si>
    <t>Łączna wartość brutto Etap II</t>
  </si>
  <si>
    <t>Łączna wartość netto zamówienia</t>
  </si>
  <si>
    <t>Łączna wartość brutto zamówienia</t>
  </si>
  <si>
    <t>załącznik nr 4 do zapytania ofertowego A.2600.8.2026 z dnia 29 kwietnia 2026 r.</t>
  </si>
  <si>
    <t>Tabela elemetów rozliczeniowych stanowi obowiązkowy element oferty oraz podstawę rozliczeń, w tym w przypadku częściowego wykonania zamówienia.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</si>
</sst>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z\ł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2"/>
      <name val="Calibri"/>
    </font>
    <font>
      <b/>
      <sz val="11"/>
      <name val="Lato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EAF7"/>
      </patternFill>
    </fill>
    <fill>
      <patternFill patternType="solid">
        <fgColor rgb="FFFFF2CC"/>
      </patternFill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 wrapText="1"/>
    </xf>
    <xf numFmtId="1" fontId="0" fillId="0" borderId="1" xfId="0" applyNumberFormat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4" fontId="0" fillId="3" borderId="1" xfId="0" applyNumberFormat="1" applyFill="1" applyBorder="1" applyAlignment="1">
      <alignment vertical="top" wrapText="1"/>
    </xf>
    <xf numFmtId="1" fontId="0" fillId="3" borderId="1" xfId="0" applyNumberFormat="1" applyFill="1" applyBorder="1" applyAlignment="1">
      <alignment vertical="top" wrapText="1"/>
    </xf>
    <xf numFmtId="0" fontId="2" fillId="0" borderId="0" xfId="0" applyFont="1"/>
    <xf numFmtId="0" fontId="1" fillId="0" borderId="0" xfId="0" applyFont="1"/>
    <xf numFmtId="16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6"/>
  <sheetViews>
    <sheetView showGridLines="0" tabSelected="1" workbookViewId="0">
      <pane ySplit="3" topLeftCell="A4" activePane="bottomLeft" state="frozen"/>
      <selection pane="bottomLeft" activeCell="A2" sqref="A2:P2"/>
    </sheetView>
  </sheetViews>
  <sheetFormatPr defaultRowHeight="14.4" x14ac:dyDescent="0.3"/>
  <cols>
    <col min="1" max="1" width="6" customWidth="1"/>
    <col min="2" max="2" width="30" customWidth="1"/>
    <col min="3" max="3" width="20" customWidth="1"/>
    <col min="4" max="4" width="65" customWidth="1"/>
    <col min="5" max="5" width="8" customWidth="1"/>
    <col min="6" max="6" width="10" customWidth="1"/>
    <col min="7" max="7" width="22" customWidth="1"/>
    <col min="8" max="8" width="45" customWidth="1"/>
    <col min="9" max="12" width="16" customWidth="1"/>
    <col min="13" max="13" width="8" customWidth="1"/>
    <col min="14" max="14" width="14" customWidth="1"/>
    <col min="15" max="15" width="16" customWidth="1"/>
    <col min="16" max="16" width="42" customWidth="1"/>
  </cols>
  <sheetData>
    <row r="1" spans="1:16" ht="16.8" x14ac:dyDescent="0.4">
      <c r="A1" s="13" t="s">
        <v>94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x14ac:dyDescent="0.3">
      <c r="A2" s="12" t="s">
        <v>95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43.2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</row>
    <row r="4" spans="1:16" ht="48" customHeight="1" x14ac:dyDescent="0.3">
      <c r="A4" s="2">
        <v>1</v>
      </c>
      <c r="B4" s="2" t="s">
        <v>16</v>
      </c>
      <c r="C4" s="2" t="s">
        <v>17</v>
      </c>
      <c r="D4" s="2" t="s">
        <v>18</v>
      </c>
      <c r="E4" s="2" t="s">
        <v>19</v>
      </c>
      <c r="F4" s="3">
        <v>3</v>
      </c>
      <c r="G4" s="2" t="s">
        <v>20</v>
      </c>
      <c r="H4" s="2" t="s">
        <v>21</v>
      </c>
      <c r="I4" s="3"/>
      <c r="J4" s="3"/>
      <c r="K4" s="3"/>
      <c r="L4" s="3" t="str">
        <f t="shared" ref="L4:L47" si="0">IF(I4&lt;&gt;"",F4*I4,IF(OR(J4&lt;&gt;"",K4&lt;&gt;""),N(J4)+N(K4),""))</f>
        <v/>
      </c>
      <c r="M4" s="4"/>
      <c r="N4" s="3" t="str">
        <f t="shared" ref="N4:N47" si="1">IF(AND(L4&lt;&gt;"",M4&lt;&gt;""),L4*M4/100,"")</f>
        <v/>
      </c>
      <c r="O4" s="3" t="str">
        <f t="shared" ref="O4:O47" si="2">IF(L4&lt;&gt;"",L4+N4,"")</f>
        <v/>
      </c>
      <c r="P4" s="2"/>
    </row>
    <row r="5" spans="1:16" ht="48" customHeight="1" x14ac:dyDescent="0.3">
      <c r="A5" s="2">
        <v>2</v>
      </c>
      <c r="B5" s="2" t="s">
        <v>16</v>
      </c>
      <c r="C5" s="2" t="s">
        <v>17</v>
      </c>
      <c r="D5" s="2" t="s">
        <v>22</v>
      </c>
      <c r="E5" s="2" t="s">
        <v>19</v>
      </c>
      <c r="F5" s="3">
        <v>3</v>
      </c>
      <c r="G5" s="2" t="s">
        <v>20</v>
      </c>
      <c r="H5" s="2" t="s">
        <v>21</v>
      </c>
      <c r="I5" s="3"/>
      <c r="J5" s="3"/>
      <c r="K5" s="3"/>
      <c r="L5" s="3" t="str">
        <f t="shared" si="0"/>
        <v/>
      </c>
      <c r="M5" s="4"/>
      <c r="N5" s="3" t="str">
        <f t="shared" si="1"/>
        <v/>
      </c>
      <c r="O5" s="3" t="str">
        <f t="shared" si="2"/>
        <v/>
      </c>
      <c r="P5" s="2"/>
    </row>
    <row r="6" spans="1:16" ht="48" customHeight="1" x14ac:dyDescent="0.3">
      <c r="A6" s="2">
        <v>3</v>
      </c>
      <c r="B6" s="2" t="s">
        <v>16</v>
      </c>
      <c r="C6" s="2" t="s">
        <v>17</v>
      </c>
      <c r="D6" s="2" t="s">
        <v>23</v>
      </c>
      <c r="E6" s="2" t="s">
        <v>19</v>
      </c>
      <c r="F6" s="3">
        <v>1</v>
      </c>
      <c r="G6" s="2" t="s">
        <v>20</v>
      </c>
      <c r="H6" s="2" t="s">
        <v>21</v>
      </c>
      <c r="I6" s="3"/>
      <c r="J6" s="3"/>
      <c r="K6" s="3"/>
      <c r="L6" s="3" t="str">
        <f t="shared" si="0"/>
        <v/>
      </c>
      <c r="M6" s="4"/>
      <c r="N6" s="3" t="str">
        <f t="shared" si="1"/>
        <v/>
      </c>
      <c r="O6" s="3" t="str">
        <f t="shared" si="2"/>
        <v/>
      </c>
      <c r="P6" s="2"/>
    </row>
    <row r="7" spans="1:16" ht="48" customHeight="1" x14ac:dyDescent="0.3">
      <c r="A7" s="2">
        <v>4</v>
      </c>
      <c r="B7" s="2" t="s">
        <v>16</v>
      </c>
      <c r="C7" s="2" t="s">
        <v>17</v>
      </c>
      <c r="D7" s="2" t="s">
        <v>24</v>
      </c>
      <c r="E7" s="2" t="s">
        <v>25</v>
      </c>
      <c r="F7" s="3">
        <v>24.65</v>
      </c>
      <c r="G7" s="2" t="s">
        <v>20</v>
      </c>
      <c r="H7" s="2" t="s">
        <v>21</v>
      </c>
      <c r="I7" s="3"/>
      <c r="J7" s="3"/>
      <c r="K7" s="3"/>
      <c r="L7" s="3" t="str">
        <f t="shared" si="0"/>
        <v/>
      </c>
      <c r="M7" s="4"/>
      <c r="N7" s="3" t="str">
        <f t="shared" si="1"/>
        <v/>
      </c>
      <c r="O7" s="3" t="str">
        <f t="shared" si="2"/>
        <v/>
      </c>
      <c r="P7" s="2"/>
    </row>
    <row r="8" spans="1:16" ht="48" customHeight="1" x14ac:dyDescent="0.3">
      <c r="A8" s="5">
        <v>5</v>
      </c>
      <c r="B8" s="5" t="s">
        <v>16</v>
      </c>
      <c r="C8" s="5" t="s">
        <v>17</v>
      </c>
      <c r="D8" s="5" t="s">
        <v>26</v>
      </c>
      <c r="E8" s="5" t="s">
        <v>25</v>
      </c>
      <c r="F8" s="6">
        <v>4.0999999999999996</v>
      </c>
      <c r="G8" s="5" t="s">
        <v>20</v>
      </c>
      <c r="H8" s="5" t="s">
        <v>21</v>
      </c>
      <c r="I8" s="6"/>
      <c r="J8" s="6"/>
      <c r="K8" s="6"/>
      <c r="L8" s="6" t="str">
        <f t="shared" si="0"/>
        <v/>
      </c>
      <c r="M8" s="7"/>
      <c r="N8" s="6" t="str">
        <f t="shared" si="1"/>
        <v/>
      </c>
      <c r="O8" s="6" t="str">
        <f t="shared" si="2"/>
        <v/>
      </c>
      <c r="P8" s="5" t="s">
        <v>27</v>
      </c>
    </row>
    <row r="9" spans="1:16" ht="48" customHeight="1" x14ac:dyDescent="0.3">
      <c r="A9" s="2">
        <v>6</v>
      </c>
      <c r="B9" s="2" t="s">
        <v>16</v>
      </c>
      <c r="C9" s="2" t="s">
        <v>28</v>
      </c>
      <c r="D9" s="2" t="s">
        <v>29</v>
      </c>
      <c r="E9" s="2" t="s">
        <v>25</v>
      </c>
      <c r="F9" s="3">
        <v>8</v>
      </c>
      <c r="G9" s="2" t="s">
        <v>30</v>
      </c>
      <c r="H9" s="2" t="s">
        <v>31</v>
      </c>
      <c r="I9" s="3"/>
      <c r="J9" s="3"/>
      <c r="K9" s="3"/>
      <c r="L9" s="3" t="str">
        <f t="shared" si="0"/>
        <v/>
      </c>
      <c r="M9" s="4"/>
      <c r="N9" s="3" t="str">
        <f t="shared" si="1"/>
        <v/>
      </c>
      <c r="O9" s="3" t="str">
        <f t="shared" si="2"/>
        <v/>
      </c>
      <c r="P9" s="2"/>
    </row>
    <row r="10" spans="1:16" ht="48" customHeight="1" x14ac:dyDescent="0.3">
      <c r="A10" s="2">
        <v>7</v>
      </c>
      <c r="B10" s="2" t="s">
        <v>16</v>
      </c>
      <c r="C10" s="2" t="s">
        <v>28</v>
      </c>
      <c r="D10" s="2" t="s">
        <v>32</v>
      </c>
      <c r="E10" s="2" t="s">
        <v>33</v>
      </c>
      <c r="F10" s="3">
        <v>1</v>
      </c>
      <c r="G10" s="2" t="s">
        <v>30</v>
      </c>
      <c r="H10" s="2" t="s">
        <v>31</v>
      </c>
      <c r="I10" s="3"/>
      <c r="J10" s="3"/>
      <c r="K10" s="3"/>
      <c r="L10" s="3" t="str">
        <f t="shared" si="0"/>
        <v/>
      </c>
      <c r="M10" s="4"/>
      <c r="N10" s="3" t="str">
        <f t="shared" si="1"/>
        <v/>
      </c>
      <c r="O10" s="3" t="str">
        <f t="shared" si="2"/>
        <v/>
      </c>
      <c r="P10" s="2"/>
    </row>
    <row r="11" spans="1:16" ht="48" customHeight="1" x14ac:dyDescent="0.3">
      <c r="A11" s="2">
        <v>8</v>
      </c>
      <c r="B11" s="2" t="s">
        <v>16</v>
      </c>
      <c r="C11" s="2" t="s">
        <v>28</v>
      </c>
      <c r="D11" s="2" t="s">
        <v>34</v>
      </c>
      <c r="E11" s="2" t="s">
        <v>25</v>
      </c>
      <c r="F11" s="3">
        <v>28.75</v>
      </c>
      <c r="G11" s="2" t="s">
        <v>35</v>
      </c>
      <c r="H11" s="2" t="s">
        <v>36</v>
      </c>
      <c r="I11" s="3"/>
      <c r="J11" s="3"/>
      <c r="K11" s="3"/>
      <c r="L11" s="3" t="str">
        <f t="shared" si="0"/>
        <v/>
      </c>
      <c r="M11" s="4"/>
      <c r="N11" s="3" t="str">
        <f t="shared" si="1"/>
        <v/>
      </c>
      <c r="O11" s="3" t="str">
        <f t="shared" si="2"/>
        <v/>
      </c>
      <c r="P11" s="2"/>
    </row>
    <row r="12" spans="1:16" ht="48" customHeight="1" x14ac:dyDescent="0.3">
      <c r="A12" s="2">
        <v>9</v>
      </c>
      <c r="B12" s="2" t="s">
        <v>16</v>
      </c>
      <c r="C12" s="2" t="s">
        <v>28</v>
      </c>
      <c r="D12" s="2" t="s">
        <v>37</v>
      </c>
      <c r="E12" s="2" t="s">
        <v>33</v>
      </c>
      <c r="F12" s="3">
        <v>1</v>
      </c>
      <c r="G12" s="2" t="s">
        <v>30</v>
      </c>
      <c r="H12" s="2" t="s">
        <v>31</v>
      </c>
      <c r="I12" s="3"/>
      <c r="J12" s="3"/>
      <c r="K12" s="3"/>
      <c r="L12" s="3" t="str">
        <f t="shared" si="0"/>
        <v/>
      </c>
      <c r="M12" s="4"/>
      <c r="N12" s="3" t="str">
        <f t="shared" si="1"/>
        <v/>
      </c>
      <c r="O12" s="3" t="str">
        <f t="shared" si="2"/>
        <v/>
      </c>
      <c r="P12" s="2"/>
    </row>
    <row r="13" spans="1:16" ht="48" customHeight="1" x14ac:dyDescent="0.3">
      <c r="A13" s="2">
        <v>10</v>
      </c>
      <c r="B13" s="2" t="s">
        <v>16</v>
      </c>
      <c r="C13" s="2" t="s">
        <v>28</v>
      </c>
      <c r="D13" s="2" t="s">
        <v>38</v>
      </c>
      <c r="E13" s="2" t="s">
        <v>25</v>
      </c>
      <c r="F13" s="3">
        <v>28.75</v>
      </c>
      <c r="G13" s="2" t="s">
        <v>30</v>
      </c>
      <c r="H13" s="2" t="s">
        <v>39</v>
      </c>
      <c r="I13" s="3"/>
      <c r="J13" s="3"/>
      <c r="K13" s="3"/>
      <c r="L13" s="3" t="str">
        <f t="shared" si="0"/>
        <v/>
      </c>
      <c r="M13" s="4"/>
      <c r="N13" s="3" t="str">
        <f t="shared" si="1"/>
        <v/>
      </c>
      <c r="O13" s="3" t="str">
        <f t="shared" si="2"/>
        <v/>
      </c>
      <c r="P13" s="2"/>
    </row>
    <row r="14" spans="1:16" ht="48" customHeight="1" x14ac:dyDescent="0.3">
      <c r="A14" s="2">
        <v>11</v>
      </c>
      <c r="B14" s="2" t="s">
        <v>16</v>
      </c>
      <c r="C14" s="2" t="s">
        <v>28</v>
      </c>
      <c r="D14" s="2" t="s">
        <v>40</v>
      </c>
      <c r="E14" s="2" t="s">
        <v>25</v>
      </c>
      <c r="F14" s="3">
        <v>24.65</v>
      </c>
      <c r="G14" s="2" t="s">
        <v>35</v>
      </c>
      <c r="H14" s="2" t="s">
        <v>41</v>
      </c>
      <c r="I14" s="3"/>
      <c r="J14" s="3"/>
      <c r="K14" s="3"/>
      <c r="L14" s="3" t="str">
        <f t="shared" si="0"/>
        <v/>
      </c>
      <c r="M14" s="4"/>
      <c r="N14" s="3" t="str">
        <f t="shared" si="1"/>
        <v/>
      </c>
      <c r="O14" s="3" t="str">
        <f t="shared" si="2"/>
        <v/>
      </c>
      <c r="P14" s="2"/>
    </row>
    <row r="15" spans="1:16" ht="48" customHeight="1" x14ac:dyDescent="0.3">
      <c r="A15" s="2">
        <v>12</v>
      </c>
      <c r="B15" s="2" t="s">
        <v>16</v>
      </c>
      <c r="C15" s="2" t="s">
        <v>28</v>
      </c>
      <c r="D15" s="2" t="s">
        <v>42</v>
      </c>
      <c r="E15" s="2" t="s">
        <v>25</v>
      </c>
      <c r="F15" s="3">
        <v>4.0999999999999996</v>
      </c>
      <c r="G15" s="2" t="s">
        <v>35</v>
      </c>
      <c r="H15" s="2" t="s">
        <v>41</v>
      </c>
      <c r="I15" s="3"/>
      <c r="J15" s="3"/>
      <c r="K15" s="3"/>
      <c r="L15" s="3" t="str">
        <f t="shared" si="0"/>
        <v/>
      </c>
      <c r="M15" s="4"/>
      <c r="N15" s="3" t="str">
        <f t="shared" si="1"/>
        <v/>
      </c>
      <c r="O15" s="3" t="str">
        <f t="shared" si="2"/>
        <v/>
      </c>
      <c r="P15" s="2"/>
    </row>
    <row r="16" spans="1:16" ht="48" customHeight="1" x14ac:dyDescent="0.3">
      <c r="A16" s="2">
        <v>13</v>
      </c>
      <c r="B16" s="2" t="s">
        <v>16</v>
      </c>
      <c r="C16" s="2" t="s">
        <v>28</v>
      </c>
      <c r="D16" s="2" t="s">
        <v>43</v>
      </c>
      <c r="E16" s="2" t="s">
        <v>25</v>
      </c>
      <c r="F16" s="3">
        <v>28.75</v>
      </c>
      <c r="G16" s="2" t="s">
        <v>35</v>
      </c>
      <c r="H16" s="2" t="s">
        <v>44</v>
      </c>
      <c r="I16" s="3"/>
      <c r="J16" s="3"/>
      <c r="K16" s="3"/>
      <c r="L16" s="3" t="str">
        <f t="shared" si="0"/>
        <v/>
      </c>
      <c r="M16" s="4"/>
      <c r="N16" s="3" t="str">
        <f t="shared" si="1"/>
        <v/>
      </c>
      <c r="O16" s="3" t="str">
        <f t="shared" si="2"/>
        <v/>
      </c>
      <c r="P16" s="2"/>
    </row>
    <row r="17" spans="1:16" ht="48" customHeight="1" x14ac:dyDescent="0.3">
      <c r="A17" s="2">
        <v>14</v>
      </c>
      <c r="B17" s="2" t="s">
        <v>16</v>
      </c>
      <c r="C17" s="2" t="s">
        <v>28</v>
      </c>
      <c r="D17" s="2" t="s">
        <v>45</v>
      </c>
      <c r="E17" s="2" t="s">
        <v>25</v>
      </c>
      <c r="F17" s="3">
        <v>18.14</v>
      </c>
      <c r="G17" s="2" t="s">
        <v>35</v>
      </c>
      <c r="H17" s="2" t="s">
        <v>46</v>
      </c>
      <c r="I17" s="3"/>
      <c r="J17" s="3"/>
      <c r="K17" s="3"/>
      <c r="L17" s="3" t="str">
        <f t="shared" si="0"/>
        <v/>
      </c>
      <c r="M17" s="4"/>
      <c r="N17" s="3" t="str">
        <f t="shared" si="1"/>
        <v/>
      </c>
      <c r="O17" s="3" t="str">
        <f t="shared" si="2"/>
        <v/>
      </c>
      <c r="P17" s="2"/>
    </row>
    <row r="18" spans="1:16" ht="48" customHeight="1" x14ac:dyDescent="0.3">
      <c r="A18" s="2">
        <v>15</v>
      </c>
      <c r="B18" s="2" t="s">
        <v>16</v>
      </c>
      <c r="C18" s="2" t="s">
        <v>47</v>
      </c>
      <c r="D18" s="2" t="s">
        <v>48</v>
      </c>
      <c r="E18" s="2" t="s">
        <v>49</v>
      </c>
      <c r="F18" s="3">
        <v>1</v>
      </c>
      <c r="G18" s="2" t="s">
        <v>30</v>
      </c>
      <c r="H18" s="2" t="s">
        <v>50</v>
      </c>
      <c r="I18" s="3"/>
      <c r="J18" s="3"/>
      <c r="K18" s="3"/>
      <c r="L18" s="3" t="str">
        <f t="shared" si="0"/>
        <v/>
      </c>
      <c r="M18" s="4"/>
      <c r="N18" s="3" t="str">
        <f t="shared" si="1"/>
        <v/>
      </c>
      <c r="O18" s="3" t="str">
        <f t="shared" si="2"/>
        <v/>
      </c>
      <c r="P18" s="2"/>
    </row>
    <row r="19" spans="1:16" ht="48" customHeight="1" x14ac:dyDescent="0.3">
      <c r="A19" s="2">
        <v>16</v>
      </c>
      <c r="B19" s="2" t="s">
        <v>16</v>
      </c>
      <c r="C19" s="2" t="s">
        <v>47</v>
      </c>
      <c r="D19" s="2" t="s">
        <v>51</v>
      </c>
      <c r="E19" s="2" t="s">
        <v>49</v>
      </c>
      <c r="F19" s="3">
        <v>1</v>
      </c>
      <c r="G19" s="2" t="s">
        <v>30</v>
      </c>
      <c r="H19" s="2" t="s">
        <v>50</v>
      </c>
      <c r="I19" s="3"/>
      <c r="J19" s="3"/>
      <c r="K19" s="3"/>
      <c r="L19" s="3" t="str">
        <f t="shared" si="0"/>
        <v/>
      </c>
      <c r="M19" s="4"/>
      <c r="N19" s="3" t="str">
        <f t="shared" si="1"/>
        <v/>
      </c>
      <c r="O19" s="3" t="str">
        <f t="shared" si="2"/>
        <v/>
      </c>
      <c r="P19" s="2"/>
    </row>
    <row r="20" spans="1:16" ht="48" customHeight="1" x14ac:dyDescent="0.3">
      <c r="A20" s="2">
        <v>17</v>
      </c>
      <c r="B20" s="2" t="s">
        <v>16</v>
      </c>
      <c r="C20" s="2" t="s">
        <v>47</v>
      </c>
      <c r="D20" s="2" t="s">
        <v>52</v>
      </c>
      <c r="E20" s="2" t="s">
        <v>49</v>
      </c>
      <c r="F20" s="3">
        <v>1</v>
      </c>
      <c r="G20" s="2" t="s">
        <v>30</v>
      </c>
      <c r="H20" s="2" t="s">
        <v>50</v>
      </c>
      <c r="I20" s="3"/>
      <c r="J20" s="3"/>
      <c r="K20" s="3"/>
      <c r="L20" s="3" t="str">
        <f t="shared" si="0"/>
        <v/>
      </c>
      <c r="M20" s="4"/>
      <c r="N20" s="3" t="str">
        <f t="shared" si="1"/>
        <v/>
      </c>
      <c r="O20" s="3" t="str">
        <f t="shared" si="2"/>
        <v/>
      </c>
      <c r="P20" s="2"/>
    </row>
    <row r="21" spans="1:16" ht="48" customHeight="1" x14ac:dyDescent="0.3">
      <c r="A21" s="2">
        <v>18</v>
      </c>
      <c r="B21" s="2" t="s">
        <v>16</v>
      </c>
      <c r="C21" s="2" t="s">
        <v>47</v>
      </c>
      <c r="D21" s="2" t="s">
        <v>53</v>
      </c>
      <c r="E21" s="2" t="s">
        <v>49</v>
      </c>
      <c r="F21" s="3">
        <v>1</v>
      </c>
      <c r="G21" s="2" t="s">
        <v>54</v>
      </c>
      <c r="H21" s="2" t="s">
        <v>55</v>
      </c>
      <c r="I21" s="3"/>
      <c r="J21" s="3"/>
      <c r="K21" s="3"/>
      <c r="L21" s="3" t="str">
        <f t="shared" si="0"/>
        <v/>
      </c>
      <c r="M21" s="4"/>
      <c r="N21" s="3" t="str">
        <f t="shared" si="1"/>
        <v/>
      </c>
      <c r="O21" s="3" t="str">
        <f t="shared" si="2"/>
        <v/>
      </c>
      <c r="P21" s="2"/>
    </row>
    <row r="22" spans="1:16" ht="48" customHeight="1" x14ac:dyDescent="0.3">
      <c r="A22" s="2">
        <v>19</v>
      </c>
      <c r="B22" s="2" t="s">
        <v>16</v>
      </c>
      <c r="C22" s="2" t="s">
        <v>47</v>
      </c>
      <c r="D22" s="2" t="s">
        <v>56</v>
      </c>
      <c r="E22" s="2" t="s">
        <v>49</v>
      </c>
      <c r="F22" s="3">
        <v>1</v>
      </c>
      <c r="G22" s="2" t="s">
        <v>30</v>
      </c>
      <c r="H22" s="2" t="s">
        <v>50</v>
      </c>
      <c r="I22" s="3"/>
      <c r="J22" s="3"/>
      <c r="K22" s="3"/>
      <c r="L22" s="3" t="str">
        <f t="shared" si="0"/>
        <v/>
      </c>
      <c r="M22" s="4"/>
      <c r="N22" s="3" t="str">
        <f t="shared" si="1"/>
        <v/>
      </c>
      <c r="O22" s="3" t="str">
        <f t="shared" si="2"/>
        <v/>
      </c>
      <c r="P22" s="2"/>
    </row>
    <row r="23" spans="1:16" ht="48" customHeight="1" x14ac:dyDescent="0.3">
      <c r="A23" s="2">
        <v>20</v>
      </c>
      <c r="B23" s="2" t="s">
        <v>16</v>
      </c>
      <c r="C23" s="2" t="s">
        <v>47</v>
      </c>
      <c r="D23" s="2" t="s">
        <v>57</v>
      </c>
      <c r="E23" s="2" t="s">
        <v>19</v>
      </c>
      <c r="F23" s="3">
        <v>1</v>
      </c>
      <c r="G23" s="2" t="s">
        <v>30</v>
      </c>
      <c r="H23" s="2" t="s">
        <v>50</v>
      </c>
      <c r="I23" s="3"/>
      <c r="J23" s="3"/>
      <c r="K23" s="3"/>
      <c r="L23" s="3" t="str">
        <f t="shared" si="0"/>
        <v/>
      </c>
      <c r="M23" s="4"/>
      <c r="N23" s="3" t="str">
        <f t="shared" si="1"/>
        <v/>
      </c>
      <c r="O23" s="3" t="str">
        <f t="shared" si="2"/>
        <v/>
      </c>
      <c r="P23" s="2"/>
    </row>
    <row r="24" spans="1:16" ht="48" customHeight="1" x14ac:dyDescent="0.3">
      <c r="A24" s="2">
        <v>21</v>
      </c>
      <c r="B24" s="2" t="s">
        <v>16</v>
      </c>
      <c r="C24" s="2" t="s">
        <v>47</v>
      </c>
      <c r="D24" s="2" t="s">
        <v>58</v>
      </c>
      <c r="E24" s="2" t="s">
        <v>19</v>
      </c>
      <c r="F24" s="3">
        <v>2</v>
      </c>
      <c r="G24" s="2" t="s">
        <v>54</v>
      </c>
      <c r="H24" s="2" t="s">
        <v>59</v>
      </c>
      <c r="I24" s="3"/>
      <c r="J24" s="3"/>
      <c r="K24" s="3"/>
      <c r="L24" s="3" t="str">
        <f t="shared" si="0"/>
        <v/>
      </c>
      <c r="M24" s="4"/>
      <c r="N24" s="3" t="str">
        <f t="shared" si="1"/>
        <v/>
      </c>
      <c r="O24" s="3" t="str">
        <f t="shared" si="2"/>
        <v/>
      </c>
      <c r="P24" s="2"/>
    </row>
    <row r="25" spans="1:16" ht="48" customHeight="1" x14ac:dyDescent="0.3">
      <c r="A25" s="2">
        <v>22</v>
      </c>
      <c r="B25" s="2" t="s">
        <v>16</v>
      </c>
      <c r="C25" s="2" t="s">
        <v>47</v>
      </c>
      <c r="D25" s="2" t="s">
        <v>60</v>
      </c>
      <c r="E25" s="2" t="s">
        <v>19</v>
      </c>
      <c r="F25" s="3">
        <v>2</v>
      </c>
      <c r="G25" s="2" t="s">
        <v>30</v>
      </c>
      <c r="H25" s="2" t="s">
        <v>50</v>
      </c>
      <c r="I25" s="3"/>
      <c r="J25" s="3"/>
      <c r="K25" s="3"/>
      <c r="L25" s="3" t="str">
        <f t="shared" si="0"/>
        <v/>
      </c>
      <c r="M25" s="4"/>
      <c r="N25" s="3" t="str">
        <f t="shared" si="1"/>
        <v/>
      </c>
      <c r="O25" s="3" t="str">
        <f t="shared" si="2"/>
        <v/>
      </c>
      <c r="P25" s="2"/>
    </row>
    <row r="26" spans="1:16" ht="48" customHeight="1" x14ac:dyDescent="0.3">
      <c r="A26" s="2">
        <v>23</v>
      </c>
      <c r="B26" s="2" t="s">
        <v>61</v>
      </c>
      <c r="C26" s="2" t="s">
        <v>17</v>
      </c>
      <c r="D26" s="2" t="s">
        <v>18</v>
      </c>
      <c r="E26" s="2" t="s">
        <v>19</v>
      </c>
      <c r="F26" s="3">
        <v>3</v>
      </c>
      <c r="G26" s="2" t="s">
        <v>20</v>
      </c>
      <c r="H26" s="2" t="s">
        <v>21</v>
      </c>
      <c r="I26" s="3"/>
      <c r="J26" s="3"/>
      <c r="K26" s="3"/>
      <c r="L26" s="3" t="str">
        <f t="shared" si="0"/>
        <v/>
      </c>
      <c r="M26" s="4"/>
      <c r="N26" s="3" t="str">
        <f t="shared" si="1"/>
        <v/>
      </c>
      <c r="O26" s="3" t="str">
        <f t="shared" si="2"/>
        <v/>
      </c>
      <c r="P26" s="2"/>
    </row>
    <row r="27" spans="1:16" ht="48" customHeight="1" x14ac:dyDescent="0.3">
      <c r="A27" s="2">
        <v>24</v>
      </c>
      <c r="B27" s="2" t="s">
        <v>61</v>
      </c>
      <c r="C27" s="2" t="s">
        <v>17</v>
      </c>
      <c r="D27" s="2" t="s">
        <v>22</v>
      </c>
      <c r="E27" s="2" t="s">
        <v>19</v>
      </c>
      <c r="F27" s="3">
        <v>3</v>
      </c>
      <c r="G27" s="2" t="s">
        <v>20</v>
      </c>
      <c r="H27" s="2" t="s">
        <v>21</v>
      </c>
      <c r="I27" s="3"/>
      <c r="J27" s="3"/>
      <c r="K27" s="3"/>
      <c r="L27" s="3" t="str">
        <f t="shared" si="0"/>
        <v/>
      </c>
      <c r="M27" s="4"/>
      <c r="N27" s="3" t="str">
        <f t="shared" si="1"/>
        <v/>
      </c>
      <c r="O27" s="3" t="str">
        <f t="shared" si="2"/>
        <v/>
      </c>
      <c r="P27" s="2"/>
    </row>
    <row r="28" spans="1:16" ht="48" customHeight="1" x14ac:dyDescent="0.3">
      <c r="A28" s="2">
        <v>25</v>
      </c>
      <c r="B28" s="2" t="s">
        <v>61</v>
      </c>
      <c r="C28" s="2" t="s">
        <v>17</v>
      </c>
      <c r="D28" s="2" t="s">
        <v>23</v>
      </c>
      <c r="E28" s="2" t="s">
        <v>19</v>
      </c>
      <c r="F28" s="3">
        <v>1</v>
      </c>
      <c r="G28" s="2" t="s">
        <v>20</v>
      </c>
      <c r="H28" s="2" t="s">
        <v>21</v>
      </c>
      <c r="I28" s="3"/>
      <c r="J28" s="3"/>
      <c r="K28" s="3"/>
      <c r="L28" s="3" t="str">
        <f t="shared" si="0"/>
        <v/>
      </c>
      <c r="M28" s="4"/>
      <c r="N28" s="3" t="str">
        <f t="shared" si="1"/>
        <v/>
      </c>
      <c r="O28" s="3" t="str">
        <f t="shared" si="2"/>
        <v/>
      </c>
      <c r="P28" s="2"/>
    </row>
    <row r="29" spans="1:16" ht="48" customHeight="1" x14ac:dyDescent="0.3">
      <c r="A29" s="2">
        <v>26</v>
      </c>
      <c r="B29" s="2" t="s">
        <v>61</v>
      </c>
      <c r="C29" s="2" t="s">
        <v>17</v>
      </c>
      <c r="D29" s="2" t="s">
        <v>62</v>
      </c>
      <c r="E29" s="2" t="s">
        <v>25</v>
      </c>
      <c r="F29" s="3">
        <v>38</v>
      </c>
      <c r="G29" s="2" t="s">
        <v>20</v>
      </c>
      <c r="H29" s="2" t="s">
        <v>21</v>
      </c>
      <c r="I29" s="3"/>
      <c r="J29" s="3"/>
      <c r="K29" s="3"/>
      <c r="L29" s="3" t="str">
        <f t="shared" si="0"/>
        <v/>
      </c>
      <c r="M29" s="4"/>
      <c r="N29" s="3" t="str">
        <f t="shared" si="1"/>
        <v/>
      </c>
      <c r="O29" s="3" t="str">
        <f t="shared" si="2"/>
        <v/>
      </c>
      <c r="P29" s="2"/>
    </row>
    <row r="30" spans="1:16" ht="48" customHeight="1" x14ac:dyDescent="0.3">
      <c r="A30" s="2">
        <v>27</v>
      </c>
      <c r="B30" s="2" t="s">
        <v>61</v>
      </c>
      <c r="C30" s="2" t="s">
        <v>17</v>
      </c>
      <c r="D30" s="2" t="s">
        <v>63</v>
      </c>
      <c r="E30" s="2" t="s">
        <v>25</v>
      </c>
      <c r="F30" s="3">
        <v>8.1199999999999992</v>
      </c>
      <c r="G30" s="2" t="s">
        <v>20</v>
      </c>
      <c r="H30" s="2" t="s">
        <v>21</v>
      </c>
      <c r="I30" s="3"/>
      <c r="J30" s="3"/>
      <c r="K30" s="3"/>
      <c r="L30" s="3" t="str">
        <f t="shared" si="0"/>
        <v/>
      </c>
      <c r="M30" s="4"/>
      <c r="N30" s="3" t="str">
        <f t="shared" si="1"/>
        <v/>
      </c>
      <c r="O30" s="3" t="str">
        <f t="shared" si="2"/>
        <v/>
      </c>
      <c r="P30" s="2"/>
    </row>
    <row r="31" spans="1:16" ht="48" customHeight="1" x14ac:dyDescent="0.3">
      <c r="A31" s="2">
        <v>28</v>
      </c>
      <c r="B31" s="2" t="s">
        <v>61</v>
      </c>
      <c r="C31" s="2" t="s">
        <v>17</v>
      </c>
      <c r="D31" s="2" t="s">
        <v>64</v>
      </c>
      <c r="E31" s="2" t="s">
        <v>19</v>
      </c>
      <c r="F31" s="3">
        <v>1</v>
      </c>
      <c r="G31" s="2" t="s">
        <v>20</v>
      </c>
      <c r="H31" s="2" t="s">
        <v>21</v>
      </c>
      <c r="I31" s="3"/>
      <c r="J31" s="3"/>
      <c r="K31" s="3"/>
      <c r="L31" s="3" t="str">
        <f t="shared" si="0"/>
        <v/>
      </c>
      <c r="M31" s="4"/>
      <c r="N31" s="3" t="str">
        <f t="shared" si="1"/>
        <v/>
      </c>
      <c r="O31" s="3" t="str">
        <f t="shared" si="2"/>
        <v/>
      </c>
      <c r="P31" s="2"/>
    </row>
    <row r="32" spans="1:16" ht="48" customHeight="1" x14ac:dyDescent="0.3">
      <c r="A32" s="2">
        <v>29</v>
      </c>
      <c r="B32" s="2" t="s">
        <v>61</v>
      </c>
      <c r="C32" s="2" t="s">
        <v>28</v>
      </c>
      <c r="D32" s="2" t="s">
        <v>65</v>
      </c>
      <c r="E32" s="2" t="s">
        <v>25</v>
      </c>
      <c r="F32" s="3">
        <v>46.12</v>
      </c>
      <c r="G32" s="2" t="s">
        <v>35</v>
      </c>
      <c r="H32" s="2" t="s">
        <v>36</v>
      </c>
      <c r="I32" s="3"/>
      <c r="J32" s="3"/>
      <c r="K32" s="3"/>
      <c r="L32" s="3" t="str">
        <f t="shared" si="0"/>
        <v/>
      </c>
      <c r="M32" s="4"/>
      <c r="N32" s="3" t="str">
        <f t="shared" si="1"/>
        <v/>
      </c>
      <c r="O32" s="3" t="str">
        <f t="shared" si="2"/>
        <v/>
      </c>
      <c r="P32" s="2"/>
    </row>
    <row r="33" spans="1:16" ht="48" customHeight="1" x14ac:dyDescent="0.3">
      <c r="A33" s="2">
        <v>30</v>
      </c>
      <c r="B33" s="2" t="s">
        <v>61</v>
      </c>
      <c r="C33" s="2" t="s">
        <v>28</v>
      </c>
      <c r="D33" s="2" t="s">
        <v>66</v>
      </c>
      <c r="E33" s="2" t="s">
        <v>25</v>
      </c>
      <c r="F33" s="3">
        <v>46.12</v>
      </c>
      <c r="G33" s="2" t="s">
        <v>30</v>
      </c>
      <c r="H33" s="2" t="s">
        <v>39</v>
      </c>
      <c r="I33" s="3"/>
      <c r="J33" s="3"/>
      <c r="K33" s="3"/>
      <c r="L33" s="3" t="str">
        <f t="shared" si="0"/>
        <v/>
      </c>
      <c r="M33" s="4"/>
      <c r="N33" s="3" t="str">
        <f t="shared" si="1"/>
        <v/>
      </c>
      <c r="O33" s="3" t="str">
        <f t="shared" si="2"/>
        <v/>
      </c>
      <c r="P33" s="2"/>
    </row>
    <row r="34" spans="1:16" ht="48" customHeight="1" x14ac:dyDescent="0.3">
      <c r="A34" s="2">
        <v>31</v>
      </c>
      <c r="B34" s="2" t="s">
        <v>61</v>
      </c>
      <c r="C34" s="2" t="s">
        <v>28</v>
      </c>
      <c r="D34" s="2" t="s">
        <v>67</v>
      </c>
      <c r="E34" s="2" t="s">
        <v>25</v>
      </c>
      <c r="F34" s="3">
        <v>38</v>
      </c>
      <c r="G34" s="2" t="s">
        <v>35</v>
      </c>
      <c r="H34" s="2" t="s">
        <v>68</v>
      </c>
      <c r="I34" s="3"/>
      <c r="J34" s="3"/>
      <c r="K34" s="3"/>
      <c r="L34" s="3" t="str">
        <f t="shared" si="0"/>
        <v/>
      </c>
      <c r="M34" s="4"/>
      <c r="N34" s="3" t="str">
        <f t="shared" si="1"/>
        <v/>
      </c>
      <c r="O34" s="3" t="str">
        <f t="shared" si="2"/>
        <v/>
      </c>
      <c r="P34" s="2"/>
    </row>
    <row r="35" spans="1:16" ht="48" customHeight="1" x14ac:dyDescent="0.3">
      <c r="A35" s="2">
        <v>32</v>
      </c>
      <c r="B35" s="2" t="s">
        <v>61</v>
      </c>
      <c r="C35" s="2" t="s">
        <v>28</v>
      </c>
      <c r="D35" s="2" t="s">
        <v>69</v>
      </c>
      <c r="E35" s="2" t="s">
        <v>25</v>
      </c>
      <c r="F35" s="3">
        <v>8.1199999999999992</v>
      </c>
      <c r="G35" s="2" t="s">
        <v>35</v>
      </c>
      <c r="H35" s="2" t="s">
        <v>68</v>
      </c>
      <c r="I35" s="3"/>
      <c r="J35" s="3"/>
      <c r="K35" s="3"/>
      <c r="L35" s="3" t="str">
        <f t="shared" si="0"/>
        <v/>
      </c>
      <c r="M35" s="4"/>
      <c r="N35" s="3" t="str">
        <f t="shared" si="1"/>
        <v/>
      </c>
      <c r="O35" s="3" t="str">
        <f t="shared" si="2"/>
        <v/>
      </c>
      <c r="P35" s="2"/>
    </row>
    <row r="36" spans="1:16" ht="48" customHeight="1" x14ac:dyDescent="0.3">
      <c r="A36" s="2">
        <v>33</v>
      </c>
      <c r="B36" s="2" t="s">
        <v>61</v>
      </c>
      <c r="C36" s="2" t="s">
        <v>28</v>
      </c>
      <c r="D36" s="2" t="s">
        <v>70</v>
      </c>
      <c r="E36" s="2" t="s">
        <v>25</v>
      </c>
      <c r="F36" s="3">
        <v>46.12</v>
      </c>
      <c r="G36" s="2" t="s">
        <v>35</v>
      </c>
      <c r="H36" s="2" t="s">
        <v>71</v>
      </c>
      <c r="I36" s="3"/>
      <c r="J36" s="3"/>
      <c r="K36" s="3"/>
      <c r="L36" s="3" t="str">
        <f t="shared" si="0"/>
        <v/>
      </c>
      <c r="M36" s="4"/>
      <c r="N36" s="3" t="str">
        <f t="shared" si="1"/>
        <v/>
      </c>
      <c r="O36" s="3" t="str">
        <f t="shared" si="2"/>
        <v/>
      </c>
      <c r="P36" s="2"/>
    </row>
    <row r="37" spans="1:16" ht="48" customHeight="1" x14ac:dyDescent="0.3">
      <c r="A37" s="2">
        <v>34</v>
      </c>
      <c r="B37" s="2" t="s">
        <v>61</v>
      </c>
      <c r="C37" s="2" t="s">
        <v>28</v>
      </c>
      <c r="D37" s="2" t="s">
        <v>72</v>
      </c>
      <c r="E37" s="2" t="s">
        <v>25</v>
      </c>
      <c r="F37" s="3">
        <v>13</v>
      </c>
      <c r="G37" s="2" t="s">
        <v>35</v>
      </c>
      <c r="H37" s="2" t="s">
        <v>73</v>
      </c>
      <c r="I37" s="3"/>
      <c r="J37" s="3"/>
      <c r="K37" s="3"/>
      <c r="L37" s="3" t="str">
        <f t="shared" si="0"/>
        <v/>
      </c>
      <c r="M37" s="4"/>
      <c r="N37" s="3" t="str">
        <f t="shared" si="1"/>
        <v/>
      </c>
      <c r="O37" s="3" t="str">
        <f t="shared" si="2"/>
        <v/>
      </c>
      <c r="P37" s="2"/>
    </row>
    <row r="38" spans="1:16" ht="48" customHeight="1" x14ac:dyDescent="0.3">
      <c r="A38" s="2">
        <v>35</v>
      </c>
      <c r="B38" s="2" t="s">
        <v>61</v>
      </c>
      <c r="C38" s="2" t="s">
        <v>28</v>
      </c>
      <c r="D38" s="2" t="s">
        <v>74</v>
      </c>
      <c r="E38" s="2" t="s">
        <v>25</v>
      </c>
      <c r="F38" s="3">
        <v>13</v>
      </c>
      <c r="G38" s="2" t="s">
        <v>35</v>
      </c>
      <c r="H38" s="2" t="s">
        <v>75</v>
      </c>
      <c r="I38" s="3"/>
      <c r="J38" s="3"/>
      <c r="K38" s="3"/>
      <c r="L38" s="3" t="str">
        <f t="shared" si="0"/>
        <v/>
      </c>
      <c r="M38" s="4"/>
      <c r="N38" s="3" t="str">
        <f t="shared" si="1"/>
        <v/>
      </c>
      <c r="O38" s="3" t="str">
        <f t="shared" si="2"/>
        <v/>
      </c>
      <c r="P38" s="2"/>
    </row>
    <row r="39" spans="1:16" ht="48" customHeight="1" x14ac:dyDescent="0.3">
      <c r="A39" s="2">
        <v>36</v>
      </c>
      <c r="B39" s="2" t="s">
        <v>61</v>
      </c>
      <c r="C39" s="2" t="s">
        <v>47</v>
      </c>
      <c r="D39" s="2" t="s">
        <v>76</v>
      </c>
      <c r="E39" s="2" t="s">
        <v>49</v>
      </c>
      <c r="F39" s="3">
        <v>1</v>
      </c>
      <c r="G39" s="2" t="s">
        <v>30</v>
      </c>
      <c r="H39" s="2" t="s">
        <v>50</v>
      </c>
      <c r="I39" s="3"/>
      <c r="J39" s="3"/>
      <c r="K39" s="3"/>
      <c r="L39" s="3" t="str">
        <f t="shared" si="0"/>
        <v/>
      </c>
      <c r="M39" s="4"/>
      <c r="N39" s="3" t="str">
        <f t="shared" si="1"/>
        <v/>
      </c>
      <c r="O39" s="3" t="str">
        <f t="shared" si="2"/>
        <v/>
      </c>
      <c r="P39" s="2"/>
    </row>
    <row r="40" spans="1:16" ht="48" customHeight="1" x14ac:dyDescent="0.3">
      <c r="A40" s="2">
        <v>37</v>
      </c>
      <c r="B40" s="2" t="s">
        <v>61</v>
      </c>
      <c r="C40" s="2" t="s">
        <v>47</v>
      </c>
      <c r="D40" s="2" t="s">
        <v>77</v>
      </c>
      <c r="E40" s="2" t="s">
        <v>49</v>
      </c>
      <c r="F40" s="3">
        <v>1</v>
      </c>
      <c r="G40" s="2" t="s">
        <v>30</v>
      </c>
      <c r="H40" s="2" t="s">
        <v>78</v>
      </c>
      <c r="I40" s="3"/>
      <c r="J40" s="3"/>
      <c r="K40" s="3"/>
      <c r="L40" s="3" t="str">
        <f t="shared" si="0"/>
        <v/>
      </c>
      <c r="M40" s="4"/>
      <c r="N40" s="3" t="str">
        <f t="shared" si="1"/>
        <v/>
      </c>
      <c r="O40" s="3" t="str">
        <f t="shared" si="2"/>
        <v/>
      </c>
      <c r="P40" s="2"/>
    </row>
    <row r="41" spans="1:16" ht="48" customHeight="1" x14ac:dyDescent="0.3">
      <c r="A41" s="2">
        <v>38</v>
      </c>
      <c r="B41" s="2" t="s">
        <v>61</v>
      </c>
      <c r="C41" s="2" t="s">
        <v>47</v>
      </c>
      <c r="D41" s="2" t="s">
        <v>79</v>
      </c>
      <c r="E41" s="2" t="s">
        <v>49</v>
      </c>
      <c r="F41" s="3">
        <v>1</v>
      </c>
      <c r="G41" s="2" t="s">
        <v>54</v>
      </c>
      <c r="H41" s="2" t="s">
        <v>80</v>
      </c>
      <c r="I41" s="3"/>
      <c r="J41" s="3"/>
      <c r="K41" s="3"/>
      <c r="L41" s="3" t="str">
        <f t="shared" si="0"/>
        <v/>
      </c>
      <c r="M41" s="4"/>
      <c r="N41" s="3" t="str">
        <f t="shared" si="1"/>
        <v/>
      </c>
      <c r="O41" s="3" t="str">
        <f t="shared" si="2"/>
        <v/>
      </c>
      <c r="P41" s="2"/>
    </row>
    <row r="42" spans="1:16" ht="48" customHeight="1" x14ac:dyDescent="0.3">
      <c r="A42" s="2">
        <v>39</v>
      </c>
      <c r="B42" s="2" t="s">
        <v>61</v>
      </c>
      <c r="C42" s="2" t="s">
        <v>47</v>
      </c>
      <c r="D42" s="2" t="s">
        <v>81</v>
      </c>
      <c r="E42" s="2" t="s">
        <v>49</v>
      </c>
      <c r="F42" s="3">
        <v>1</v>
      </c>
      <c r="G42" s="2" t="s">
        <v>54</v>
      </c>
      <c r="H42" s="2" t="s">
        <v>82</v>
      </c>
      <c r="I42" s="3"/>
      <c r="J42" s="3"/>
      <c r="K42" s="3"/>
      <c r="L42" s="3" t="str">
        <f t="shared" si="0"/>
        <v/>
      </c>
      <c r="M42" s="4"/>
      <c r="N42" s="3" t="str">
        <f t="shared" si="1"/>
        <v/>
      </c>
      <c r="O42" s="3" t="str">
        <f t="shared" si="2"/>
        <v/>
      </c>
      <c r="P42" s="2"/>
    </row>
    <row r="43" spans="1:16" ht="48" customHeight="1" x14ac:dyDescent="0.3">
      <c r="A43" s="2">
        <v>40</v>
      </c>
      <c r="B43" s="2" t="s">
        <v>61</v>
      </c>
      <c r="C43" s="2" t="s">
        <v>47</v>
      </c>
      <c r="D43" s="2" t="s">
        <v>56</v>
      </c>
      <c r="E43" s="2" t="s">
        <v>49</v>
      </c>
      <c r="F43" s="3">
        <v>1</v>
      </c>
      <c r="G43" s="2" t="s">
        <v>30</v>
      </c>
      <c r="H43" s="2" t="s">
        <v>50</v>
      </c>
      <c r="I43" s="3"/>
      <c r="J43" s="3"/>
      <c r="K43" s="3"/>
      <c r="L43" s="3" t="str">
        <f t="shared" si="0"/>
        <v/>
      </c>
      <c r="M43" s="4"/>
      <c r="N43" s="3" t="str">
        <f t="shared" si="1"/>
        <v/>
      </c>
      <c r="O43" s="3" t="str">
        <f t="shared" si="2"/>
        <v/>
      </c>
      <c r="P43" s="2"/>
    </row>
    <row r="44" spans="1:16" ht="48" customHeight="1" x14ac:dyDescent="0.3">
      <c r="A44" s="2">
        <v>41</v>
      </c>
      <c r="B44" s="2" t="s">
        <v>61</v>
      </c>
      <c r="C44" s="2" t="s">
        <v>47</v>
      </c>
      <c r="D44" s="2" t="s">
        <v>57</v>
      </c>
      <c r="E44" s="2" t="s">
        <v>19</v>
      </c>
      <c r="F44" s="3">
        <v>1</v>
      </c>
      <c r="G44" s="2" t="s">
        <v>30</v>
      </c>
      <c r="H44" s="2" t="s">
        <v>50</v>
      </c>
      <c r="I44" s="3"/>
      <c r="J44" s="3"/>
      <c r="K44" s="3"/>
      <c r="L44" s="3" t="str">
        <f t="shared" si="0"/>
        <v/>
      </c>
      <c r="M44" s="4"/>
      <c r="N44" s="3" t="str">
        <f t="shared" si="1"/>
        <v/>
      </c>
      <c r="O44" s="3" t="str">
        <f t="shared" si="2"/>
        <v/>
      </c>
      <c r="P44" s="2"/>
    </row>
    <row r="45" spans="1:16" ht="48" customHeight="1" x14ac:dyDescent="0.3">
      <c r="A45" s="2">
        <v>42</v>
      </c>
      <c r="B45" s="2" t="s">
        <v>61</v>
      </c>
      <c r="C45" s="2" t="s">
        <v>47</v>
      </c>
      <c r="D45" s="2" t="s">
        <v>83</v>
      </c>
      <c r="E45" s="2" t="s">
        <v>19</v>
      </c>
      <c r="F45" s="3">
        <v>4</v>
      </c>
      <c r="G45" s="2" t="s">
        <v>54</v>
      </c>
      <c r="H45" s="2" t="s">
        <v>59</v>
      </c>
      <c r="I45" s="3"/>
      <c r="J45" s="3"/>
      <c r="K45" s="3"/>
      <c r="L45" s="3" t="str">
        <f t="shared" si="0"/>
        <v/>
      </c>
      <c r="M45" s="4"/>
      <c r="N45" s="3" t="str">
        <f t="shared" si="1"/>
        <v/>
      </c>
      <c r="O45" s="3" t="str">
        <f t="shared" si="2"/>
        <v/>
      </c>
      <c r="P45" s="2"/>
    </row>
    <row r="46" spans="1:16" ht="48" customHeight="1" x14ac:dyDescent="0.3">
      <c r="A46" s="2">
        <v>43</v>
      </c>
      <c r="B46" s="2" t="s">
        <v>61</v>
      </c>
      <c r="C46" s="2" t="s">
        <v>47</v>
      </c>
      <c r="D46" s="2" t="s">
        <v>84</v>
      </c>
      <c r="E46" s="2" t="s">
        <v>19</v>
      </c>
      <c r="F46" s="3">
        <v>3</v>
      </c>
      <c r="G46" s="2" t="s">
        <v>30</v>
      </c>
      <c r="H46" s="2" t="s">
        <v>50</v>
      </c>
      <c r="I46" s="3"/>
      <c r="J46" s="3"/>
      <c r="K46" s="3"/>
      <c r="L46" s="3" t="str">
        <f t="shared" si="0"/>
        <v/>
      </c>
      <c r="M46" s="4"/>
      <c r="N46" s="3" t="str">
        <f t="shared" si="1"/>
        <v/>
      </c>
      <c r="O46" s="3" t="str">
        <f t="shared" si="2"/>
        <v/>
      </c>
      <c r="P46" s="2"/>
    </row>
    <row r="47" spans="1:16" ht="48" customHeight="1" x14ac:dyDescent="0.3">
      <c r="A47" s="2">
        <v>44</v>
      </c>
      <c r="B47" s="2" t="s">
        <v>61</v>
      </c>
      <c r="C47" s="2" t="s">
        <v>47</v>
      </c>
      <c r="D47" s="2" t="s">
        <v>85</v>
      </c>
      <c r="E47" s="2" t="s">
        <v>19</v>
      </c>
      <c r="F47" s="3">
        <v>2</v>
      </c>
      <c r="G47" s="2" t="s">
        <v>54</v>
      </c>
      <c r="H47" s="2" t="s">
        <v>86</v>
      </c>
      <c r="I47" s="3"/>
      <c r="J47" s="3"/>
      <c r="K47" s="3"/>
      <c r="L47" s="3" t="str">
        <f t="shared" si="0"/>
        <v/>
      </c>
      <c r="M47" s="4"/>
      <c r="N47" s="3" t="str">
        <f t="shared" si="1"/>
        <v/>
      </c>
      <c r="O47" s="3" t="str">
        <f t="shared" si="2"/>
        <v/>
      </c>
      <c r="P47" s="2"/>
    </row>
    <row r="50" spans="1:2" ht="15.6" x14ac:dyDescent="0.3">
      <c r="A50" s="8" t="s">
        <v>87</v>
      </c>
    </row>
    <row r="51" spans="1:2" x14ac:dyDescent="0.3">
      <c r="A51" s="9" t="s">
        <v>88</v>
      </c>
      <c r="B51" s="10">
        <f>SUMIF(B4:B47,"Etap I*",L4:L47)</f>
        <v>0</v>
      </c>
    </row>
    <row r="52" spans="1:2" x14ac:dyDescent="0.3">
      <c r="A52" s="9" t="s">
        <v>89</v>
      </c>
      <c r="B52" s="10">
        <f>SUMIF(B4:B47,"Etap I*",O4:O47)</f>
        <v>0</v>
      </c>
    </row>
    <row r="53" spans="1:2" x14ac:dyDescent="0.3">
      <c r="A53" s="9" t="s">
        <v>90</v>
      </c>
      <c r="B53" s="10">
        <f>SUMIF(B4:B47,"Etap II*",L4:L47)</f>
        <v>0</v>
      </c>
    </row>
    <row r="54" spans="1:2" x14ac:dyDescent="0.3">
      <c r="A54" s="9" t="s">
        <v>91</v>
      </c>
      <c r="B54" s="10">
        <f>SUMIF(B4:B47,"Etap II*",O4:O47)</f>
        <v>0</v>
      </c>
    </row>
    <row r="55" spans="1:2" x14ac:dyDescent="0.3">
      <c r="A55" s="9" t="s">
        <v>92</v>
      </c>
      <c r="B55" s="10">
        <f>SUM(L4:L47)</f>
        <v>0</v>
      </c>
    </row>
    <row r="56" spans="1:2" x14ac:dyDescent="0.3">
      <c r="A56" s="9" t="s">
        <v>93</v>
      </c>
      <c r="B56" s="10">
        <f>SUM(O4:O47)</f>
        <v>0</v>
      </c>
    </row>
  </sheetData>
  <autoFilter ref="A3:P47" xr:uid="{00000000-0009-0000-0000-000000000000}"/>
  <mergeCells count="2">
    <mergeCell ref="A1:P1"/>
    <mergeCell ref="A2:P2"/>
  </mergeCells>
  <dataValidations count="1">
    <dataValidation type="list" allowBlank="1" sqref="M4:M47" xr:uid="{00000000-0002-0000-0000-000000000000}">
      <formula1>"0,8,23"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do oferty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PSSE Zakopane - Bożena Kunc</cp:lastModifiedBy>
  <dcterms:created xsi:type="dcterms:W3CDTF">2026-04-24T18:19:37Z</dcterms:created>
  <dcterms:modified xsi:type="dcterms:W3CDTF">2026-04-28T13:15:28Z</dcterms:modified>
</cp:coreProperties>
</file>