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FII\Wykonanie planu_1\wykonanie planu 2024\"/>
    </mc:Choice>
  </mc:AlternateContent>
  <xr:revisionPtr revIDLastSave="0" documentId="13_ncr:1_{51BA95D8-96D2-4E55-842C-9F6C0319BE89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024" sheetId="10" r:id="rId1"/>
  </sheets>
  <definedNames>
    <definedName name="_xlnm.Print_Area" localSheetId="0">'2024'!$A$1:$H$95</definedName>
  </definedNames>
  <calcPr calcId="191029"/>
</workbook>
</file>

<file path=xl/calcChain.xml><?xml version="1.0" encoding="utf-8"?>
<calcChain xmlns="http://schemas.openxmlformats.org/spreadsheetml/2006/main">
  <c r="H24" i="10" l="1"/>
  <c r="E8" i="10"/>
  <c r="F93" i="10"/>
  <c r="G93" i="10"/>
  <c r="H93" i="10"/>
  <c r="E93" i="10"/>
  <c r="F57" i="10"/>
  <c r="G57" i="10"/>
  <c r="H57" i="10"/>
  <c r="E57" i="10"/>
  <c r="F38" i="10"/>
  <c r="G38" i="10"/>
  <c r="H38" i="10"/>
  <c r="E38" i="10"/>
  <c r="E31" i="10"/>
  <c r="F24" i="10"/>
  <c r="G24" i="10"/>
  <c r="E24" i="10"/>
  <c r="F8" i="10"/>
  <c r="G8" i="10"/>
  <c r="H8" i="10"/>
  <c r="L96" i="10" l="1"/>
  <c r="L97" i="10"/>
  <c r="L98" i="10"/>
  <c r="L99" i="10"/>
  <c r="J96" i="10"/>
  <c r="J97" i="10"/>
  <c r="J98" i="10"/>
  <c r="J99" i="10"/>
  <c r="H31" i="10" l="1"/>
  <c r="F31" i="10"/>
  <c r="G31" i="10"/>
</calcChain>
</file>

<file path=xl/sharedStrings.xml><?xml version="1.0" encoding="utf-8"?>
<sst xmlns="http://schemas.openxmlformats.org/spreadsheetml/2006/main" count="176" uniqueCount="108">
  <si>
    <t>I.</t>
  </si>
  <si>
    <t>1.</t>
  </si>
  <si>
    <t>Transfery na rzecz ludności</t>
  </si>
  <si>
    <t>2.</t>
  </si>
  <si>
    <t>2.1</t>
  </si>
  <si>
    <t>3.</t>
  </si>
  <si>
    <t xml:space="preserve">Stan funduszu na początek roku </t>
  </si>
  <si>
    <t xml:space="preserve">  Środki pieniężne</t>
  </si>
  <si>
    <t>4.</t>
  </si>
  <si>
    <t xml:space="preserve">  Należności </t>
  </si>
  <si>
    <t>II.</t>
  </si>
  <si>
    <t>Przychody</t>
  </si>
  <si>
    <t>III.</t>
  </si>
  <si>
    <t>IV.</t>
  </si>
  <si>
    <t>Stan funduszu na koniec roku (I+II-III)</t>
  </si>
  <si>
    <t>3.1</t>
  </si>
  <si>
    <t xml:space="preserve">Koszty realizacji zadań </t>
  </si>
  <si>
    <t>Inne zmniejszenia</t>
  </si>
  <si>
    <t>Koszty własne</t>
  </si>
  <si>
    <t>Koszty inwestycyjne</t>
  </si>
  <si>
    <t xml:space="preserve"> z tego:</t>
  </si>
  <si>
    <t xml:space="preserve">  Zobowiązania, z tego:</t>
  </si>
  <si>
    <t xml:space="preserve">Składki i opłaty </t>
  </si>
  <si>
    <t xml:space="preserve">  z tego:</t>
  </si>
  <si>
    <t xml:space="preserve">  pozostałe</t>
  </si>
  <si>
    <t xml:space="preserve">  Zobowiązania, z tego: </t>
  </si>
  <si>
    <t>Odpis aktualizujący należności</t>
  </si>
  <si>
    <t>Inne zwiększenia</t>
  </si>
  <si>
    <t>Wyszczególnienie</t>
  </si>
  <si>
    <t>Wykonanie</t>
  </si>
  <si>
    <t>Plan po zmianach</t>
  </si>
  <si>
    <t>Plan wg ustawy budżetowej</t>
  </si>
  <si>
    <t>1.1</t>
  </si>
  <si>
    <t>4.1</t>
  </si>
  <si>
    <t>Część A. Zadania wynikające z ustawy tworzącej państwowy fundusz celowy</t>
  </si>
  <si>
    <t>Lp.</t>
  </si>
  <si>
    <t>tys. zł</t>
  </si>
  <si>
    <t>1.2</t>
  </si>
  <si>
    <t>Wolne środki finansowe przekazane w zarządzanie lub depozyt u Ministra Finansów</t>
  </si>
  <si>
    <t>- terminowe</t>
  </si>
  <si>
    <t>- overnight</t>
  </si>
  <si>
    <t>2.1.1</t>
  </si>
  <si>
    <t>2.1.2</t>
  </si>
  <si>
    <t>2.1.3</t>
  </si>
  <si>
    <t xml:space="preserve">pozostałe </t>
  </si>
  <si>
    <t>2.1.3.1</t>
  </si>
  <si>
    <t>2.1.3.2</t>
  </si>
  <si>
    <t>Przelewy redystrybucyjne, z tego na:</t>
  </si>
  <si>
    <t xml:space="preserve">w tym:  z tytułu udzielonych pożyczek </t>
  </si>
  <si>
    <t>Przelewy redystrybucyjne</t>
  </si>
  <si>
    <t>Pozostałe przychody, z tego:</t>
  </si>
  <si>
    <t>2.2</t>
  </si>
  <si>
    <t xml:space="preserve">inne przychody </t>
  </si>
  <si>
    <t xml:space="preserve">odsetki </t>
  </si>
  <si>
    <t>- pozostałe, z tego:</t>
  </si>
  <si>
    <t>Pozostałe, z tego:</t>
  </si>
  <si>
    <t xml:space="preserve">  - w tym: z tytułu udzielonych pożyczek</t>
  </si>
  <si>
    <t>Część B  -  Plan finansowy w układzie memoriałowym</t>
  </si>
  <si>
    <t>Część E  -  Dane uzupełniające</t>
  </si>
  <si>
    <t>1</t>
  </si>
  <si>
    <t>2</t>
  </si>
  <si>
    <t>2.1.3.3</t>
  </si>
  <si>
    <t>3</t>
  </si>
  <si>
    <t>4</t>
  </si>
  <si>
    <t>4.2</t>
  </si>
  <si>
    <t>5</t>
  </si>
  <si>
    <t>- koszty poboru składki</t>
  </si>
  <si>
    <t>- wpłaty do budżetu państwa</t>
  </si>
  <si>
    <t>- inne</t>
  </si>
  <si>
    <t>- umorzenia należności</t>
  </si>
  <si>
    <t>- koszty zadań przeciwdziałania COVID-19 i ich rozliczenia</t>
  </si>
  <si>
    <t>- instrumenty finansowane w ramach ustawy powodziowej</t>
  </si>
  <si>
    <t>- różne przelewy</t>
  </si>
  <si>
    <t>- wpłata na Fundusz Pomocy</t>
  </si>
  <si>
    <t>Plan i wykonanie planu finansowego Funduszu Gwarantowanych Świadczeń Pracowniczych za rok 2024</t>
  </si>
  <si>
    <t>3.2</t>
  </si>
  <si>
    <t>6</t>
  </si>
  <si>
    <t>Transfery na rzecz ludności, z tego na:</t>
  </si>
  <si>
    <t>- wypłaty świadczeń z Funduszu niepodlegających zwrotowi z tytułu międzynarodowych postępowań upadłościowych</t>
  </si>
  <si>
    <t>Koszty inwestycyjne, w tym:</t>
  </si>
  <si>
    <t>dotacje inwestycyjne</t>
  </si>
  <si>
    <t>Środki przekazane innym podmiotom na inwestycje</t>
  </si>
  <si>
    <t>I</t>
  </si>
  <si>
    <t>Dochody</t>
  </si>
  <si>
    <t>Składki i opłaty</t>
  </si>
  <si>
    <t>Pozostałe dochody, w tym:</t>
  </si>
  <si>
    <t>odsetki, w tym:</t>
  </si>
  <si>
    <t>od udzielonych pożyczek j.s.t.</t>
  </si>
  <si>
    <t>inne dochody</t>
  </si>
  <si>
    <t>Część C Dane w układzie kasowym</t>
  </si>
  <si>
    <t>II</t>
  </si>
  <si>
    <t>5.1</t>
  </si>
  <si>
    <t>5.2</t>
  </si>
  <si>
    <t>Wydatki</t>
  </si>
  <si>
    <t>- wypłaty świadczeń z Funduszu niepodlegających zwrotowi z tytułu międzynarodowych postępowań upadłościowych oraz mieszczące się w należnościach</t>
  </si>
  <si>
    <t>Wydatki inwestycyjne</t>
  </si>
  <si>
    <t>- wydatki inwestycyjne i wydatki na zakupy inwestycyjne</t>
  </si>
  <si>
    <t>Wpłata do budżetu państwa, w tym:</t>
  </si>
  <si>
    <t>wpłaty do budżetu państwa</t>
  </si>
  <si>
    <t>Pozostałe wydatki, z tego:</t>
  </si>
  <si>
    <t>III</t>
  </si>
  <si>
    <t>IV</t>
  </si>
  <si>
    <t>Kasowo zrealizowane przychody</t>
  </si>
  <si>
    <t>Kasowo zrealizowane rozchody</t>
  </si>
  <si>
    <t>Spłata kredytów i pożyczek (raty kapitałowe)</t>
  </si>
  <si>
    <t>Udzielone pożyczki, w tym:</t>
  </si>
  <si>
    <t xml:space="preserve">  jednostkom samorządu terytorialnego</t>
  </si>
  <si>
    <t xml:space="preserve">  pracodawcom w ramach ustawy powodziowej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</si>
</sst>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Cambria"/>
      <family val="1"/>
      <charset val="238"/>
      <scheme val="major"/>
    </font>
    <font>
      <sz val="8"/>
      <color theme="0"/>
      <name val="Cambria"/>
      <family val="1"/>
      <charset val="238"/>
      <scheme val="major"/>
    </font>
    <font>
      <sz val="10"/>
      <color indexed="8"/>
      <name val="MS Sans Serif"/>
      <charset val="238"/>
    </font>
    <font>
      <sz val="8"/>
      <color theme="1"/>
      <name val="Lato"/>
      <family val="2"/>
      <charset val="238"/>
    </font>
    <font>
      <sz val="8"/>
      <name val="Lato"/>
      <family val="2"/>
      <charset val="238"/>
    </font>
    <font>
      <b/>
      <sz val="8"/>
      <name val="Lato"/>
      <family val="2"/>
      <charset val="238"/>
    </font>
    <font>
      <sz val="8"/>
      <color indexed="8"/>
      <name val="Lato"/>
      <family val="2"/>
      <charset val="238"/>
    </font>
    <font>
      <sz val="8"/>
      <color theme="0"/>
      <name val="Lato"/>
      <family val="2"/>
      <charset val="238"/>
    </font>
    <font>
      <sz val="8"/>
      <color rgb="FFFF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1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8" fillId="0" borderId="6" xfId="3" applyNumberFormat="1" applyFont="1" applyBorder="1" applyAlignment="1">
      <alignment horizontal="right" vertical="center"/>
    </xf>
    <xf numFmtId="3" fontId="7" fillId="0" borderId="21" xfId="3" applyNumberFormat="1" applyFont="1" applyBorder="1" applyAlignment="1">
      <alignment horizontal="right" vertical="center"/>
    </xf>
    <xf numFmtId="3" fontId="7" fillId="0" borderId="18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7" fillId="0" borderId="21" xfId="3" applyNumberFormat="1" applyFont="1" applyFill="1" applyBorder="1" applyAlignment="1">
      <alignment horizontal="right" vertical="center"/>
    </xf>
    <xf numFmtId="3" fontId="7" fillId="0" borderId="29" xfId="3" applyNumberFormat="1" applyFont="1" applyFill="1" applyBorder="1" applyAlignment="1">
      <alignment horizontal="right" vertical="center"/>
    </xf>
    <xf numFmtId="3" fontId="7" fillId="0" borderId="29" xfId="3" applyNumberFormat="1" applyFont="1" applyBorder="1" applyAlignment="1">
      <alignment horizontal="right" vertical="center"/>
    </xf>
    <xf numFmtId="49" fontId="9" fillId="0" borderId="42" xfId="5" applyNumberFormat="1" applyFont="1" applyFill="1" applyBorder="1" applyAlignment="1">
      <alignment horizontal="left"/>
    </xf>
    <xf numFmtId="49" fontId="7" fillId="0" borderId="42" xfId="2" applyNumberFormat="1" applyFont="1" applyFill="1" applyBorder="1" applyAlignment="1">
      <alignment horizontal="left"/>
    </xf>
    <xf numFmtId="3" fontId="8" fillId="0" borderId="1" xfId="3" applyNumberFormat="1" applyFont="1" applyBorder="1" applyAlignment="1">
      <alignment horizontal="right" vertical="center" shrinkToFit="1"/>
    </xf>
    <xf numFmtId="0" fontId="7" fillId="0" borderId="37" xfId="0" applyFont="1" applyBorder="1" applyAlignment="1">
      <alignment horizontal="center" vertical="center"/>
    </xf>
    <xf numFmtId="3" fontId="7" fillId="4" borderId="18" xfId="3" applyNumberFormat="1" applyFont="1" applyFill="1" applyBorder="1" applyAlignment="1">
      <alignment horizontal="right" vertical="center"/>
    </xf>
    <xf numFmtId="3" fontId="7" fillId="4" borderId="18" xfId="3" applyNumberFormat="1" applyFont="1" applyFill="1" applyBorder="1" applyAlignment="1">
      <alignment horizontal="right" vertical="center" wrapText="1"/>
    </xf>
    <xf numFmtId="0" fontId="7" fillId="0" borderId="38" xfId="0" applyFont="1" applyBorder="1" applyAlignment="1">
      <alignment horizontal="center" vertical="center"/>
    </xf>
    <xf numFmtId="3" fontId="7" fillId="4" borderId="21" xfId="3" applyNumberFormat="1" applyFont="1" applyFill="1" applyBorder="1" applyAlignment="1">
      <alignment horizontal="right" vertical="center"/>
    </xf>
    <xf numFmtId="3" fontId="7" fillId="4" borderId="21" xfId="3" applyNumberFormat="1" applyFont="1" applyFill="1" applyBorder="1" applyAlignment="1">
      <alignment horizontal="right" vertical="center" wrapText="1"/>
    </xf>
    <xf numFmtId="0" fontId="7" fillId="4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3" fontId="7" fillId="4" borderId="29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" fontId="10" fillId="0" borderId="0" xfId="4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8" fillId="0" borderId="6" xfId="3" applyNumberFormat="1" applyFont="1" applyFill="1" applyBorder="1" applyAlignment="1">
      <alignment horizontal="right" vertical="center"/>
    </xf>
    <xf numFmtId="0" fontId="7" fillId="0" borderId="39" xfId="0" applyFont="1" applyBorder="1" applyAlignment="1">
      <alignment horizontal="center" vertical="center"/>
    </xf>
    <xf numFmtId="3" fontId="7" fillId="4" borderId="28" xfId="3" applyNumberFormat="1" applyFont="1" applyFill="1" applyBorder="1" applyAlignment="1" applyProtection="1">
      <alignment horizontal="right" vertical="center" wrapText="1"/>
      <protection locked="0"/>
    </xf>
    <xf numFmtId="3" fontId="7" fillId="4" borderId="28" xfId="3" applyNumberFormat="1" applyFont="1" applyFill="1" applyBorder="1" applyAlignment="1">
      <alignment horizontal="right" vertical="center"/>
    </xf>
    <xf numFmtId="3" fontId="7" fillId="0" borderId="28" xfId="3" applyNumberFormat="1" applyFont="1" applyFill="1" applyBorder="1" applyAlignment="1">
      <alignment horizontal="right" vertical="center"/>
    </xf>
    <xf numFmtId="3" fontId="7" fillId="4" borderId="21" xfId="3" applyNumberFormat="1" applyFont="1" applyFill="1" applyBorder="1" applyAlignment="1" applyProtection="1">
      <alignment horizontal="right" vertical="center" wrapText="1"/>
      <protection locked="0"/>
    </xf>
    <xf numFmtId="3" fontId="7" fillId="0" borderId="21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3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3" fontId="7" fillId="4" borderId="21" xfId="3" applyNumberFormat="1" applyFont="1" applyFill="1" applyBorder="1" applyAlignment="1">
      <alignment horizontal="right" vertical="center" shrinkToFit="1"/>
    </xf>
    <xf numFmtId="3" fontId="7" fillId="0" borderId="21" xfId="3" applyNumberFormat="1" applyFont="1" applyFill="1" applyBorder="1" applyAlignment="1">
      <alignment horizontal="right" vertical="center" shrinkToFit="1"/>
    </xf>
    <xf numFmtId="3" fontId="7" fillId="4" borderId="29" xfId="3" applyNumberFormat="1" applyFont="1" applyFill="1" applyBorder="1" applyAlignment="1">
      <alignment horizontal="right" vertical="center" shrinkToFit="1"/>
    </xf>
    <xf numFmtId="3" fontId="7" fillId="0" borderId="28" xfId="3" applyNumberFormat="1" applyFont="1" applyBorder="1" applyAlignment="1">
      <alignment horizontal="right" vertical="center" shrinkToFit="1"/>
    </xf>
    <xf numFmtId="0" fontId="7" fillId="0" borderId="41" xfId="0" applyFont="1" applyBorder="1" applyAlignment="1">
      <alignment horizontal="center" vertical="center"/>
    </xf>
    <xf numFmtId="3" fontId="7" fillId="0" borderId="21" xfId="3" applyNumberFormat="1" applyFont="1" applyBorder="1" applyAlignment="1" applyProtection="1">
      <alignment horizontal="right" vertical="center" wrapText="1"/>
      <protection locked="0"/>
    </xf>
    <xf numFmtId="3" fontId="7" fillId="0" borderId="21" xfId="3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/>
    </xf>
    <xf numFmtId="3" fontId="11" fillId="0" borderId="18" xfId="3" applyNumberFormat="1" applyFont="1" applyFill="1" applyBorder="1" applyAlignment="1">
      <alignment horizontal="right" vertical="center"/>
    </xf>
    <xf numFmtId="3" fontId="7" fillId="0" borderId="18" xfId="3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center" vertical="center"/>
    </xf>
    <xf numFmtId="3" fontId="7" fillId="0" borderId="26" xfId="3" applyNumberFormat="1" applyFont="1" applyFill="1" applyBorder="1" applyAlignment="1">
      <alignment horizontal="right" vertical="center"/>
    </xf>
    <xf numFmtId="0" fontId="7" fillId="0" borderId="4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3" fontId="7" fillId="0" borderId="28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7" fillId="0" borderId="46" xfId="0" applyFont="1" applyBorder="1" applyAlignment="1">
      <alignment horizontal="center" vertical="center"/>
    </xf>
    <xf numFmtId="3" fontId="7" fillId="0" borderId="28" xfId="3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7" fillId="0" borderId="0" xfId="4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9" fontId="9" fillId="0" borderId="43" xfId="5" applyNumberFormat="1" applyFont="1" applyFill="1" applyBorder="1" applyAlignment="1">
      <alignment horizontal="left" wrapText="1"/>
    </xf>
    <xf numFmtId="0" fontId="7" fillId="0" borderId="44" xfId="0" applyFont="1" applyBorder="1" applyAlignment="1">
      <alignment horizontal="left" wrapText="1"/>
    </xf>
    <xf numFmtId="0" fontId="7" fillId="0" borderId="45" xfId="0" applyFont="1" applyBorder="1" applyAlignment="1">
      <alignment horizontal="left" wrapText="1"/>
    </xf>
    <xf numFmtId="49" fontId="9" fillId="0" borderId="43" xfId="5" applyNumberFormat="1" applyFont="1" applyFill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3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3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8" xfId="0" quotePrefix="1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9" fillId="0" borderId="47" xfId="5" applyNumberFormat="1" applyFont="1" applyFill="1" applyBorder="1" applyAlignment="1">
      <alignment horizontal="left" wrapText="1"/>
    </xf>
    <xf numFmtId="0" fontId="7" fillId="0" borderId="48" xfId="0" applyFont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44" fontId="7" fillId="0" borderId="37" xfId="1" applyFont="1" applyBorder="1" applyAlignment="1">
      <alignment horizontal="left" vertical="center"/>
    </xf>
    <xf numFmtId="44" fontId="7" fillId="0" borderId="16" xfId="1" applyFont="1" applyBorder="1" applyAlignment="1">
      <alignment horizontal="left" vertical="center"/>
    </xf>
    <xf numFmtId="44" fontId="7" fillId="0" borderId="17" xfId="1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3" fontId="8" fillId="0" borderId="12" xfId="3" applyNumberFormat="1" applyFont="1" applyBorder="1" applyAlignment="1">
      <alignment horizontal="right" vertical="center"/>
    </xf>
    <xf numFmtId="3" fontId="8" fillId="0" borderId="12" xfId="3" applyNumberFormat="1" applyFont="1" applyFill="1" applyBorder="1" applyAlignment="1">
      <alignment horizontal="right" vertical="center"/>
    </xf>
    <xf numFmtId="0" fontId="8" fillId="0" borderId="4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3" applyNumberFormat="1" applyFont="1" applyFill="1" applyBorder="1" applyAlignment="1">
      <alignment horizontal="right" vertical="center"/>
    </xf>
    <xf numFmtId="3" fontId="8" fillId="0" borderId="8" xfId="3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 wrapText="1"/>
    </xf>
  </cellXfs>
  <cellStyles count="6">
    <cellStyle name="Dziesiętny" xfId="3" builtinId="3"/>
    <cellStyle name="Normalny" xfId="0" builtinId="0"/>
    <cellStyle name="Normalny 2" xfId="2" xr:uid="{00000000-0005-0000-0000-000001000000}"/>
    <cellStyle name="Normalny_Sheet1" xfId="5" xr:uid="{F0BE24E3-1FAA-428B-97BC-A5513A2D08E4}"/>
    <cellStyle name="Procentowy" xfId="4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103"/>
  <sheetViews>
    <sheetView tabSelected="1" zoomScale="120" zoomScaleNormal="120" zoomScaleSheetLayoutView="100" workbookViewId="0">
      <pane xSplit="4" ySplit="7" topLeftCell="E83" activePane="bottomRight" state="frozen"/>
      <selection pane="topRight" activeCell="E1" sqref="E1"/>
      <selection pane="bottomLeft" activeCell="A8" sqref="A8"/>
      <selection pane="bottomRight" activeCell="B74" sqref="B74:D74"/>
    </sheetView>
  </sheetViews>
  <sheetFormatPr defaultColWidth="9.140625" defaultRowHeight="10.5" x14ac:dyDescent="0.2"/>
  <cols>
    <col min="1" max="1" width="5.42578125" style="1" customWidth="1"/>
    <col min="2" max="2" width="9.140625" style="1"/>
    <col min="3" max="3" width="11" style="1" customWidth="1"/>
    <col min="4" max="4" width="16.42578125" style="1" customWidth="1"/>
    <col min="5" max="5" width="10.28515625" style="1" customWidth="1"/>
    <col min="6" max="6" width="11.5703125" style="1" customWidth="1"/>
    <col min="7" max="7" width="11.42578125" style="1" customWidth="1"/>
    <col min="8" max="8" width="11.28515625" style="1" customWidth="1"/>
    <col min="9" max="9" width="24" style="2" customWidth="1"/>
    <col min="10" max="10" width="11.28515625" style="2" customWidth="1"/>
    <col min="11" max="12" width="9.140625" style="2" customWidth="1"/>
    <col min="13" max="13" width="9.140625" style="2"/>
    <col min="14" max="16384" width="9.140625" style="1"/>
  </cols>
  <sheetData>
    <row r="1" spans="1:24" ht="18.75" customHeight="1" x14ac:dyDescent="0.2">
      <c r="A1" s="105" t="s">
        <v>74</v>
      </c>
      <c r="B1" s="105"/>
      <c r="C1" s="105"/>
      <c r="D1" s="105"/>
      <c r="E1" s="105"/>
      <c r="F1" s="105"/>
      <c r="G1" s="105"/>
      <c r="H1" s="105"/>
      <c r="I1" s="30"/>
      <c r="J1" s="30"/>
      <c r="K1" s="30"/>
      <c r="L1" s="30"/>
      <c r="M1" s="30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2" customHeight="1" thickBot="1" x14ac:dyDescent="0.25">
      <c r="A2" s="106"/>
      <c r="B2" s="107"/>
      <c r="C2" s="32"/>
      <c r="D2" s="108"/>
      <c r="E2" s="109"/>
      <c r="F2" s="109"/>
      <c r="G2" s="109"/>
      <c r="H2" s="109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7.25" customHeight="1" thickBot="1" x14ac:dyDescent="0.25">
      <c r="A3" s="110" t="s">
        <v>35</v>
      </c>
      <c r="B3" s="110" t="s">
        <v>28</v>
      </c>
      <c r="C3" s="112"/>
      <c r="D3" s="113"/>
      <c r="E3" s="3">
        <v>2023</v>
      </c>
      <c r="F3" s="116">
        <v>2024</v>
      </c>
      <c r="G3" s="117"/>
      <c r="H3" s="118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48.75" customHeight="1" thickBot="1" x14ac:dyDescent="0.25">
      <c r="A4" s="111"/>
      <c r="B4" s="111"/>
      <c r="C4" s="114"/>
      <c r="D4" s="115"/>
      <c r="E4" s="4"/>
      <c r="F4" s="5" t="s">
        <v>31</v>
      </c>
      <c r="G4" s="6" t="s">
        <v>30</v>
      </c>
      <c r="H4" s="6" t="s">
        <v>29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2" customHeight="1" thickBot="1" x14ac:dyDescent="0.25">
      <c r="A5" s="7"/>
      <c r="B5" s="116"/>
      <c r="C5" s="117"/>
      <c r="D5" s="118"/>
      <c r="E5" s="116" t="s">
        <v>36</v>
      </c>
      <c r="F5" s="117"/>
      <c r="G5" s="117"/>
      <c r="H5" s="11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13.5" customHeight="1" thickBot="1" x14ac:dyDescent="0.25">
      <c r="A6" s="76">
        <v>1</v>
      </c>
      <c r="B6" s="116">
        <v>2</v>
      </c>
      <c r="C6" s="117"/>
      <c r="D6" s="118"/>
      <c r="E6" s="76">
        <v>3</v>
      </c>
      <c r="F6" s="138">
        <v>4</v>
      </c>
      <c r="G6" s="138">
        <v>5</v>
      </c>
      <c r="H6" s="8">
        <v>6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20.100000000000001" customHeight="1" thickBot="1" x14ac:dyDescent="0.25">
      <c r="A7" s="103" t="s">
        <v>34</v>
      </c>
      <c r="B7" s="104"/>
      <c r="C7" s="104"/>
      <c r="D7" s="104"/>
      <c r="E7" s="104"/>
      <c r="F7" s="104"/>
      <c r="G7" s="104"/>
      <c r="H7" s="104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20.100000000000001" customHeight="1" thickBot="1" x14ac:dyDescent="0.25">
      <c r="A8" s="103"/>
      <c r="B8" s="119"/>
      <c r="C8" s="119"/>
      <c r="D8" s="120"/>
      <c r="E8" s="9">
        <f>+E9+E10+E18+E19+E22+1</f>
        <v>113430</v>
      </c>
      <c r="F8" s="9">
        <f t="shared" ref="F8:H8" si="0">+F9+F10+F18+F19+F22</f>
        <v>187720</v>
      </c>
      <c r="G8" s="9">
        <f t="shared" si="0"/>
        <v>1116720</v>
      </c>
      <c r="H8" s="139">
        <f t="shared" si="0"/>
        <v>923402</v>
      </c>
      <c r="I8" s="31"/>
      <c r="J8" s="70"/>
      <c r="K8" s="31"/>
      <c r="L8" s="64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20.100000000000001" customHeight="1" x14ac:dyDescent="0.15">
      <c r="A9" s="16" t="s">
        <v>59</v>
      </c>
      <c r="B9" s="85" t="s">
        <v>2</v>
      </c>
      <c r="C9" s="86"/>
      <c r="D9" s="87"/>
      <c r="E9" s="10">
        <v>0</v>
      </c>
      <c r="F9" s="10">
        <v>5000</v>
      </c>
      <c r="G9" s="10">
        <v>5000</v>
      </c>
      <c r="H9" s="11">
        <v>4</v>
      </c>
      <c r="I9" s="31"/>
      <c r="J9" s="70"/>
      <c r="K9" s="31"/>
      <c r="L9" s="64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20.100000000000001" customHeight="1" x14ac:dyDescent="0.15">
      <c r="A10" s="17" t="s">
        <v>60</v>
      </c>
      <c r="B10" s="85" t="s">
        <v>18</v>
      </c>
      <c r="C10" s="86"/>
      <c r="D10" s="87"/>
      <c r="E10" s="10">
        <v>82072</v>
      </c>
      <c r="F10" s="10">
        <v>147307</v>
      </c>
      <c r="G10" s="12">
        <v>276307</v>
      </c>
      <c r="H10" s="12">
        <v>91678</v>
      </c>
      <c r="I10" s="31"/>
      <c r="J10" s="70"/>
      <c r="K10" s="31"/>
      <c r="L10" s="64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20.100000000000001" customHeight="1" x14ac:dyDescent="0.15">
      <c r="A11" s="17" t="s">
        <v>4</v>
      </c>
      <c r="B11" s="85" t="s">
        <v>54</v>
      </c>
      <c r="C11" s="86"/>
      <c r="D11" s="87"/>
      <c r="E11" s="10">
        <v>82072</v>
      </c>
      <c r="F11" s="10">
        <v>147307</v>
      </c>
      <c r="G11" s="12">
        <v>276307</v>
      </c>
      <c r="H11" s="12">
        <v>91678</v>
      </c>
      <c r="I11" s="31"/>
      <c r="J11" s="70"/>
      <c r="K11" s="31"/>
      <c r="L11" s="64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20.100000000000001" customHeight="1" x14ac:dyDescent="0.15">
      <c r="A12" s="16" t="s">
        <v>41</v>
      </c>
      <c r="B12" s="85" t="s">
        <v>66</v>
      </c>
      <c r="C12" s="86"/>
      <c r="D12" s="87"/>
      <c r="E12" s="10">
        <v>3196</v>
      </c>
      <c r="F12" s="10">
        <v>3550</v>
      </c>
      <c r="G12" s="10">
        <v>3560</v>
      </c>
      <c r="H12" s="10">
        <v>3551</v>
      </c>
      <c r="I12" s="31"/>
      <c r="J12" s="70"/>
      <c r="K12" s="31"/>
      <c r="L12" s="64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20.100000000000001" customHeight="1" x14ac:dyDescent="0.15">
      <c r="A13" s="16" t="s">
        <v>42</v>
      </c>
      <c r="B13" s="85" t="s">
        <v>67</v>
      </c>
      <c r="C13" s="86"/>
      <c r="D13" s="87"/>
      <c r="E13" s="10">
        <v>6054</v>
      </c>
      <c r="F13" s="10">
        <v>5757</v>
      </c>
      <c r="G13" s="10">
        <v>5757</v>
      </c>
      <c r="H13" s="10">
        <v>5231</v>
      </c>
      <c r="I13" s="31"/>
      <c r="J13" s="70"/>
      <c r="K13" s="31"/>
      <c r="L13" s="64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20.100000000000001" customHeight="1" x14ac:dyDescent="0.15">
      <c r="A14" s="16" t="s">
        <v>43</v>
      </c>
      <c r="B14" s="85" t="s">
        <v>68</v>
      </c>
      <c r="C14" s="86"/>
      <c r="D14" s="87"/>
      <c r="E14" s="10">
        <v>72822</v>
      </c>
      <c r="F14" s="10">
        <v>138000</v>
      </c>
      <c r="G14" s="13">
        <v>266990</v>
      </c>
      <c r="H14" s="10">
        <v>82896</v>
      </c>
      <c r="I14" s="31"/>
      <c r="J14" s="70"/>
      <c r="K14" s="31"/>
      <c r="L14" s="64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20.100000000000001" customHeight="1" x14ac:dyDescent="0.15">
      <c r="A15" s="16" t="s">
        <v>45</v>
      </c>
      <c r="B15" s="85" t="s">
        <v>69</v>
      </c>
      <c r="C15" s="86"/>
      <c r="D15" s="87"/>
      <c r="E15" s="10">
        <v>48410</v>
      </c>
      <c r="F15" s="10">
        <v>100000</v>
      </c>
      <c r="G15" s="13">
        <v>99990</v>
      </c>
      <c r="H15" s="10">
        <v>67117</v>
      </c>
      <c r="I15" s="31"/>
      <c r="J15" s="70"/>
      <c r="K15" s="31"/>
      <c r="L15" s="64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22.5" customHeight="1" x14ac:dyDescent="0.15">
      <c r="A16" s="16" t="s">
        <v>46</v>
      </c>
      <c r="B16" s="85" t="s">
        <v>70</v>
      </c>
      <c r="C16" s="86"/>
      <c r="D16" s="87"/>
      <c r="E16" s="10">
        <v>24412</v>
      </c>
      <c r="F16" s="10">
        <v>38000</v>
      </c>
      <c r="G16" s="10">
        <v>38000</v>
      </c>
      <c r="H16" s="10">
        <v>15709</v>
      </c>
      <c r="I16" s="31"/>
      <c r="J16" s="70"/>
      <c r="K16" s="31"/>
      <c r="L16" s="64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20.100000000000001" customHeight="1" x14ac:dyDescent="0.15">
      <c r="A17" s="16" t="s">
        <v>61</v>
      </c>
      <c r="B17" s="85" t="s">
        <v>71</v>
      </c>
      <c r="C17" s="86"/>
      <c r="D17" s="87"/>
      <c r="E17" s="10">
        <v>0</v>
      </c>
      <c r="F17" s="10">
        <v>0</v>
      </c>
      <c r="G17" s="10">
        <v>129000</v>
      </c>
      <c r="H17" s="14">
        <v>70</v>
      </c>
      <c r="I17" s="31"/>
      <c r="J17" s="70"/>
      <c r="K17" s="31"/>
      <c r="L17" s="64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20.100000000000001" customHeight="1" x14ac:dyDescent="0.15">
      <c r="A18" s="16" t="s">
        <v>62</v>
      </c>
      <c r="B18" s="85" t="s">
        <v>19</v>
      </c>
      <c r="C18" s="86"/>
      <c r="D18" s="87"/>
      <c r="E18" s="10">
        <v>139</v>
      </c>
      <c r="F18" s="10">
        <v>300</v>
      </c>
      <c r="G18" s="15">
        <v>300</v>
      </c>
      <c r="H18" s="14">
        <v>245</v>
      </c>
      <c r="I18" s="31"/>
      <c r="J18" s="70"/>
      <c r="K18" s="31"/>
      <c r="L18" s="64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20.100000000000001" customHeight="1" x14ac:dyDescent="0.15">
      <c r="A19" s="16" t="s">
        <v>63</v>
      </c>
      <c r="B19" s="85" t="s">
        <v>49</v>
      </c>
      <c r="C19" s="86"/>
      <c r="D19" s="87"/>
      <c r="E19" s="10">
        <v>29028</v>
      </c>
      <c r="F19" s="10">
        <v>35113</v>
      </c>
      <c r="G19" s="15">
        <v>835113</v>
      </c>
      <c r="H19" s="14">
        <v>830211</v>
      </c>
      <c r="I19" s="31"/>
      <c r="J19" s="70"/>
      <c r="K19" s="31"/>
      <c r="L19" s="64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20.100000000000001" customHeight="1" x14ac:dyDescent="0.15">
      <c r="A20" s="16" t="s">
        <v>33</v>
      </c>
      <c r="B20" s="85" t="s">
        <v>72</v>
      </c>
      <c r="C20" s="86"/>
      <c r="D20" s="87"/>
      <c r="E20" s="10">
        <v>29028</v>
      </c>
      <c r="F20" s="10">
        <v>35113</v>
      </c>
      <c r="G20" s="15">
        <v>35113</v>
      </c>
      <c r="H20" s="14">
        <v>30211</v>
      </c>
      <c r="I20" s="31"/>
      <c r="J20" s="70"/>
      <c r="K20" s="31"/>
      <c r="L20" s="64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20.100000000000001" customHeight="1" x14ac:dyDescent="0.15">
      <c r="A21" s="16" t="s">
        <v>64</v>
      </c>
      <c r="B21" s="85" t="s">
        <v>73</v>
      </c>
      <c r="C21" s="86"/>
      <c r="D21" s="87"/>
      <c r="E21" s="10">
        <v>0</v>
      </c>
      <c r="F21" s="10">
        <v>0</v>
      </c>
      <c r="G21" s="15">
        <v>800000</v>
      </c>
      <c r="H21" s="14">
        <v>800000</v>
      </c>
      <c r="I21" s="31"/>
      <c r="J21" s="70"/>
      <c r="K21" s="31"/>
      <c r="L21" s="64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20.100000000000001" customHeight="1" thickBot="1" x14ac:dyDescent="0.2">
      <c r="A22" s="16" t="s">
        <v>65</v>
      </c>
      <c r="B22" s="85" t="s">
        <v>17</v>
      </c>
      <c r="C22" s="86"/>
      <c r="D22" s="87"/>
      <c r="E22" s="10">
        <v>2190</v>
      </c>
      <c r="F22" s="10">
        <v>0</v>
      </c>
      <c r="G22" s="15">
        <v>0</v>
      </c>
      <c r="H22" s="14">
        <v>1264</v>
      </c>
      <c r="I22" s="31"/>
      <c r="J22" s="70"/>
      <c r="K22" s="31"/>
      <c r="L22" s="64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20.100000000000001" customHeight="1" thickBot="1" x14ac:dyDescent="0.25">
      <c r="A23" s="103" t="s">
        <v>57</v>
      </c>
      <c r="B23" s="104"/>
      <c r="C23" s="104"/>
      <c r="D23" s="104"/>
      <c r="E23" s="104"/>
      <c r="F23" s="104"/>
      <c r="G23" s="104"/>
      <c r="H23" s="104"/>
      <c r="I23" s="31"/>
      <c r="J23" s="70"/>
      <c r="K23" s="31"/>
      <c r="L23" s="64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20.100000000000001" customHeight="1" thickBot="1" x14ac:dyDescent="0.25">
      <c r="A24" s="36" t="s">
        <v>0</v>
      </c>
      <c r="B24" s="97" t="s">
        <v>6</v>
      </c>
      <c r="C24" s="98"/>
      <c r="D24" s="99"/>
      <c r="E24" s="37">
        <f>+E26+E27-E29</f>
        <v>3493854</v>
      </c>
      <c r="F24" s="37">
        <f t="shared" ref="F24:G24" si="1">+F26+F27-F29</f>
        <v>4166950</v>
      </c>
      <c r="G24" s="37">
        <f t="shared" si="1"/>
        <v>4166950</v>
      </c>
      <c r="H24" s="140">
        <f>+H26+H27-H29-1</f>
        <v>4418574</v>
      </c>
      <c r="I24" s="31"/>
      <c r="J24" s="70"/>
      <c r="K24" s="31"/>
      <c r="L24" s="64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20.100000000000001" customHeight="1" x14ac:dyDescent="0.2">
      <c r="A25" s="19"/>
      <c r="B25" s="135" t="s">
        <v>20</v>
      </c>
      <c r="C25" s="136"/>
      <c r="D25" s="137"/>
      <c r="E25" s="20"/>
      <c r="F25" s="21"/>
      <c r="G25" s="21"/>
      <c r="H25" s="20"/>
      <c r="I25" s="31"/>
      <c r="J25" s="70"/>
      <c r="K25" s="31"/>
      <c r="L25" s="64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20.100000000000001" customHeight="1" x14ac:dyDescent="0.2">
      <c r="A26" s="22" t="s">
        <v>1</v>
      </c>
      <c r="B26" s="94" t="s">
        <v>7</v>
      </c>
      <c r="C26" s="95"/>
      <c r="D26" s="96"/>
      <c r="E26" s="23">
        <v>2755513</v>
      </c>
      <c r="F26" s="24">
        <v>3457522</v>
      </c>
      <c r="G26" s="24">
        <v>3457522</v>
      </c>
      <c r="H26" s="23">
        <v>3483855</v>
      </c>
      <c r="I26" s="31"/>
      <c r="J26" s="31"/>
      <c r="K26" s="31"/>
      <c r="L26" s="64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20.100000000000001" customHeight="1" x14ac:dyDescent="0.2">
      <c r="A27" s="22" t="s">
        <v>3</v>
      </c>
      <c r="B27" s="94" t="s">
        <v>9</v>
      </c>
      <c r="C27" s="95"/>
      <c r="D27" s="96"/>
      <c r="E27" s="23">
        <v>831319</v>
      </c>
      <c r="F27" s="24">
        <v>835588</v>
      </c>
      <c r="G27" s="24">
        <v>835588</v>
      </c>
      <c r="H27" s="23">
        <v>1069507</v>
      </c>
      <c r="I27" s="71"/>
      <c r="J27" s="69"/>
      <c r="K27" s="31"/>
      <c r="L27" s="64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20.100000000000001" customHeight="1" x14ac:dyDescent="0.2">
      <c r="A28" s="22" t="s">
        <v>4</v>
      </c>
      <c r="B28" s="94" t="s">
        <v>48</v>
      </c>
      <c r="C28" s="95"/>
      <c r="D28" s="96"/>
      <c r="E28" s="23">
        <v>697880</v>
      </c>
      <c r="F28" s="24">
        <v>763271</v>
      </c>
      <c r="G28" s="24">
        <v>763271</v>
      </c>
      <c r="H28" s="23">
        <v>729603</v>
      </c>
      <c r="I28" s="71"/>
      <c r="J28" s="69"/>
      <c r="K28" s="31"/>
      <c r="L28" s="64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20.100000000000001" customHeight="1" x14ac:dyDescent="0.2">
      <c r="A29" s="22" t="s">
        <v>5</v>
      </c>
      <c r="B29" s="94" t="s">
        <v>21</v>
      </c>
      <c r="C29" s="95"/>
      <c r="D29" s="96"/>
      <c r="E29" s="23">
        <v>92978</v>
      </c>
      <c r="F29" s="23">
        <v>126160</v>
      </c>
      <c r="G29" s="23">
        <v>126160</v>
      </c>
      <c r="H29" s="23">
        <v>134787</v>
      </c>
      <c r="I29" s="71"/>
      <c r="J29" s="69"/>
      <c r="K29" s="31"/>
      <c r="L29" s="64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20.100000000000001" customHeight="1" thickBot="1" x14ac:dyDescent="0.25">
      <c r="A30" s="25" t="s">
        <v>15</v>
      </c>
      <c r="B30" s="26" t="s">
        <v>44</v>
      </c>
      <c r="C30" s="27"/>
      <c r="D30" s="28"/>
      <c r="E30" s="29">
        <v>92978</v>
      </c>
      <c r="F30" s="29">
        <v>126160</v>
      </c>
      <c r="G30" s="29">
        <v>126160</v>
      </c>
      <c r="H30" s="29">
        <v>134787</v>
      </c>
      <c r="I30" s="71"/>
      <c r="J30" s="69"/>
      <c r="K30" s="31"/>
      <c r="L30" s="64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20.100000000000001" customHeight="1" thickBot="1" x14ac:dyDescent="0.25">
      <c r="A31" s="36" t="s">
        <v>10</v>
      </c>
      <c r="B31" s="97" t="s">
        <v>11</v>
      </c>
      <c r="C31" s="98"/>
      <c r="D31" s="99"/>
      <c r="E31" s="37">
        <f>+E32+E33+E36+E37</f>
        <v>1143172</v>
      </c>
      <c r="F31" s="18">
        <f>+F32+F33+F36+F37</f>
        <v>942576</v>
      </c>
      <c r="G31" s="37">
        <f>+G32+G33+G36+G37</f>
        <v>942576</v>
      </c>
      <c r="H31" s="140">
        <f>+H32+H33+H36+H37</f>
        <v>1102199</v>
      </c>
      <c r="I31" s="71"/>
      <c r="J31" s="69"/>
      <c r="K31" s="31"/>
      <c r="L31" s="64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20.100000000000001" customHeight="1" x14ac:dyDescent="0.2">
      <c r="A32" s="38" t="s">
        <v>1</v>
      </c>
      <c r="B32" s="100" t="s">
        <v>22</v>
      </c>
      <c r="C32" s="101"/>
      <c r="D32" s="102"/>
      <c r="E32" s="39">
        <v>639283</v>
      </c>
      <c r="F32" s="40">
        <v>710000</v>
      </c>
      <c r="G32" s="41">
        <v>710000</v>
      </c>
      <c r="H32" s="39">
        <v>710264</v>
      </c>
      <c r="I32" s="71"/>
      <c r="J32" s="69"/>
      <c r="K32" s="31"/>
      <c r="L32" s="64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20.100000000000001" customHeight="1" x14ac:dyDescent="0.2">
      <c r="A33" s="38" t="s">
        <v>3</v>
      </c>
      <c r="B33" s="94" t="s">
        <v>50</v>
      </c>
      <c r="C33" s="95"/>
      <c r="D33" s="96"/>
      <c r="E33" s="42">
        <v>516548</v>
      </c>
      <c r="F33" s="42">
        <v>232576</v>
      </c>
      <c r="G33" s="43">
        <v>232576</v>
      </c>
      <c r="H33" s="42">
        <v>407216</v>
      </c>
      <c r="I33" s="71"/>
      <c r="J33" s="69"/>
      <c r="K33" s="31"/>
      <c r="L33" s="64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20.100000000000001" customHeight="1" x14ac:dyDescent="0.2">
      <c r="A34" s="38" t="s">
        <v>4</v>
      </c>
      <c r="B34" s="91" t="s">
        <v>53</v>
      </c>
      <c r="C34" s="92"/>
      <c r="D34" s="93"/>
      <c r="E34" s="42">
        <v>342888</v>
      </c>
      <c r="F34" s="42">
        <v>229156</v>
      </c>
      <c r="G34" s="43">
        <v>229156</v>
      </c>
      <c r="H34" s="42">
        <v>333112</v>
      </c>
      <c r="I34" s="71"/>
      <c r="J34" s="69"/>
      <c r="K34" s="31"/>
      <c r="L34" s="64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20.100000000000001" customHeight="1" x14ac:dyDescent="0.2">
      <c r="A35" s="38" t="s">
        <v>51</v>
      </c>
      <c r="B35" s="44" t="s">
        <v>52</v>
      </c>
      <c r="C35" s="45"/>
      <c r="D35" s="46"/>
      <c r="E35" s="42">
        <v>173660</v>
      </c>
      <c r="F35" s="23">
        <v>3420</v>
      </c>
      <c r="G35" s="13">
        <v>3420</v>
      </c>
      <c r="H35" s="42">
        <v>74104</v>
      </c>
      <c r="I35" s="71"/>
      <c r="J35" s="69"/>
      <c r="K35" s="31"/>
      <c r="L35" s="64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20.100000000000001" customHeight="1" x14ac:dyDescent="0.2">
      <c r="A36" s="22">
        <v>3</v>
      </c>
      <c r="B36" s="94" t="s">
        <v>27</v>
      </c>
      <c r="C36" s="95"/>
      <c r="D36" s="96"/>
      <c r="E36" s="42">
        <v>-12659</v>
      </c>
      <c r="F36" s="47">
        <v>0</v>
      </c>
      <c r="G36" s="48">
        <v>0</v>
      </c>
      <c r="H36" s="42">
        <v>-15281</v>
      </c>
      <c r="I36" s="71"/>
      <c r="J36" s="69"/>
      <c r="K36" s="31"/>
      <c r="L36" s="64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20.100000000000001" customHeight="1" thickBot="1" x14ac:dyDescent="0.25">
      <c r="A37" s="22" t="s">
        <v>8</v>
      </c>
      <c r="B37" s="91" t="s">
        <v>26</v>
      </c>
      <c r="C37" s="92"/>
      <c r="D37" s="93"/>
      <c r="E37" s="42">
        <v>0</v>
      </c>
      <c r="F37" s="49">
        <v>0</v>
      </c>
      <c r="G37" s="48">
        <v>0</v>
      </c>
      <c r="H37" s="42">
        <v>0</v>
      </c>
      <c r="I37" s="71"/>
      <c r="J37" s="69"/>
      <c r="K37" s="31"/>
      <c r="L37" s="64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20.100000000000001" customHeight="1" thickBot="1" x14ac:dyDescent="0.25">
      <c r="A38" s="36" t="s">
        <v>12</v>
      </c>
      <c r="B38" s="97" t="s">
        <v>16</v>
      </c>
      <c r="C38" s="98"/>
      <c r="D38" s="99"/>
      <c r="E38" s="37">
        <f>E39++E41+E49+E52+E55+E56</f>
        <v>218450</v>
      </c>
      <c r="F38" s="37">
        <f t="shared" ref="F38:H38" si="2">F39++F41+F49+F52+F55+F56</f>
        <v>187720</v>
      </c>
      <c r="G38" s="37">
        <f t="shared" si="2"/>
        <v>1116720</v>
      </c>
      <c r="H38" s="140">
        <f t="shared" si="2"/>
        <v>1047736</v>
      </c>
      <c r="I38" s="71"/>
      <c r="J38" s="69"/>
      <c r="K38" s="31"/>
      <c r="L38" s="64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20.100000000000001" customHeight="1" x14ac:dyDescent="0.15">
      <c r="A39" s="66" t="s">
        <v>59</v>
      </c>
      <c r="B39" s="132" t="s">
        <v>77</v>
      </c>
      <c r="C39" s="133"/>
      <c r="D39" s="134"/>
      <c r="E39" s="41">
        <v>0</v>
      </c>
      <c r="F39" s="50">
        <v>5000</v>
      </c>
      <c r="G39" s="67">
        <v>5000</v>
      </c>
      <c r="H39" s="41">
        <v>4</v>
      </c>
      <c r="I39" s="71"/>
      <c r="J39" s="69"/>
      <c r="K39" s="31"/>
      <c r="L39" s="64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33" customHeight="1" x14ac:dyDescent="0.15">
      <c r="A40" s="51" t="s">
        <v>32</v>
      </c>
      <c r="B40" s="85" t="s">
        <v>78</v>
      </c>
      <c r="C40" s="86"/>
      <c r="D40" s="87"/>
      <c r="E40" s="13">
        <v>0</v>
      </c>
      <c r="F40" s="10">
        <v>5000</v>
      </c>
      <c r="G40" s="10">
        <v>5000</v>
      </c>
      <c r="H40" s="13">
        <v>4</v>
      </c>
      <c r="I40" s="71"/>
      <c r="J40" s="69"/>
      <c r="K40" s="31"/>
      <c r="L40" s="64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20.100000000000001" customHeight="1" x14ac:dyDescent="0.15">
      <c r="A41" s="51" t="s">
        <v>60</v>
      </c>
      <c r="B41" s="85" t="s">
        <v>18</v>
      </c>
      <c r="C41" s="86"/>
      <c r="D41" s="87"/>
      <c r="E41" s="13">
        <v>82072</v>
      </c>
      <c r="F41" s="10">
        <v>147307</v>
      </c>
      <c r="G41" s="13">
        <v>276307</v>
      </c>
      <c r="H41" s="13">
        <v>91678</v>
      </c>
      <c r="I41" s="71"/>
      <c r="J41" s="69"/>
      <c r="K41" s="31"/>
      <c r="L41" s="64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20.100000000000001" customHeight="1" x14ac:dyDescent="0.15">
      <c r="A42" s="51" t="s">
        <v>4</v>
      </c>
      <c r="B42" s="85" t="s">
        <v>55</v>
      </c>
      <c r="C42" s="86"/>
      <c r="D42" s="87"/>
      <c r="E42" s="12">
        <v>82072</v>
      </c>
      <c r="F42" s="10">
        <v>147307</v>
      </c>
      <c r="G42" s="12">
        <v>276307</v>
      </c>
      <c r="H42" s="12">
        <v>91678</v>
      </c>
      <c r="I42" s="71"/>
      <c r="J42" s="69"/>
      <c r="K42" s="31"/>
      <c r="L42" s="64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20.100000000000001" customHeight="1" x14ac:dyDescent="0.15">
      <c r="A43" s="51" t="s">
        <v>41</v>
      </c>
      <c r="B43" s="85" t="s">
        <v>66</v>
      </c>
      <c r="C43" s="86"/>
      <c r="D43" s="87"/>
      <c r="E43" s="13">
        <v>3196</v>
      </c>
      <c r="F43" s="10">
        <v>3550</v>
      </c>
      <c r="G43" s="10">
        <v>3560</v>
      </c>
      <c r="H43" s="13">
        <v>3551</v>
      </c>
      <c r="I43" s="71"/>
      <c r="J43" s="69"/>
      <c r="K43" s="31"/>
      <c r="L43" s="64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20.100000000000001" customHeight="1" x14ac:dyDescent="0.15">
      <c r="A44" s="51" t="s">
        <v>42</v>
      </c>
      <c r="B44" s="85" t="s">
        <v>67</v>
      </c>
      <c r="C44" s="86"/>
      <c r="D44" s="87"/>
      <c r="E44" s="13">
        <v>6054</v>
      </c>
      <c r="F44" s="10">
        <v>5757</v>
      </c>
      <c r="G44" s="13">
        <v>5757</v>
      </c>
      <c r="H44" s="13">
        <v>5231</v>
      </c>
      <c r="I44" s="71"/>
      <c r="J44" s="69"/>
      <c r="K44" s="31"/>
      <c r="L44" s="64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20.100000000000001" customHeight="1" x14ac:dyDescent="0.15">
      <c r="A45" s="51" t="s">
        <v>43</v>
      </c>
      <c r="B45" s="85" t="s">
        <v>68</v>
      </c>
      <c r="C45" s="86"/>
      <c r="D45" s="87"/>
      <c r="E45" s="13">
        <v>72822</v>
      </c>
      <c r="F45" s="52">
        <v>138000</v>
      </c>
      <c r="G45" s="13">
        <v>266990</v>
      </c>
      <c r="H45" s="13">
        <v>82896</v>
      </c>
      <c r="I45" s="71"/>
      <c r="J45" s="69"/>
      <c r="K45" s="31"/>
      <c r="L45" s="64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20.100000000000001" customHeight="1" x14ac:dyDescent="0.15">
      <c r="A46" s="51" t="s">
        <v>45</v>
      </c>
      <c r="B46" s="85" t="s">
        <v>69</v>
      </c>
      <c r="C46" s="86"/>
      <c r="D46" s="87"/>
      <c r="E46" s="13">
        <v>48410</v>
      </c>
      <c r="F46" s="10">
        <v>100000</v>
      </c>
      <c r="G46" s="13">
        <v>99990</v>
      </c>
      <c r="H46" s="13">
        <v>67117</v>
      </c>
      <c r="I46" s="71"/>
      <c r="J46" s="69"/>
      <c r="K46" s="31"/>
      <c r="L46" s="64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21" customHeight="1" x14ac:dyDescent="0.15">
      <c r="A47" s="51" t="s">
        <v>46</v>
      </c>
      <c r="B47" s="85" t="s">
        <v>70</v>
      </c>
      <c r="C47" s="86"/>
      <c r="D47" s="87"/>
      <c r="E47" s="13">
        <v>24412</v>
      </c>
      <c r="F47" s="10">
        <v>38000</v>
      </c>
      <c r="G47" s="13">
        <v>38000</v>
      </c>
      <c r="H47" s="13">
        <v>15709</v>
      </c>
      <c r="I47" s="71"/>
      <c r="J47" s="69"/>
      <c r="K47" s="31"/>
      <c r="L47" s="64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20.25" customHeight="1" x14ac:dyDescent="0.15">
      <c r="A48" s="51" t="s">
        <v>61</v>
      </c>
      <c r="B48" s="85" t="s">
        <v>71</v>
      </c>
      <c r="C48" s="86"/>
      <c r="D48" s="87"/>
      <c r="E48" s="13">
        <v>0</v>
      </c>
      <c r="F48" s="10">
        <v>0</v>
      </c>
      <c r="G48" s="10">
        <v>129000</v>
      </c>
      <c r="H48" s="13">
        <v>70</v>
      </c>
      <c r="I48" s="71"/>
      <c r="J48" s="69"/>
      <c r="K48" s="31"/>
      <c r="L48" s="64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20.100000000000001" customHeight="1" x14ac:dyDescent="0.15">
      <c r="A49" s="51" t="s">
        <v>62</v>
      </c>
      <c r="B49" s="85" t="s">
        <v>79</v>
      </c>
      <c r="C49" s="86"/>
      <c r="D49" s="87"/>
      <c r="E49" s="13">
        <v>139</v>
      </c>
      <c r="F49" s="10">
        <v>300</v>
      </c>
      <c r="G49" s="10">
        <v>300</v>
      </c>
      <c r="H49" s="13">
        <v>245</v>
      </c>
      <c r="I49" s="71"/>
      <c r="J49" s="69"/>
      <c r="K49" s="31"/>
      <c r="L49" s="64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20.100000000000001" customHeight="1" x14ac:dyDescent="0.15">
      <c r="A50" s="51" t="s">
        <v>15</v>
      </c>
      <c r="B50" s="85" t="s">
        <v>80</v>
      </c>
      <c r="C50" s="86"/>
      <c r="D50" s="87"/>
      <c r="E50" s="13">
        <v>0</v>
      </c>
      <c r="F50" s="10">
        <v>0</v>
      </c>
      <c r="G50" s="10">
        <v>0</v>
      </c>
      <c r="H50" s="13">
        <v>0</v>
      </c>
      <c r="I50" s="71"/>
      <c r="J50" s="69"/>
      <c r="K50" s="31"/>
      <c r="L50" s="64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20.100000000000001" customHeight="1" x14ac:dyDescent="0.15">
      <c r="A51" s="51" t="s">
        <v>75</v>
      </c>
      <c r="B51" s="85" t="s">
        <v>81</v>
      </c>
      <c r="C51" s="86"/>
      <c r="D51" s="87"/>
      <c r="E51" s="13">
        <v>0</v>
      </c>
      <c r="F51" s="10">
        <v>0</v>
      </c>
      <c r="G51" s="10">
        <v>0</v>
      </c>
      <c r="H51" s="13">
        <v>0</v>
      </c>
      <c r="I51" s="71"/>
      <c r="J51" s="69"/>
      <c r="K51" s="31"/>
      <c r="L51" s="64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20.100000000000001" customHeight="1" x14ac:dyDescent="0.15">
      <c r="A52" s="51" t="s">
        <v>63</v>
      </c>
      <c r="B52" s="85" t="s">
        <v>47</v>
      </c>
      <c r="C52" s="86"/>
      <c r="D52" s="87"/>
      <c r="E52" s="13">
        <v>29028</v>
      </c>
      <c r="F52" s="10">
        <v>35113</v>
      </c>
      <c r="G52" s="10">
        <v>835113</v>
      </c>
      <c r="H52" s="13">
        <v>830211</v>
      </c>
      <c r="I52" s="71"/>
      <c r="J52" s="69"/>
      <c r="K52" s="31"/>
      <c r="L52" s="64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20.100000000000001" customHeight="1" x14ac:dyDescent="0.15">
      <c r="A53" s="51" t="s">
        <v>33</v>
      </c>
      <c r="B53" s="85" t="s">
        <v>72</v>
      </c>
      <c r="C53" s="86"/>
      <c r="D53" s="87"/>
      <c r="E53" s="13">
        <v>29028</v>
      </c>
      <c r="F53" s="52">
        <v>35113</v>
      </c>
      <c r="G53" s="10">
        <v>35113</v>
      </c>
      <c r="H53" s="13">
        <v>30211</v>
      </c>
      <c r="I53" s="71"/>
      <c r="J53" s="69"/>
      <c r="K53" s="31"/>
      <c r="L53" s="64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20.100000000000001" customHeight="1" x14ac:dyDescent="0.15">
      <c r="A54" s="51" t="s">
        <v>64</v>
      </c>
      <c r="B54" s="88" t="s">
        <v>73</v>
      </c>
      <c r="C54" s="89"/>
      <c r="D54" s="90"/>
      <c r="E54" s="13">
        <v>0</v>
      </c>
      <c r="F54" s="52">
        <v>0</v>
      </c>
      <c r="G54" s="10">
        <v>800000</v>
      </c>
      <c r="H54" s="13">
        <v>800000</v>
      </c>
      <c r="I54" s="71"/>
      <c r="J54" s="69"/>
      <c r="K54" s="31"/>
      <c r="L54" s="64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20.100000000000001" customHeight="1" x14ac:dyDescent="0.15">
      <c r="A55" s="51" t="s">
        <v>65</v>
      </c>
      <c r="B55" s="88" t="s">
        <v>17</v>
      </c>
      <c r="C55" s="89"/>
      <c r="D55" s="90"/>
      <c r="E55" s="13">
        <v>2190</v>
      </c>
      <c r="F55" s="52">
        <v>0</v>
      </c>
      <c r="G55" s="53">
        <v>0</v>
      </c>
      <c r="H55" s="13">
        <v>1264</v>
      </c>
      <c r="I55" s="71"/>
      <c r="J55" s="69"/>
      <c r="K55" s="31"/>
      <c r="L55" s="64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20.100000000000001" customHeight="1" thickBot="1" x14ac:dyDescent="0.2">
      <c r="A56" s="54" t="s">
        <v>76</v>
      </c>
      <c r="B56" s="85" t="s">
        <v>26</v>
      </c>
      <c r="C56" s="86"/>
      <c r="D56" s="87"/>
      <c r="E56" s="13">
        <v>105021</v>
      </c>
      <c r="F56" s="52">
        <v>0</v>
      </c>
      <c r="G56" s="53">
        <v>0</v>
      </c>
      <c r="H56" s="13">
        <v>124334</v>
      </c>
      <c r="I56" s="71"/>
      <c r="J56" s="69"/>
      <c r="K56" s="31"/>
      <c r="L56" s="64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20.100000000000001" customHeight="1" thickBot="1" x14ac:dyDescent="0.25">
      <c r="A57" s="36" t="s">
        <v>13</v>
      </c>
      <c r="B57" s="97" t="s">
        <v>14</v>
      </c>
      <c r="C57" s="98"/>
      <c r="D57" s="99"/>
      <c r="E57" s="9">
        <f>+E59+E60-E62</f>
        <v>4418575</v>
      </c>
      <c r="F57" s="9">
        <f t="shared" ref="F57:H57" si="3">+F59+F60-F62</f>
        <v>4921806</v>
      </c>
      <c r="G57" s="9">
        <f t="shared" si="3"/>
        <v>3992806</v>
      </c>
      <c r="H57" s="139">
        <f t="shared" si="3"/>
        <v>4473037</v>
      </c>
      <c r="I57" s="71"/>
      <c r="J57" s="69"/>
      <c r="K57" s="31"/>
      <c r="L57" s="64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20.100000000000001" customHeight="1" x14ac:dyDescent="0.2">
      <c r="A58" s="19"/>
      <c r="B58" s="129" t="s">
        <v>23</v>
      </c>
      <c r="C58" s="130"/>
      <c r="D58" s="131"/>
      <c r="E58" s="55"/>
      <c r="F58" s="11"/>
      <c r="G58" s="56"/>
      <c r="H58" s="55"/>
      <c r="I58" s="71"/>
      <c r="J58" s="69"/>
      <c r="K58" s="31"/>
      <c r="L58" s="64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20.100000000000001" customHeight="1" x14ac:dyDescent="0.2">
      <c r="A59" s="22" t="s">
        <v>1</v>
      </c>
      <c r="B59" s="94" t="s">
        <v>7</v>
      </c>
      <c r="C59" s="95"/>
      <c r="D59" s="96"/>
      <c r="E59" s="13">
        <v>3483855</v>
      </c>
      <c r="F59" s="13">
        <v>4223752</v>
      </c>
      <c r="G59" s="13">
        <v>3023752</v>
      </c>
      <c r="H59" s="13">
        <v>3368692</v>
      </c>
      <c r="I59" s="71"/>
      <c r="J59" s="69"/>
      <c r="K59" s="31"/>
      <c r="L59" s="64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20.100000000000001" customHeight="1" x14ac:dyDescent="0.2">
      <c r="A60" s="22" t="s">
        <v>3</v>
      </c>
      <c r="B60" s="94" t="s">
        <v>9</v>
      </c>
      <c r="C60" s="95"/>
      <c r="D60" s="96"/>
      <c r="E60" s="13">
        <v>1069507</v>
      </c>
      <c r="F60" s="13">
        <v>825214</v>
      </c>
      <c r="G60" s="13">
        <v>1096214</v>
      </c>
      <c r="H60" s="13">
        <v>1190068</v>
      </c>
      <c r="I60" s="71"/>
      <c r="J60" s="69"/>
      <c r="K60" s="31"/>
      <c r="L60" s="64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20.100000000000001" customHeight="1" x14ac:dyDescent="0.2">
      <c r="A61" s="22" t="s">
        <v>4</v>
      </c>
      <c r="B61" s="128" t="s">
        <v>56</v>
      </c>
      <c r="C61" s="95"/>
      <c r="D61" s="96"/>
      <c r="E61" s="23">
        <v>729603</v>
      </c>
      <c r="F61" s="13">
        <v>752897</v>
      </c>
      <c r="G61" s="13">
        <v>1023897</v>
      </c>
      <c r="H61" s="23">
        <v>815276</v>
      </c>
      <c r="I61" s="71"/>
      <c r="J61" s="69"/>
      <c r="K61" s="31"/>
      <c r="L61" s="64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20.100000000000001" customHeight="1" x14ac:dyDescent="0.2">
      <c r="A62" s="22" t="s">
        <v>5</v>
      </c>
      <c r="B62" s="94" t="s">
        <v>25</v>
      </c>
      <c r="C62" s="95"/>
      <c r="D62" s="96"/>
      <c r="E62" s="13">
        <v>134787</v>
      </c>
      <c r="F62" s="13">
        <v>127160</v>
      </c>
      <c r="G62" s="13">
        <v>127160</v>
      </c>
      <c r="H62" s="13">
        <v>85723</v>
      </c>
      <c r="I62" s="71"/>
      <c r="J62" s="69"/>
      <c r="K62" s="31"/>
      <c r="L62" s="64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20.100000000000001" customHeight="1" thickBot="1" x14ac:dyDescent="0.25">
      <c r="A63" s="57" t="s">
        <v>15</v>
      </c>
      <c r="B63" s="125" t="s">
        <v>24</v>
      </c>
      <c r="C63" s="123"/>
      <c r="D63" s="124"/>
      <c r="E63" s="58">
        <v>134787</v>
      </c>
      <c r="F63" s="58">
        <v>127160</v>
      </c>
      <c r="G63" s="58">
        <v>127160</v>
      </c>
      <c r="H63" s="58">
        <v>85723</v>
      </c>
      <c r="I63" s="71"/>
      <c r="J63" s="69"/>
      <c r="K63" s="31"/>
      <c r="L63" s="64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20.100000000000001" customHeight="1" thickBot="1" x14ac:dyDescent="0.25">
      <c r="A64" s="83" t="s">
        <v>89</v>
      </c>
      <c r="B64" s="84"/>
      <c r="C64" s="84"/>
      <c r="D64" s="84"/>
      <c r="E64" s="72"/>
      <c r="F64" s="72"/>
      <c r="G64" s="72"/>
      <c r="H64" s="72"/>
      <c r="I64" s="71"/>
      <c r="J64" s="69"/>
      <c r="K64" s="31"/>
      <c r="L64" s="64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20.100000000000001" customHeight="1" thickBot="1" x14ac:dyDescent="0.25">
      <c r="A65" s="141" t="s">
        <v>82</v>
      </c>
      <c r="B65" s="142" t="s">
        <v>83</v>
      </c>
      <c r="C65" s="142"/>
      <c r="D65" s="142"/>
      <c r="E65" s="143">
        <v>1074641</v>
      </c>
      <c r="F65" s="143">
        <v>974870</v>
      </c>
      <c r="G65" s="143">
        <v>974870</v>
      </c>
      <c r="H65" s="144">
        <v>1063992</v>
      </c>
      <c r="I65" s="71"/>
      <c r="J65" s="69"/>
      <c r="K65" s="31"/>
      <c r="L65" s="64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20.100000000000001" customHeight="1" x14ac:dyDescent="0.2">
      <c r="A66" s="73" t="s">
        <v>59</v>
      </c>
      <c r="B66" s="82" t="s">
        <v>84</v>
      </c>
      <c r="C66" s="82"/>
      <c r="D66" s="82"/>
      <c r="E66" s="11">
        <v>636086</v>
      </c>
      <c r="F66" s="11">
        <v>706450</v>
      </c>
      <c r="G66" s="11">
        <v>706450</v>
      </c>
      <c r="H66" s="11">
        <v>706713</v>
      </c>
      <c r="I66" s="71"/>
      <c r="J66" s="69"/>
      <c r="K66" s="31"/>
      <c r="L66" s="64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ht="20.100000000000001" customHeight="1" x14ac:dyDescent="0.2">
      <c r="A67" s="74" t="s">
        <v>60</v>
      </c>
      <c r="B67" s="80" t="s">
        <v>85</v>
      </c>
      <c r="C67" s="80"/>
      <c r="D67" s="80"/>
      <c r="E67" s="13">
        <v>451213</v>
      </c>
      <c r="F67" s="13">
        <v>268420</v>
      </c>
      <c r="G67" s="13">
        <v>268420</v>
      </c>
      <c r="H67" s="13">
        <v>372560</v>
      </c>
      <c r="I67" s="71"/>
      <c r="J67" s="69"/>
      <c r="K67" s="31"/>
      <c r="L67" s="64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ht="20.100000000000001" customHeight="1" x14ac:dyDescent="0.2">
      <c r="A68" s="74" t="s">
        <v>4</v>
      </c>
      <c r="B68" s="80" t="s">
        <v>86</v>
      </c>
      <c r="C68" s="80"/>
      <c r="D68" s="80"/>
      <c r="E68" s="13">
        <v>189575</v>
      </c>
      <c r="F68" s="13">
        <v>175000</v>
      </c>
      <c r="G68" s="13">
        <v>175000</v>
      </c>
      <c r="H68" s="13">
        <v>185468</v>
      </c>
      <c r="I68" s="71"/>
      <c r="J68" s="69"/>
      <c r="K68" s="31"/>
      <c r="L68" s="64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4" ht="20.100000000000001" customHeight="1" x14ac:dyDescent="0.2">
      <c r="A69" s="74" t="s">
        <v>41</v>
      </c>
      <c r="B69" s="80" t="s">
        <v>87</v>
      </c>
      <c r="C69" s="80"/>
      <c r="D69" s="80"/>
      <c r="E69" s="13">
        <v>0</v>
      </c>
      <c r="F69" s="13">
        <v>0</v>
      </c>
      <c r="G69" s="13">
        <v>0</v>
      </c>
      <c r="H69" s="13">
        <v>0</v>
      </c>
      <c r="I69" s="71"/>
      <c r="J69" s="69"/>
      <c r="K69" s="31"/>
      <c r="L69" s="64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1:24" ht="20.100000000000001" customHeight="1" x14ac:dyDescent="0.2">
      <c r="A70" s="74" t="s">
        <v>51</v>
      </c>
      <c r="B70" s="80" t="s">
        <v>88</v>
      </c>
      <c r="C70" s="80"/>
      <c r="D70" s="80"/>
      <c r="E70" s="13">
        <v>261638</v>
      </c>
      <c r="F70" s="13">
        <v>93420</v>
      </c>
      <c r="G70" s="13">
        <v>93420</v>
      </c>
      <c r="H70" s="13">
        <v>187092</v>
      </c>
      <c r="I70" s="71"/>
      <c r="J70" s="69"/>
      <c r="K70" s="31"/>
      <c r="L70" s="64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1:24" ht="20.100000000000001" customHeight="1" thickBot="1" x14ac:dyDescent="0.25">
      <c r="A71" s="75" t="s">
        <v>62</v>
      </c>
      <c r="B71" s="81" t="s">
        <v>27</v>
      </c>
      <c r="C71" s="81"/>
      <c r="D71" s="81"/>
      <c r="E71" s="58">
        <v>-12659</v>
      </c>
      <c r="F71" s="58">
        <v>0</v>
      </c>
      <c r="G71" s="58">
        <v>0</v>
      </c>
      <c r="H71" s="58">
        <v>-15281</v>
      </c>
      <c r="I71" s="71"/>
      <c r="J71" s="69"/>
      <c r="K71" s="31"/>
      <c r="L71" s="64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1:24" ht="20.100000000000001" customHeight="1" thickBot="1" x14ac:dyDescent="0.25">
      <c r="A72" s="141" t="s">
        <v>90</v>
      </c>
      <c r="B72" s="145" t="s">
        <v>93</v>
      </c>
      <c r="C72" s="145"/>
      <c r="D72" s="145"/>
      <c r="E72" s="143">
        <v>188842</v>
      </c>
      <c r="F72" s="143">
        <v>209640</v>
      </c>
      <c r="G72" s="143">
        <v>1209640</v>
      </c>
      <c r="H72" s="144">
        <v>1056514</v>
      </c>
      <c r="I72" s="71"/>
      <c r="J72" s="69"/>
      <c r="K72" s="31"/>
      <c r="L72" s="64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ht="20.100000000000001" customHeight="1" x14ac:dyDescent="0.2">
      <c r="A73" s="73" t="s">
        <v>59</v>
      </c>
      <c r="B73" s="78" t="s">
        <v>77</v>
      </c>
      <c r="C73" s="78"/>
      <c r="D73" s="78"/>
      <c r="E73" s="11">
        <v>126741</v>
      </c>
      <c r="F73" s="11">
        <v>130470</v>
      </c>
      <c r="G73" s="11">
        <v>216470</v>
      </c>
      <c r="H73" s="11">
        <v>203643</v>
      </c>
      <c r="I73" s="71"/>
      <c r="J73" s="69"/>
      <c r="K73" s="31"/>
      <c r="L73" s="64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1:24" ht="38.25" customHeight="1" x14ac:dyDescent="0.2">
      <c r="A74" s="74" t="s">
        <v>32</v>
      </c>
      <c r="B74" s="147" t="s">
        <v>94</v>
      </c>
      <c r="C74" s="147"/>
      <c r="D74" s="147"/>
      <c r="E74" s="13">
        <v>126741</v>
      </c>
      <c r="F74" s="13">
        <v>130470</v>
      </c>
      <c r="G74" s="13">
        <v>216470</v>
      </c>
      <c r="H74" s="13">
        <v>203643</v>
      </c>
      <c r="I74" s="71"/>
      <c r="J74" s="69"/>
      <c r="K74" s="31"/>
      <c r="L74" s="64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4" ht="20.100000000000001" customHeight="1" x14ac:dyDescent="0.2">
      <c r="A75" s="74" t="s">
        <v>60</v>
      </c>
      <c r="B75" s="79" t="s">
        <v>95</v>
      </c>
      <c r="C75" s="79"/>
      <c r="D75" s="79"/>
      <c r="E75" s="13">
        <v>139</v>
      </c>
      <c r="F75" s="13">
        <v>300</v>
      </c>
      <c r="G75" s="13">
        <v>300</v>
      </c>
      <c r="H75" s="13">
        <v>245</v>
      </c>
      <c r="I75" s="71"/>
      <c r="J75" s="69"/>
      <c r="K75" s="31"/>
      <c r="L75" s="64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1:24" ht="20.100000000000001" customHeight="1" x14ac:dyDescent="0.2">
      <c r="A76" s="74" t="s">
        <v>4</v>
      </c>
      <c r="B76" s="79" t="s">
        <v>96</v>
      </c>
      <c r="C76" s="79"/>
      <c r="D76" s="79"/>
      <c r="E76" s="13">
        <v>139</v>
      </c>
      <c r="F76" s="13">
        <v>300</v>
      </c>
      <c r="G76" s="13">
        <v>300</v>
      </c>
      <c r="H76" s="13">
        <v>245</v>
      </c>
      <c r="I76" s="71"/>
      <c r="J76" s="69"/>
      <c r="K76" s="31"/>
      <c r="L76" s="64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4" ht="20.100000000000001" customHeight="1" x14ac:dyDescent="0.2">
      <c r="A77" s="74" t="s">
        <v>62</v>
      </c>
      <c r="B77" s="79" t="s">
        <v>47</v>
      </c>
      <c r="C77" s="79"/>
      <c r="D77" s="79"/>
      <c r="E77" s="13">
        <v>29028</v>
      </c>
      <c r="F77" s="13">
        <v>35113</v>
      </c>
      <c r="G77" s="13">
        <v>835113</v>
      </c>
      <c r="H77" s="13">
        <v>830211</v>
      </c>
      <c r="I77" s="71"/>
      <c r="J77" s="69"/>
      <c r="K77" s="31"/>
      <c r="L77" s="64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4" ht="20.100000000000001" customHeight="1" x14ac:dyDescent="0.2">
      <c r="A78" s="74" t="s">
        <v>15</v>
      </c>
      <c r="B78" s="79" t="s">
        <v>72</v>
      </c>
      <c r="C78" s="79"/>
      <c r="D78" s="79"/>
      <c r="E78" s="13">
        <v>29028</v>
      </c>
      <c r="F78" s="13">
        <v>35113</v>
      </c>
      <c r="G78" s="13">
        <v>35113</v>
      </c>
      <c r="H78" s="13">
        <v>30211</v>
      </c>
      <c r="I78" s="71"/>
      <c r="J78" s="69"/>
      <c r="K78" s="31"/>
      <c r="L78" s="64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ht="20.100000000000001" customHeight="1" x14ac:dyDescent="0.2">
      <c r="A79" s="74" t="s">
        <v>75</v>
      </c>
      <c r="B79" s="79" t="s">
        <v>73</v>
      </c>
      <c r="C79" s="79"/>
      <c r="D79" s="79"/>
      <c r="E79" s="13">
        <v>0</v>
      </c>
      <c r="F79" s="13">
        <v>0</v>
      </c>
      <c r="G79" s="13">
        <v>800000</v>
      </c>
      <c r="H79" s="13">
        <v>800000</v>
      </c>
      <c r="I79" s="71"/>
      <c r="J79" s="69"/>
      <c r="K79" s="31"/>
      <c r="L79" s="64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4" ht="20.100000000000001" customHeight="1" x14ac:dyDescent="0.2">
      <c r="A80" s="74" t="s">
        <v>63</v>
      </c>
      <c r="B80" s="79" t="s">
        <v>97</v>
      </c>
      <c r="C80" s="79"/>
      <c r="D80" s="79"/>
      <c r="E80" s="13">
        <v>5806</v>
      </c>
      <c r="F80" s="13">
        <v>5757</v>
      </c>
      <c r="G80" s="13">
        <v>5757</v>
      </c>
      <c r="H80" s="13">
        <v>5372</v>
      </c>
      <c r="I80" s="71"/>
      <c r="J80" s="69"/>
      <c r="K80" s="31"/>
      <c r="L80" s="64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:24" ht="20.100000000000001" customHeight="1" x14ac:dyDescent="0.2">
      <c r="A81" s="74" t="s">
        <v>33</v>
      </c>
      <c r="B81" s="79" t="s">
        <v>98</v>
      </c>
      <c r="C81" s="79"/>
      <c r="D81" s="79"/>
      <c r="E81" s="13">
        <v>5806</v>
      </c>
      <c r="F81" s="13">
        <v>5757</v>
      </c>
      <c r="G81" s="13">
        <v>5757</v>
      </c>
      <c r="H81" s="13">
        <v>5372</v>
      </c>
      <c r="I81" s="71"/>
      <c r="J81" s="69"/>
      <c r="K81" s="31"/>
      <c r="L81" s="64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1:24" ht="20.100000000000001" customHeight="1" x14ac:dyDescent="0.2">
      <c r="A82" s="74" t="s">
        <v>65</v>
      </c>
      <c r="B82" s="79" t="s">
        <v>99</v>
      </c>
      <c r="C82" s="79"/>
      <c r="D82" s="79"/>
      <c r="E82" s="13">
        <v>24412</v>
      </c>
      <c r="F82" s="13">
        <v>38000</v>
      </c>
      <c r="G82" s="13">
        <v>152000</v>
      </c>
      <c r="H82" s="13">
        <v>15779</v>
      </c>
      <c r="I82" s="71"/>
      <c r="J82" s="69"/>
      <c r="K82" s="31"/>
      <c r="L82" s="64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4" ht="20.100000000000001" customHeight="1" x14ac:dyDescent="0.2">
      <c r="A83" s="74" t="s">
        <v>91</v>
      </c>
      <c r="B83" s="147" t="s">
        <v>70</v>
      </c>
      <c r="C83" s="147"/>
      <c r="D83" s="147"/>
      <c r="E83" s="13">
        <v>24412</v>
      </c>
      <c r="F83" s="13">
        <v>38000</v>
      </c>
      <c r="G83" s="13">
        <v>23000</v>
      </c>
      <c r="H83" s="13">
        <v>15709</v>
      </c>
      <c r="I83" s="71"/>
      <c r="J83" s="69"/>
      <c r="K83" s="31"/>
      <c r="L83" s="64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4" ht="20.100000000000001" customHeight="1" x14ac:dyDescent="0.2">
      <c r="A84" s="74" t="s">
        <v>92</v>
      </c>
      <c r="B84" s="147" t="s">
        <v>71</v>
      </c>
      <c r="C84" s="147"/>
      <c r="D84" s="147"/>
      <c r="E84" s="13">
        <v>0</v>
      </c>
      <c r="F84" s="13">
        <v>0</v>
      </c>
      <c r="G84" s="13">
        <v>129000</v>
      </c>
      <c r="H84" s="13">
        <v>70</v>
      </c>
      <c r="I84" s="71"/>
      <c r="J84" s="69"/>
      <c r="K84" s="31"/>
      <c r="L84" s="64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4" ht="20.100000000000001" customHeight="1" thickBot="1" x14ac:dyDescent="0.25">
      <c r="A85" s="75" t="s">
        <v>76</v>
      </c>
      <c r="B85" s="77" t="s">
        <v>17</v>
      </c>
      <c r="C85" s="77"/>
      <c r="D85" s="77"/>
      <c r="E85" s="58">
        <v>2716</v>
      </c>
      <c r="F85" s="58">
        <v>0</v>
      </c>
      <c r="G85" s="58">
        <v>0</v>
      </c>
      <c r="H85" s="58">
        <v>1264</v>
      </c>
      <c r="I85" s="71"/>
      <c r="J85" s="69"/>
      <c r="K85" s="31"/>
      <c r="L85" s="64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4" ht="20.100000000000001" customHeight="1" thickBot="1" x14ac:dyDescent="0.25">
      <c r="A86" s="141" t="s">
        <v>100</v>
      </c>
      <c r="B86" s="145" t="s">
        <v>102</v>
      </c>
      <c r="C86" s="145"/>
      <c r="D86" s="145"/>
      <c r="E86" s="143">
        <v>0</v>
      </c>
      <c r="F86" s="143">
        <v>0</v>
      </c>
      <c r="G86" s="143">
        <v>0</v>
      </c>
      <c r="H86" s="144">
        <v>0</v>
      </c>
      <c r="I86" s="71"/>
      <c r="J86" s="69"/>
      <c r="K86" s="31"/>
      <c r="L86" s="64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4" ht="20.100000000000001" customHeight="1" thickBot="1" x14ac:dyDescent="0.25">
      <c r="A87" s="141" t="s">
        <v>101</v>
      </c>
      <c r="B87" s="145" t="s">
        <v>103</v>
      </c>
      <c r="C87" s="145"/>
      <c r="D87" s="145"/>
      <c r="E87" s="143">
        <v>0</v>
      </c>
      <c r="F87" s="143">
        <v>0</v>
      </c>
      <c r="G87" s="143">
        <v>200000</v>
      </c>
      <c r="H87" s="144">
        <v>0</v>
      </c>
      <c r="I87" s="71"/>
      <c r="J87" s="69"/>
      <c r="K87" s="31"/>
      <c r="L87" s="64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1:24" ht="20.100000000000001" customHeight="1" x14ac:dyDescent="0.2">
      <c r="A88" s="73" t="s">
        <v>59</v>
      </c>
      <c r="B88" s="78" t="s">
        <v>104</v>
      </c>
      <c r="C88" s="78"/>
      <c r="D88" s="78"/>
      <c r="E88" s="11">
        <v>0</v>
      </c>
      <c r="F88" s="11">
        <v>0</v>
      </c>
      <c r="G88" s="11">
        <v>0</v>
      </c>
      <c r="H88" s="11">
        <v>0</v>
      </c>
      <c r="I88" s="71"/>
      <c r="J88" s="69"/>
      <c r="K88" s="31"/>
      <c r="L88" s="64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1:24" ht="20.100000000000001" customHeight="1" x14ac:dyDescent="0.2">
      <c r="A89" s="74" t="s">
        <v>60</v>
      </c>
      <c r="B89" s="79" t="s">
        <v>105</v>
      </c>
      <c r="C89" s="79"/>
      <c r="D89" s="79"/>
      <c r="E89" s="13">
        <v>0</v>
      </c>
      <c r="F89" s="13">
        <v>0</v>
      </c>
      <c r="G89" s="13">
        <v>200000</v>
      </c>
      <c r="H89" s="13">
        <v>0</v>
      </c>
      <c r="I89" s="71"/>
      <c r="J89" s="69"/>
      <c r="K89" s="31"/>
      <c r="L89" s="64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:24" ht="20.100000000000001" customHeight="1" x14ac:dyDescent="0.2">
      <c r="A90" s="74" t="s">
        <v>4</v>
      </c>
      <c r="B90" s="79" t="s">
        <v>106</v>
      </c>
      <c r="C90" s="79"/>
      <c r="D90" s="79"/>
      <c r="E90" s="13">
        <v>0</v>
      </c>
      <c r="F90" s="13">
        <v>0</v>
      </c>
      <c r="G90" s="13">
        <v>0</v>
      </c>
      <c r="H90" s="13">
        <v>0</v>
      </c>
      <c r="I90" s="71"/>
      <c r="J90" s="69"/>
      <c r="K90" s="31"/>
      <c r="L90" s="64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:24" ht="20.100000000000001" customHeight="1" thickBot="1" x14ac:dyDescent="0.25">
      <c r="A91" s="75" t="s">
        <v>51</v>
      </c>
      <c r="B91" s="77" t="s">
        <v>107</v>
      </c>
      <c r="C91" s="77"/>
      <c r="D91" s="77"/>
      <c r="E91" s="58">
        <v>0</v>
      </c>
      <c r="F91" s="58">
        <v>0</v>
      </c>
      <c r="G91" s="58">
        <v>200000</v>
      </c>
      <c r="H91" s="58">
        <v>0</v>
      </c>
      <c r="I91" s="71"/>
      <c r="J91" s="69"/>
      <c r="K91" s="31"/>
      <c r="L91" s="64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1:24" ht="20.100000000000001" customHeight="1" thickBot="1" x14ac:dyDescent="0.25">
      <c r="A92" s="126" t="s">
        <v>58</v>
      </c>
      <c r="B92" s="106"/>
      <c r="C92" s="106"/>
      <c r="D92" s="106"/>
      <c r="E92" s="106"/>
      <c r="F92" s="106"/>
      <c r="G92" s="106"/>
      <c r="H92" s="106"/>
      <c r="I92" s="71"/>
      <c r="J92" s="69"/>
      <c r="K92" s="31"/>
      <c r="L92" s="64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1:24" ht="21.75" customHeight="1" thickBot="1" x14ac:dyDescent="0.25">
      <c r="A93" s="59" t="s">
        <v>1</v>
      </c>
      <c r="B93" s="127" t="s">
        <v>38</v>
      </c>
      <c r="C93" s="127"/>
      <c r="D93" s="127"/>
      <c r="E93" s="68">
        <f>+E94+E95</f>
        <v>3476743</v>
      </c>
      <c r="F93" s="68">
        <f t="shared" ref="F93:H93" si="4">+F94+F95</f>
        <v>4100000</v>
      </c>
      <c r="G93" s="68">
        <f t="shared" si="4"/>
        <v>2900000</v>
      </c>
      <c r="H93" s="146">
        <f t="shared" si="4"/>
        <v>3361633</v>
      </c>
      <c r="I93" s="71"/>
      <c r="J93" s="69"/>
      <c r="K93" s="31"/>
      <c r="L93" s="64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1:24" ht="20.100000000000001" customHeight="1" x14ac:dyDescent="0.2">
      <c r="A94" s="60" t="s">
        <v>32</v>
      </c>
      <c r="B94" s="121" t="s">
        <v>40</v>
      </c>
      <c r="C94" s="101"/>
      <c r="D94" s="102"/>
      <c r="E94" s="61">
        <v>1536743</v>
      </c>
      <c r="F94" s="61">
        <v>300000</v>
      </c>
      <c r="G94" s="61">
        <v>300000</v>
      </c>
      <c r="H94" s="61">
        <v>1161633</v>
      </c>
      <c r="I94" s="71"/>
      <c r="J94" s="69"/>
      <c r="K94" s="31"/>
      <c r="L94" s="64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1:24" ht="20.100000000000001" customHeight="1" thickBot="1" x14ac:dyDescent="0.25">
      <c r="A95" s="62" t="s">
        <v>37</v>
      </c>
      <c r="B95" s="122" t="s">
        <v>39</v>
      </c>
      <c r="C95" s="123"/>
      <c r="D95" s="124"/>
      <c r="E95" s="63">
        <v>1940000</v>
      </c>
      <c r="F95" s="63">
        <v>3800000</v>
      </c>
      <c r="G95" s="63">
        <v>2600000</v>
      </c>
      <c r="H95" s="63">
        <v>2200000</v>
      </c>
      <c r="I95" s="31"/>
      <c r="J95" s="69"/>
      <c r="K95" s="31"/>
      <c r="L95" s="64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1:24" ht="24" customHeight="1" x14ac:dyDescent="0.2">
      <c r="A96" s="31"/>
      <c r="B96" s="31"/>
      <c r="C96" s="31"/>
      <c r="D96" s="31"/>
      <c r="E96" s="31"/>
      <c r="F96" s="31"/>
      <c r="G96" s="31"/>
      <c r="H96" s="31"/>
      <c r="I96" s="34">
        <v>2749608425.73</v>
      </c>
      <c r="J96" s="35">
        <f t="shared" ref="J96:J99" si="5">I96/1000</f>
        <v>2749608.4257300003</v>
      </c>
      <c r="K96" s="30">
        <v>3476742681.9300003</v>
      </c>
      <c r="L96" s="33">
        <f t="shared" ref="L96:L99" si="6">K96/1000</f>
        <v>3476742.6819300004</v>
      </c>
      <c r="M96" s="30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1:24" x14ac:dyDescent="0.2">
      <c r="A97" s="31"/>
      <c r="B97" s="31"/>
      <c r="C97" s="31"/>
      <c r="D97" s="31"/>
      <c r="E97" s="31"/>
      <c r="F97" s="31"/>
      <c r="G97" s="31"/>
      <c r="H97" s="31"/>
      <c r="I97" s="34">
        <v>17808425.73</v>
      </c>
      <c r="J97" s="35">
        <f t="shared" si="5"/>
        <v>17808.425729999999</v>
      </c>
      <c r="K97" s="30">
        <v>1536742681.9300001</v>
      </c>
      <c r="L97" s="33">
        <f t="shared" si="6"/>
        <v>1536742.68193</v>
      </c>
      <c r="M97" s="30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1:24" ht="13.5" customHeight="1" x14ac:dyDescent="0.2">
      <c r="A98" s="31"/>
      <c r="B98" s="31"/>
      <c r="C98" s="31"/>
      <c r="D98" s="31"/>
      <c r="E98" s="64"/>
      <c r="F98" s="64"/>
      <c r="G98" s="64"/>
      <c r="H98" s="64"/>
      <c r="I98" s="34">
        <v>2731800000</v>
      </c>
      <c r="J98" s="35">
        <f t="shared" si="5"/>
        <v>2731800</v>
      </c>
      <c r="K98" s="30">
        <v>1940000000</v>
      </c>
      <c r="L98" s="33">
        <f t="shared" si="6"/>
        <v>1940000</v>
      </c>
      <c r="M98" s="30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1:24" x14ac:dyDescent="0.2">
      <c r="A99" s="31"/>
      <c r="B99" s="31"/>
      <c r="C99" s="31"/>
      <c r="D99" s="31"/>
      <c r="E99" s="65"/>
      <c r="F99" s="65"/>
      <c r="G99" s="65"/>
      <c r="H99" s="65"/>
      <c r="I99" s="30"/>
      <c r="J99" s="35">
        <f t="shared" si="5"/>
        <v>0</v>
      </c>
      <c r="K99" s="30"/>
      <c r="L99" s="33">
        <f t="shared" si="6"/>
        <v>0</v>
      </c>
      <c r="M99" s="30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1:24" x14ac:dyDescent="0.2">
      <c r="A100" s="31"/>
      <c r="B100" s="31"/>
      <c r="C100" s="31"/>
      <c r="D100" s="31"/>
      <c r="E100" s="31"/>
      <c r="F100" s="31"/>
      <c r="G100" s="31"/>
      <c r="H100" s="31"/>
      <c r="I100" s="30"/>
      <c r="J100" s="30"/>
      <c r="K100" s="30"/>
      <c r="L100" s="30"/>
      <c r="M100" s="30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1:24" x14ac:dyDescent="0.2">
      <c r="A101" s="31"/>
      <c r="B101" s="31"/>
      <c r="C101" s="31"/>
      <c r="D101" s="31"/>
      <c r="E101" s="31"/>
      <c r="F101" s="31"/>
      <c r="G101" s="31"/>
      <c r="H101" s="31"/>
      <c r="I101" s="30"/>
      <c r="J101" s="30"/>
      <c r="K101" s="30"/>
      <c r="L101" s="30"/>
      <c r="M101" s="30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1:24" x14ac:dyDescent="0.2">
      <c r="A102" s="31"/>
      <c r="B102" s="31"/>
      <c r="C102" s="31"/>
      <c r="D102" s="31"/>
      <c r="E102" s="31"/>
      <c r="F102" s="31"/>
      <c r="G102" s="31"/>
      <c r="H102" s="31"/>
      <c r="I102" s="30"/>
      <c r="J102" s="30"/>
      <c r="K102" s="30"/>
      <c r="L102" s="30"/>
      <c r="M102" s="30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1:24" x14ac:dyDescent="0.2">
      <c r="A103" s="31"/>
      <c r="B103" s="31"/>
      <c r="C103" s="31"/>
      <c r="D103" s="31"/>
      <c r="E103" s="31"/>
      <c r="F103" s="31"/>
      <c r="G103" s="31"/>
      <c r="H103" s="31"/>
      <c r="I103" s="30"/>
      <c r="J103" s="30"/>
      <c r="K103" s="30"/>
      <c r="L103" s="30"/>
      <c r="M103" s="30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</sheetData>
  <mergeCells count="96">
    <mergeCell ref="B21:D21"/>
    <mergeCell ref="B22:D22"/>
    <mergeCell ref="B39:D39"/>
    <mergeCell ref="B45:D45"/>
    <mergeCell ref="B46:D46"/>
    <mergeCell ref="B44:D44"/>
    <mergeCell ref="B24:D24"/>
    <mergeCell ref="B25:D25"/>
    <mergeCell ref="B26:D26"/>
    <mergeCell ref="B27:D27"/>
    <mergeCell ref="B28:D28"/>
    <mergeCell ref="B38:D38"/>
    <mergeCell ref="B41:D41"/>
    <mergeCell ref="B42:D42"/>
    <mergeCell ref="B34:D34"/>
    <mergeCell ref="B40:D40"/>
    <mergeCell ref="B60:D60"/>
    <mergeCell ref="B49:D49"/>
    <mergeCell ref="B50:D50"/>
    <mergeCell ref="B51:D51"/>
    <mergeCell ref="B52:D52"/>
    <mergeCell ref="B19:D19"/>
    <mergeCell ref="B20:D20"/>
    <mergeCell ref="B94:D94"/>
    <mergeCell ref="B95:D95"/>
    <mergeCell ref="B62:D62"/>
    <mergeCell ref="B63:D63"/>
    <mergeCell ref="A92:H92"/>
    <mergeCell ref="B93:D93"/>
    <mergeCell ref="B61:D61"/>
    <mergeCell ref="B48:D48"/>
    <mergeCell ref="B55:D55"/>
    <mergeCell ref="B56:D56"/>
    <mergeCell ref="B57:D57"/>
    <mergeCell ref="B58:D58"/>
    <mergeCell ref="B59:D59"/>
    <mergeCell ref="B53:D53"/>
    <mergeCell ref="E5:H5"/>
    <mergeCell ref="A7:H7"/>
    <mergeCell ref="B14:D14"/>
    <mergeCell ref="B15:D15"/>
    <mergeCell ref="B12:D12"/>
    <mergeCell ref="B13:D13"/>
    <mergeCell ref="B5:D5"/>
    <mergeCell ref="B6:D6"/>
    <mergeCell ref="A8:D8"/>
    <mergeCell ref="A1:H1"/>
    <mergeCell ref="A2:B2"/>
    <mergeCell ref="D2:H2"/>
    <mergeCell ref="A3:A4"/>
    <mergeCell ref="B3:D4"/>
    <mergeCell ref="F3:H3"/>
    <mergeCell ref="B47:D47"/>
    <mergeCell ref="B54:D54"/>
    <mergeCell ref="B9:D9"/>
    <mergeCell ref="B17:D17"/>
    <mergeCell ref="B37:D37"/>
    <mergeCell ref="B29:D29"/>
    <mergeCell ref="B31:D31"/>
    <mergeCell ref="B33:D33"/>
    <mergeCell ref="B36:D36"/>
    <mergeCell ref="B32:D32"/>
    <mergeCell ref="A23:H23"/>
    <mergeCell ref="B10:D10"/>
    <mergeCell ref="B11:D11"/>
    <mergeCell ref="B18:D18"/>
    <mergeCell ref="B16:D16"/>
    <mergeCell ref="B43:D43"/>
    <mergeCell ref="B65:D65"/>
    <mergeCell ref="B66:D66"/>
    <mergeCell ref="B67:D67"/>
    <mergeCell ref="B68:D68"/>
    <mergeCell ref="A64:D64"/>
    <mergeCell ref="B69:D69"/>
    <mergeCell ref="B70:D70"/>
    <mergeCell ref="B73:D73"/>
    <mergeCell ref="B74:D74"/>
    <mergeCell ref="B75:D75"/>
    <mergeCell ref="B71:D71"/>
    <mergeCell ref="B72:D72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91:D91"/>
    <mergeCell ref="B86:D86"/>
    <mergeCell ref="B87:D87"/>
    <mergeCell ref="B88:D88"/>
    <mergeCell ref="B89:D89"/>
    <mergeCell ref="B90:D90"/>
  </mergeCells>
  <printOptions horizontalCentered="1"/>
  <pageMargins left="0.56000000000000005" right="0.31" top="0.33" bottom="0.54" header="0.17" footer="0.2"/>
  <pageSetup paperSize="9" scale="58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2024</vt:lpstr>
      <vt:lpstr>'2024'!Obszar_wydruku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Jasińska-Bolesta</dc:creator>
  <cp:lastModifiedBy>Wróblewska Agnieszka</cp:lastModifiedBy>
  <cp:lastPrinted>2025-04-04T12:02:59Z</cp:lastPrinted>
  <dcterms:created xsi:type="dcterms:W3CDTF">2011-04-18T11:37:39Z</dcterms:created>
  <dcterms:modified xsi:type="dcterms:W3CDTF">2025-11-06T10:10:02Z</dcterms:modified>
</cp:coreProperties>
</file>