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31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LIPIEC_2020" sheetId="10843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I_2020" sheetId="10829" r:id="rId20"/>
    <sheet name="Ceny_tygodniowe_UE" sheetId="10608" r:id="rId21"/>
    <sheet name="świnie kl. E " sheetId="10842" r:id="rId22"/>
    <sheet name="Handel zagr. wg krajów 5_20" sheetId="10835" r:id="rId23"/>
    <sheet name="Handel I-V 2020" sheetId="10834" r:id="rId24"/>
    <sheet name="HANDEL_I-XII_OSTATECZNY_2019" sheetId="10840" r:id="rId25"/>
    <sheet name="HANDEL_2019kod0103_OSTATECZNY" sheetId="10839" r:id="rId26"/>
    <sheet name="HANDEL_2019kod0203_OSTATECZNY" sheetId="10837" r:id="rId27"/>
    <sheet name="UBOJE_wgGUS" sheetId="10666" r:id="rId28"/>
    <sheet name="BAZA_Ceny_UE_2009_2019" sheetId="10749" r:id="rId29"/>
  </sheets>
  <externalReferences>
    <externalReference r:id="rId30"/>
    <externalReference r:id="rId31"/>
    <externalReference r:id="rId32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3">#REF!</definedName>
    <definedName name="\s" localSheetId="22">#REF!</definedName>
    <definedName name="\s" localSheetId="25">#REF!</definedName>
    <definedName name="\s" localSheetId="26">#REF!</definedName>
    <definedName name="\s" localSheetId="24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9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3">#REF!</definedName>
    <definedName name="_A" localSheetId="22">#REF!</definedName>
    <definedName name="_A" localSheetId="25">#REF!</definedName>
    <definedName name="_A" localSheetId="26">#REF!</definedName>
    <definedName name="_A" localSheetId="24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3" hidden="1">'Handel I-V 2020'!#REF!</definedName>
    <definedName name="_xlnm._FilterDatabase" localSheetId="24" hidden="1">'HANDEL_I-XII_OSTATECZNY_2019'!#REF!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 localSheetId="19">#REF!</definedName>
    <definedName name="aaaa" localSheetId="22">#REF!</definedName>
    <definedName name="aaaa" localSheetId="25">#REF!</definedName>
    <definedName name="aaaa" localSheetId="26">#REF!</definedName>
    <definedName name="aaaa">#REF!</definedName>
    <definedName name="AllPerc" localSheetId="10">#REF!,#REF!</definedName>
    <definedName name="AllPerc" localSheetId="19">#REF!,#REF!</definedName>
    <definedName name="AllPerc" localSheetId="20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0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0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16">#REF!</definedName>
    <definedName name="_xlnm.Print_Area" localSheetId="3">#REF!</definedName>
    <definedName name="_xlnm.Print_Area" localSheetId="23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4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2">#REF!</definedName>
    <definedName name="ppp" localSheetId="25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28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3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4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8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3">#REF!</definedName>
    <definedName name="recap" localSheetId="22">#REF!</definedName>
    <definedName name="recap" localSheetId="25">#REF!</definedName>
    <definedName name="recap" localSheetId="26">#REF!</definedName>
    <definedName name="recap" localSheetId="24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9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0">#REF!</definedName>
    <definedName name="zywiec" localSheetId="19">#REF!</definedName>
    <definedName name="zywiec" localSheetId="3">#REF!</definedName>
    <definedName name="zywiec" localSheetId="23">#REF!</definedName>
    <definedName name="zywiec" localSheetId="22">#REF!</definedName>
    <definedName name="zywiec" localSheetId="25">#REF!</definedName>
    <definedName name="zywiec" localSheetId="26">#REF!</definedName>
    <definedName name="zywiec" localSheetId="24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O9" i="10843" l="1"/>
  <c r="O8" i="10843"/>
  <c r="O7" i="10843"/>
  <c r="O6" i="10843"/>
  <c r="O5" i="10843"/>
  <c r="D44" i="10840" l="1"/>
  <c r="C44" i="10840"/>
  <c r="D31" i="10840"/>
  <c r="C31" i="10840"/>
  <c r="D22" i="10840"/>
  <c r="C22" i="10840"/>
  <c r="C18" i="10840" l="1"/>
  <c r="C19" i="10840"/>
  <c r="D18" i="10840"/>
  <c r="D19" i="10840"/>
  <c r="C35" i="10666"/>
  <c r="C18" i="10666"/>
  <c r="D44" i="10834" l="1"/>
  <c r="C44" i="10834"/>
  <c r="D31" i="10834"/>
  <c r="C31" i="10834"/>
  <c r="D22" i="10834"/>
  <c r="C22" i="10834"/>
  <c r="C19" i="10834" l="1"/>
  <c r="D18" i="10834"/>
  <c r="C18" i="10834"/>
  <c r="D19" i="10834"/>
  <c r="E79" i="10829" l="1"/>
  <c r="D79" i="10829"/>
  <c r="E77" i="10829"/>
  <c r="D77" i="10829"/>
  <c r="E76" i="10829"/>
  <c r="D76" i="10829"/>
  <c r="E75" i="10829"/>
  <c r="D75" i="10829"/>
  <c r="E74" i="10829"/>
  <c r="D74" i="10829"/>
  <c r="E73" i="10829"/>
  <c r="D73" i="10829"/>
  <c r="E72" i="10829"/>
  <c r="D72" i="10829"/>
  <c r="E71" i="10829"/>
  <c r="D71" i="10829"/>
  <c r="E70" i="10829"/>
  <c r="D70" i="10829"/>
  <c r="E69" i="10829"/>
  <c r="D69" i="10829"/>
  <c r="E68" i="10829"/>
  <c r="D68" i="10829"/>
  <c r="E67" i="10829"/>
  <c r="D67" i="10829"/>
  <c r="E66" i="10829"/>
  <c r="D66" i="10829"/>
  <c r="E65" i="10829"/>
  <c r="D65" i="10829"/>
  <c r="E64" i="10829"/>
  <c r="D64" i="10829"/>
  <c r="E63" i="10829"/>
  <c r="D63" i="10829"/>
  <c r="E62" i="10829"/>
  <c r="D62" i="10829"/>
  <c r="E61" i="10829"/>
  <c r="D61" i="10829"/>
  <c r="E60" i="10829"/>
  <c r="D60" i="10829"/>
  <c r="E59" i="10829"/>
  <c r="D59" i="10829"/>
  <c r="E58" i="10829"/>
  <c r="D58" i="10829"/>
  <c r="E57" i="10829"/>
  <c r="D57" i="10829"/>
  <c r="E56" i="10829"/>
  <c r="D56" i="10829"/>
  <c r="E55" i="10829"/>
  <c r="D55" i="10829"/>
  <c r="E54" i="10829"/>
  <c r="D54" i="10829"/>
  <c r="E53" i="10829"/>
  <c r="D53" i="10829"/>
  <c r="E52" i="10829"/>
  <c r="D52" i="10829"/>
  <c r="G17" i="2276" l="1"/>
  <c r="C31" i="10666" l="1"/>
  <c r="C32" i="10666" s="1"/>
  <c r="C33" i="10666" s="1"/>
  <c r="C34" i="10666" s="1"/>
  <c r="C15" i="10666"/>
  <c r="C14" i="10666"/>
  <c r="C16" i="10666" l="1"/>
  <c r="C17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<sst xmlns="http://schemas.openxmlformats.org/spreadsheetml/2006/main" count="4234" uniqueCount="673">
  <si>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</si>
  <si>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</si>
  <si>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</si>
  <si>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</si>
  <si>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</si>
  <si>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</si>
  <si>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</si>
  <si>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</si>
  <si>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</si>
  <si>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</si>
  <si>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</si>
  <si>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</si>
  <si>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</si>
  <si>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</si>
  <si>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</si>
  <si>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</si>
  <si>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</si>
  <si>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</si>
  <si>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</si>
  <si>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</si>
  <si>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</si>
  <si>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</si>
  <si>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</si>
  <si>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</si>
  <si>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</si>
  <si>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</si>
  <si>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</si>
  <si>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</si>
  <si>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</si>
  <si>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</si>
  <si>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</si>
  <si>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</si>
  <si>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</si>
  <si>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</si>
  <si>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</si>
  <si>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</si>
  <si>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</si>
  <si>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</si>
  <si>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</si>
  <si>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</si>
  <si>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</si>
  <si>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</si>
  <si>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</si>
  <si>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</si>
  <si>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</si>
  <si>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</si>
  <si>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</si>
  <si>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</si>
  <si>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</si>
  <si>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</si>
  <si>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</si>
  <si>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</si>
  <si>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</si>
  <si>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</si>
  <si>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</si>
  <si>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</si>
  <si>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</si>
  <si>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</si>
  <si>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</si>
  <si>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</si>
  <si>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</si>
  <si>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</si>
  <si>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</si>
  <si>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</si>
  <si>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</si>
  <si>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</si>
  <si>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</si>
  <si>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</si>
  <si>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</si>
  <si>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</si>
  <si>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</si>
  <si>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</si>
  <si>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</si>
  <si>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</si>
  <si>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</si>
  <si>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</si>
  <si>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</si>
  <si>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</si>
  <si>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</si>
  <si>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</si>
  <si>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</si>
  <si>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</si>
  <si>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</si>
  <si>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</si>
  <si>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</si>
  <si>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</si>
  <si>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</si>
  <si>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</si>
  <si>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</si>
  <si>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</si>
  <si>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</si>
  <si>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</si>
  <si>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</si>
  <si>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</si>
  <si>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</si>
  <si>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</si>
  <si>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</si>
  <si>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</si>
  <si>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</si>
  <si>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</si>
  <si>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</si>
  <si>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</si>
  <si>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</si>
  <si>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</si>
  <si>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</si>
  <si>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</si>
  <si>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</si>
  <si>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</si>
  <si>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</si>
  <si>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</si>
  <si>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</si>
  <si>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</si>
  <si>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</si>
  <si>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</si>
  <si>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</si>
  <si>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</si>
  <si>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</si>
  <si>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</si>
  <si>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</si>
  <si>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</si>
  <si>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</si>
  <si>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</si>
  <si>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</si>
  <si>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</si>
  <si>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</si>
  <si>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</si>
  <si>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</si>
  <si>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</si>
  <si>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</si>
  <si>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</si>
  <si>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</si>
  <si>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</si>
  <si>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</si>
  <si>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</si>
  <si>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</si>
  <si>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</si>
  <si>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</si>
  <si>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</si>
  <si>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</si>
  <si>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</si>
  <si>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</si>
  <si>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</si>
  <si>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</si>
  <si>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</si>
  <si>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</si>
  <si>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</si>
  <si>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</si>
  <si>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</si>
  <si>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</si>
  <si>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</si>
  <si>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</si>
  <si>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</si>
  <si>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</si>
  <si>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</si>
  <si>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</si>
  <si>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</si>
  <si>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</si>
  <si>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</si>
  <si>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</si>
  <si>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</si>
  <si>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</si>
  <si>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</si>
  <si>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</si>
  <si>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</si>
  <si>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</si>
  <si>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</si>
  <si>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</si>
  <si>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</si>
  <si>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</si>
  <si>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</si>
  <si>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</si>
  <si>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</si>
  <si>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</si>
  <si>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</si>
  <si>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</si>
  <si>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</si>
  <si>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</si>
  <si>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</si>
  <si>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</si>
  <si>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</si>
  <si>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</si>
  <si>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</si>
  <si>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</si>
  <si>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</si>
  <si>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</si>
  <si>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</si>
  <si>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</si>
  <si>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</si>
  <si>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</si>
  <si>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</si>
  <si>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</si>
  <si>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</si>
  <si>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</si>
  <si>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</si>
  <si>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</si>
  <si>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</si>
  <si>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</si>
  <si>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</si>
  <si>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</si>
  <si>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</si>
  <si>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</si>
  <si>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</si>
  <si>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</si>
  <si>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</si>
  <si>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</si>
  <si>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</si>
  <si>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</si>
  <si>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</si>
  <si>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</si>
  <si>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</si>
  <si>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</si>
  <si>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</si>
  <si>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</si>
  <si>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</si>
  <si>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</si>
  <si>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</si>
  <si>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</si>
  <si>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</si>
  <si>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</si>
  <si>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</si>
  <si>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</si>
  <si>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</si>
  <si>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</si>
  <si>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</si>
  <si>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</si>
  <si>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</si>
  <si>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</si>
  <si>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</si>
  <si>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</si>
  <si>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</si>
  <si>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</si>
  <si>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</si>
  <si>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</si>
  <si>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</si>
  <si>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</si>
  <si>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</si>
  <si>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</si>
  <si>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</si>
  <si>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</si>
  <si>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</si>
  <si>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</si>
  <si>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</si>
  <si>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</si>
  <si>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</si>
  <si>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</si>
  <si>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</si>
  <si>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</si>
  <si>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</si>
  <si>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</si>
  <si>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</si>
  <si>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</si>
  <si>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</si>
  <si>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</si>
  <si>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</si>
  <si>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</si>
  <si>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</si>
  <si>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</si>
  <si>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</si>
  <si>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</si>
  <si>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</si>
  <si>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</si>
  <si>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</si>
  <si>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</si>
  <si>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</si>
  <si>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</si>
  <si>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</si>
  <si>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</si>
  <si>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</si>
  <si>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</si>
  <si>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</si>
  <si>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</si>
  <si>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</si>
  <si>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</si>
  <si>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</si>
  <si>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</si>
  <si>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</si>
  <si>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</si>
  <si>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</si>
  <si>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</si>
  <si>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</si>
  <si>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</si>
  <si>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</si>
  <si>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</si>
  <si>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</si>
  <si>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</si>
  <si>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</si>
  <si>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</si>
  <si>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</si>
  <si>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</si>
  <si>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</si>
  <si>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</si>
  <si>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</si>
  <si>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</si>
  <si>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</si>
  <si>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</si>
  <si>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</si>
  <si>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</si>
  <si>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</si>
  <si>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</si>
  <si>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</si>
  <si>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</si>
  <si>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</si>
  <si>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</si>
  <si>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</si>
  <si>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</si>
  <si>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</si>
  <si>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</si>
  <si>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</si>
  <si>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</si>
  <si>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</si>
  <si>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</si>
  <si>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</si>
  <si>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</si>
  <si>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</si>
  <si>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</si>
  <si>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</si>
  <si>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</si>
  <si>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</si>
  <si>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</si>
  <si>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</si>
  <si>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</si>
  <si>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</si>
  <si>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</si>
  <si>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</si>
  <si>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</si>
  <si>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</si>
  <si>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</si>
  <si>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</si>
  <si>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</si>
  <si>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</si>
  <si>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</si>
  <si>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</si>
  <si>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</si>
  <si>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</si>
  <si>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</si>
  <si>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</si>
  <si>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</si>
  <si>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</si>
  <si>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</si>
  <si>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</si>
  <si>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</si>
  <si>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</si>
  <si>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</si>
  <si>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</si>
  <si>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</si>
  <si>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</si>
  <si>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</si>
  <si>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</si>
  <si>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</si>
  <si>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</si>
  <si>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</si>
  <si>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</si>
  <si>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</si>
  <si>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</si>
  <si>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</si>
  <si>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</si>
  <si>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</si>
  <si>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</si>
  <si>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</si>
  <si>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</si>
  <si>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</si>
  <si>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</si>
  <si>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</si>
  <si>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</si>
  <si>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</si>
  <si>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</si>
  <si>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</si>
  <si>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</si>
  <si>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</si>
  <si>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</si>
  <si>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</si>
  <si>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</si>
  <si>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</si>
  <si>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</si>
  <si>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</si>
  <si>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</si>
  <si>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</si>
  <si>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</si>
  <si>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</si>
  <si>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</si>
  <si>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</si>
  <si>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</si>
  <si>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</si>
  <si>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</si>
  <si>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</si>
  <si>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</si>
  <si>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</si>
  <si>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</si>
  <si>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</si>
  <si>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</si>
  <si>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</si>
  <si>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</si>
  <si>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</si>
  <si>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</si>
  <si>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</si>
  <si>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</si>
  <si>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</si>
  <si>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</si>
  <si>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</si>
  <si>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</si>
  <si>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</si>
  <si>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</si>
  <si>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</si>
  <si>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</si>
  <si>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</si>
  <si>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</si>
  <si>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</si>
  <si>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</si>
  <si>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</si>
  <si>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</si>
  <si>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</si>
  <si>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</si>
  <si>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</si>
  <si>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</si>
  <si>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</si>
  <si>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</si>
  <si>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</si>
  <si>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</si>
  <si>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</si>
  <si>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</si>
  <si>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</si>
  <si>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</si>
  <si>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</si>
  <si>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</si>
  <si>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</si>
  <si>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</si>
  <si>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</si>
  <si>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</si>
  <si>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</si>
  <si>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</si>
  <si>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</si>
  <si>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</si>
  <si>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</si>
  <si>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</si>
  <si>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</si>
  <si>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</si>
  <si>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</si>
  <si>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</si>
  <si>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</si>
  <si>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</si>
  <si>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</si>
  <si>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</si>
  <si>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</si>
  <si>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</si>
  <si>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</si>
  <si>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</si>
  <si>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</si>
  <si>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</si>
  <si>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</si>
  <si>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</si>
  <si>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</si>
  <si>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</si>
  <si>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</si>
  <si>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</si>
  <si>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</si>
  <si>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</si>
  <si>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</si>
  <si>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</si>
  <si>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</si>
  <si>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</si>
  <si>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</si>
  <si>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</si>
  <si>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</si>
  <si>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</si>
  <si>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</si>
  <si>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</si>
  <si>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</si>
  <si>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</si>
  <si>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</si>
  <si>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</si>
  <si>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</si>
  <si>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</si>
  <si>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</si>
  <si>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</si>
  <si>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</si>
  <si>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</si>
  <si>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</si>
  <si>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</si>
  <si>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</si>
  <si>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</si>
  <si>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</si>
  <si>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</si>
  <si>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</si>
  <si>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</si>
  <si>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</si>
  <si>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</si>
  <si>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</si>
  <si>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</si>
  <si>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</si>
  <si>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</si>
  <si>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</si>
  <si>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</si>
  <si>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</si>
  <si>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</si>
  <si>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</si>
  <si>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</si>
  <si>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</si>
  <si>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</si>
  <si>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</si>
  <si>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</si>
  <si>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</si>
  <si>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</si>
  <si>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</si>
  <si>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</si>
  <si>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</si>
  <si>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</si>
  <si>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</si>
  <si>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</si>
  <si>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</si>
  <si>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</si>
  <si>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</si>
  <si>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</si>
  <si>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</si>
  <si>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</si>
  <si>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</si>
  <si>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</si>
  <si>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</si>
  <si>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</si>
  <si>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</si>
  <si>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</si>
  <si>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</si>
  <si>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</si>
  <si>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</si>
  <si>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</si>
  <si>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</si>
  <si>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</si>
  <si>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</si>
  <si>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</si>
  <si>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</si>
  <si>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</si>
  <si>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</si>
  <si>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</si>
  <si>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</si>
  <si>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</si>
  <si>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</si>
  <si>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</si>
  <si>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</si>
  <si>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</si>
  <si>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</si>
  <si>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</si>
  <si>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01.06.2020-28.06.2020</t>
  </si>
  <si>
    <t>VI 2020</t>
  </si>
  <si>
    <t>Gostynin</t>
  </si>
  <si>
    <t>Kłobuck</t>
  </si>
  <si>
    <t>Mstów</t>
  </si>
  <si>
    <t>Skoczów</t>
  </si>
  <si>
    <t>I-V 2019 r.*</t>
  </si>
  <si>
    <t>Eksport z Polski mięsa wieprzowego (kod 0203) - według ważniejszych krajów w okresie I-V 2020*</t>
  </si>
  <si>
    <t>Import do Polski mięsa wieprzowego (kod 0203)  - według ważniejszych krajów w okresie I-V 2020*</t>
  </si>
  <si>
    <t>I-V 2020 r.*</t>
  </si>
  <si>
    <t>Wartość          [tys. EUR]</t>
  </si>
  <si>
    <t>Eksport z Polski świń żywych (ogółem) (kod 0103) - według ważniejszych krajów w okresie I-V 2020*</t>
  </si>
  <si>
    <t>Import do Polski świń żywych (ogółem) (kod 0103) -  według ważniejszych krajów w okresie I-V 2020*</t>
  </si>
  <si>
    <r>
      <t>Handel zagraniczny towarami z rynku wieprzowiny w  I-V 2020.  (dane wstępne)</t>
    </r>
    <r>
      <rPr>
        <b/>
        <u/>
        <sz val="12"/>
        <rFont val="Arial CE"/>
        <charset val="238"/>
      </rPr>
      <t/>
    </r>
  </si>
  <si>
    <t>I-V 2020 Rok</t>
  </si>
  <si>
    <t>I-V 2019 Rok</t>
  </si>
  <si>
    <t>Handel zagraniczny towarami z rynku wieprzowiny w okresie I-V 2020.  (dane wstępne)</t>
  </si>
  <si>
    <t>NR 31/2020</t>
  </si>
  <si>
    <t>06 sierpnia 2020r.</t>
  </si>
  <si>
    <t xml:space="preserve"> 27.07.2020 - 02.08.2020r. 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</si>
  <si>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</si>
  <si>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</si>
  <si>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</si>
  <si>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</si>
  <si>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</si>
  <si>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</si>
  <si>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</si>
  <si>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</si>
  <si>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</si>
  <si>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</si>
  <si>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</si>
  <si>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</si>
  <si>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</si>
  <si>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</si>
  <si>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</si>
  <si>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</si>
  <si>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</si>
  <si>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</si>
  <si>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</si>
  <si>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</si>
  <si>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</si>
  <si>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</si>
  <si>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</si>
  <si>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</si>
  <si>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</si>
  <si>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</si>
  <si>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</si>
  <si>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</si>
  <si>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</si>
  <si>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</si>
  <si>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</si>
  <si>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</si>
  <si>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</si>
  <si>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</si>
  <si>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</si>
  <si>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</si>
  <si>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</si>
  <si>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</si>
  <si>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</si>
  <si>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</si>
  <si>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</si>
  <si>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</si>
  <si>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</si>
  <si>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</si>
  <si>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</si>
  <si>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</si>
  <si>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</si>
  <si>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</si>
  <si>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</si>
  <si>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</si>
  <si>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</si>
  <si>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</si>
  <si>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</si>
  <si>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</si>
  <si>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</si>
  <si>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</si>
  <si>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</si>
  <si>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</si>
  <si>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</si>
  <si>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</si>
  <si>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</si>
  <si>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</si>
  <si>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</si>
  <si>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</si>
  <si>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</si>
  <si>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</si>
  <si>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</si>
  <si>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</si>
  <si>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</si>
  <si>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</si>
  <si>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</si>
  <si>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</si>
  <si>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</si>
  <si>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</si>
  <si>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</si>
  <si>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</si>
  <si>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</si>
  <si>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</si>
  <si>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</si>
  <si>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</si>
  <si>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</si>
  <si>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</si>
  <si>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</si>
  <si>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</si>
  <si>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</si>
  <si>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</si>
  <si>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</si>
  <si>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</si>
  <si>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</si>
  <si>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</si>
  <si>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</si>
  <si>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</si>
  <si>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</si>
  <si>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</si>
  <si>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</si>
  <si>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</si>
  <si>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</si>
  <si>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</si>
  <si>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</si>
  <si>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</si>
  <si>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29.06.2020 - 02.08.2020</t>
  </si>
  <si>
    <t>SKUP - LIPIEC - 2020 - ZMIANY MIESIĘCZNE</t>
  </si>
  <si>
    <t>VII 2020</t>
  </si>
  <si>
    <t>29.06.2020-02.08.2020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</si>
  <si>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228 719 sztuki</t>
    </r>
  </si>
  <si>
    <t xml:space="preserve"> 02.08.2020</t>
  </si>
  <si>
    <t xml:space="preserve"> 26.07.2020</t>
  </si>
  <si>
    <t>02.08.2020</t>
  </si>
  <si>
    <t>26.07.2020</t>
  </si>
  <si>
    <t>2019-08-04</t>
  </si>
  <si>
    <t>Roczna zmiana ceny</t>
  </si>
  <si>
    <t xml:space="preserve"> 2019-08-04</t>
  </si>
  <si>
    <t>Średnie ceny zakupu trzody chlewnej w Polsce i w UE - kl. E [zł/100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</si>
</sst>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</numFmts>
  <fonts count="3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0070C0"/>
      <name val="Calibri"/>
      <family val="2"/>
      <scheme val="minor"/>
    </font>
    <font>
      <b/>
      <sz val="14"/>
      <color indexed="12"/>
      <name val="Times New Roman"/>
      <family val="1"/>
      <charset val="238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98">
    <xf numFmtId="0" fontId="0" fillId="0" borderId="0"/>
    <xf numFmtId="0" fontId="32" fillId="0" borderId="0"/>
    <xf numFmtId="0" fontId="67" fillId="2" borderId="0" applyNumberFormat="0" applyBorder="0" applyAlignment="0" applyProtection="0"/>
    <xf numFmtId="0" fontId="130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4" borderId="0" applyNumberFormat="0" applyBorder="0" applyAlignment="0" applyProtection="0"/>
    <xf numFmtId="0" fontId="130" fillId="5" borderId="0" applyNumberFormat="0" applyBorder="0" applyAlignment="0" applyProtection="0"/>
    <xf numFmtId="0" fontId="67" fillId="4" borderId="0" applyNumberFormat="0" applyBorder="0" applyAlignment="0" applyProtection="0"/>
    <xf numFmtId="0" fontId="67" fillId="6" borderId="0" applyNumberFormat="0" applyBorder="0" applyAlignment="0" applyProtection="0"/>
    <xf numFmtId="0" fontId="130" fillId="7" borderId="0" applyNumberFormat="0" applyBorder="0" applyAlignment="0" applyProtection="0"/>
    <xf numFmtId="0" fontId="67" fillId="6" borderId="0" applyNumberFormat="0" applyBorder="0" applyAlignment="0" applyProtection="0"/>
    <xf numFmtId="0" fontId="67" fillId="8" borderId="0" applyNumberFormat="0" applyBorder="0" applyAlignment="0" applyProtection="0"/>
    <xf numFmtId="0" fontId="130" fillId="3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130" fillId="32" borderId="0" applyNumberFormat="0" applyBorder="0" applyAlignment="0" applyProtection="0"/>
    <xf numFmtId="0" fontId="67" fillId="9" borderId="0" applyNumberFormat="0" applyBorder="0" applyAlignment="0" applyProtection="0"/>
    <xf numFmtId="0" fontId="67" fillId="3" borderId="0" applyNumberFormat="0" applyBorder="0" applyAlignment="0" applyProtection="0"/>
    <xf numFmtId="0" fontId="130" fillId="7" borderId="0" applyNumberFormat="0" applyBorder="0" applyAlignment="0" applyProtection="0"/>
    <xf numFmtId="0" fontId="67" fillId="3" borderId="0" applyNumberFormat="0" applyBorder="0" applyAlignment="0" applyProtection="0"/>
    <xf numFmtId="0" fontId="67" fillId="10" borderId="0" applyNumberFormat="0" applyBorder="0" applyAlignment="0" applyProtection="0"/>
    <xf numFmtId="0" fontId="130" fillId="11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130" fillId="33" borderId="0" applyNumberFormat="0" applyBorder="0" applyAlignment="0" applyProtection="0"/>
    <xf numFmtId="0" fontId="67" fillId="5" borderId="0" applyNumberFormat="0" applyBorder="0" applyAlignment="0" applyProtection="0"/>
    <xf numFmtId="0" fontId="67" fillId="12" borderId="0" applyNumberFormat="0" applyBorder="0" applyAlignment="0" applyProtection="0"/>
    <xf numFmtId="0" fontId="130" fillId="13" borderId="0" applyNumberFormat="0" applyBorder="0" applyAlignment="0" applyProtection="0"/>
    <xf numFmtId="0" fontId="67" fillId="12" borderId="0" applyNumberFormat="0" applyBorder="0" applyAlignment="0" applyProtection="0"/>
    <xf numFmtId="0" fontId="67" fillId="8" borderId="0" applyNumberFormat="0" applyBorder="0" applyAlignment="0" applyProtection="0"/>
    <xf numFmtId="0" fontId="130" fillId="11" borderId="0" applyNumberFormat="0" applyBorder="0" applyAlignment="0" applyProtection="0"/>
    <xf numFmtId="0" fontId="67" fillId="8" borderId="0" applyNumberFormat="0" applyBorder="0" applyAlignment="0" applyProtection="0"/>
    <xf numFmtId="0" fontId="67" fillId="10" borderId="0" applyNumberFormat="0" applyBorder="0" applyAlignment="0" applyProtection="0"/>
    <xf numFmtId="0" fontId="130" fillId="34" borderId="0" applyNumberFormat="0" applyBorder="0" applyAlignment="0" applyProtection="0"/>
    <xf numFmtId="0" fontId="67" fillId="10" borderId="0" applyNumberFormat="0" applyBorder="0" applyAlignment="0" applyProtection="0"/>
    <xf numFmtId="0" fontId="67" fillId="14" borderId="0" applyNumberFormat="0" applyBorder="0" applyAlignment="0" applyProtection="0"/>
    <xf numFmtId="0" fontId="130" fillId="13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131" fillId="16" borderId="0" applyNumberFormat="0" applyBorder="0" applyAlignment="0" applyProtection="0"/>
    <xf numFmtId="0" fontId="68" fillId="15" borderId="0" applyNumberFormat="0" applyBorder="0" applyAlignment="0" applyProtection="0"/>
    <xf numFmtId="0" fontId="68" fillId="5" borderId="0" applyNumberFormat="0" applyBorder="0" applyAlignment="0" applyProtection="0"/>
    <xf numFmtId="0" fontId="131" fillId="35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1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7" borderId="0" applyNumberFormat="0" applyBorder="0" applyAlignment="0" applyProtection="0"/>
    <xf numFmtId="0" fontId="131" fillId="11" borderId="0" applyNumberFormat="0" applyBorder="0" applyAlignment="0" applyProtection="0"/>
    <xf numFmtId="0" fontId="68" fillId="17" borderId="0" applyNumberFormat="0" applyBorder="0" applyAlignment="0" applyProtection="0"/>
    <xf numFmtId="0" fontId="68" fillId="16" borderId="0" applyNumberFormat="0" applyBorder="0" applyAlignment="0" applyProtection="0"/>
    <xf numFmtId="0" fontId="131" fillId="36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131" fillId="5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131" fillId="16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131" fillId="37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131" fillId="38" borderId="0" applyNumberFormat="0" applyBorder="0" applyAlignment="0" applyProtection="0"/>
    <xf numFmtId="0" fontId="68" fillId="21" borderId="0" applyNumberFormat="0" applyBorder="0" applyAlignment="0" applyProtection="0"/>
    <xf numFmtId="0" fontId="68" fillId="17" borderId="0" applyNumberFormat="0" applyBorder="0" applyAlignment="0" applyProtection="0"/>
    <xf numFmtId="0" fontId="131" fillId="22" borderId="0" applyNumberFormat="0" applyBorder="0" applyAlignment="0" applyProtection="0"/>
    <xf numFmtId="0" fontId="68" fillId="17" borderId="0" applyNumberFormat="0" applyBorder="0" applyAlignment="0" applyProtection="0"/>
    <xf numFmtId="0" fontId="68" fillId="16" borderId="0" applyNumberFormat="0" applyBorder="0" applyAlignment="0" applyProtection="0"/>
    <xf numFmtId="0" fontId="131" fillId="39" borderId="0" applyNumberFormat="0" applyBorder="0" applyAlignment="0" applyProtection="0"/>
    <xf numFmtId="0" fontId="68" fillId="16" borderId="0" applyNumberFormat="0" applyBorder="0" applyAlignment="0" applyProtection="0"/>
    <xf numFmtId="0" fontId="68" fillId="23" borderId="0" applyNumberFormat="0" applyBorder="0" applyAlignment="0" applyProtection="0"/>
    <xf numFmtId="0" fontId="131" fillId="18" borderId="0" applyNumberFormat="0" applyBorder="0" applyAlignment="0" applyProtection="0"/>
    <xf numFmtId="0" fontId="68" fillId="23" borderId="0" applyNumberFormat="0" applyBorder="0" applyAlignment="0" applyProtection="0"/>
    <xf numFmtId="0" fontId="101" fillId="0" borderId="0">
      <protection locked="0"/>
    </xf>
    <xf numFmtId="177" fontId="42" fillId="0" borderId="0" applyFont="0" applyFill="0" applyBorder="0" applyAlignment="0" applyProtection="0"/>
    <xf numFmtId="168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69" fontId="42" fillId="0" borderId="0" applyFont="0" applyFill="0" applyBorder="0" applyAlignment="0" applyProtection="0"/>
    <xf numFmtId="170" fontId="101" fillId="0" borderId="0">
      <protection locked="0"/>
    </xf>
    <xf numFmtId="0" fontId="101" fillId="0" borderId="0">
      <protection locked="0"/>
    </xf>
    <xf numFmtId="171" fontId="102" fillId="24" borderId="0" applyFont="0" applyBorder="0"/>
    <xf numFmtId="0" fontId="69" fillId="3" borderId="1" applyNumberFormat="0" applyAlignment="0" applyProtection="0"/>
    <xf numFmtId="0" fontId="132" fillId="13" borderId="95" applyNumberFormat="0" applyAlignment="0" applyProtection="0"/>
    <xf numFmtId="0" fontId="69" fillId="3" borderId="1" applyNumberFormat="0" applyAlignment="0" applyProtection="0"/>
    <xf numFmtId="0" fontId="70" fillId="11" borderId="2" applyNumberFormat="0" applyAlignment="0" applyProtection="0"/>
    <xf numFmtId="0" fontId="133" fillId="25" borderId="96" applyNumberFormat="0" applyAlignment="0" applyProtection="0"/>
    <xf numFmtId="0" fontId="70" fillId="11" borderId="2" applyNumberFormat="0" applyAlignment="0" applyProtection="0"/>
    <xf numFmtId="0" fontId="101" fillId="0" borderId="0">
      <protection locked="0"/>
    </xf>
    <xf numFmtId="0" fontId="71" fillId="6" borderId="0" applyNumberFormat="0" applyBorder="0" applyAlignment="0" applyProtection="0"/>
    <xf numFmtId="0" fontId="134" fillId="40" borderId="0" applyNumberFormat="0" applyBorder="0" applyAlignment="0" applyProtection="0"/>
    <xf numFmtId="0" fontId="71" fillId="6" borderId="0" applyNumberFormat="0" applyBorder="0" applyAlignment="0" applyProtection="0"/>
    <xf numFmtId="43" fontId="99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99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72" fontId="103" fillId="0" borderId="0">
      <protection locked="0"/>
    </xf>
    <xf numFmtId="172" fontId="103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72" fillId="0" borderId="3" applyNumberFormat="0" applyFill="0" applyAlignment="0" applyProtection="0"/>
    <xf numFmtId="0" fontId="135" fillId="0" borderId="97" applyNumberFormat="0" applyFill="0" applyAlignment="0" applyProtection="0"/>
    <xf numFmtId="0" fontId="72" fillId="0" borderId="3" applyNumberFormat="0" applyFill="0" applyAlignment="0" applyProtection="0"/>
    <xf numFmtId="0" fontId="73" fillId="26" borderId="4" applyNumberFormat="0" applyAlignment="0" applyProtection="0"/>
    <xf numFmtId="0" fontId="136" fillId="41" borderId="98" applyNumberFormat="0" applyAlignment="0" applyProtection="0"/>
    <xf numFmtId="0" fontId="73" fillId="26" borderId="4" applyNumberFormat="0" applyAlignment="0" applyProtection="0"/>
    <xf numFmtId="173" fontId="104" fillId="0" borderId="5"/>
    <xf numFmtId="0" fontId="74" fillId="0" borderId="6" applyNumberFormat="0" applyFill="0" applyAlignment="0" applyProtection="0"/>
    <xf numFmtId="0" fontId="126" fillId="0" borderId="7" applyNumberFormat="0" applyFill="0" applyAlignment="0" applyProtection="0"/>
    <xf numFmtId="0" fontId="74" fillId="0" borderId="6" applyNumberFormat="0" applyFill="0" applyAlignment="0" applyProtection="0"/>
    <xf numFmtId="0" fontId="75" fillId="0" borderId="8" applyNumberFormat="0" applyFill="0" applyAlignment="0" applyProtection="0"/>
    <xf numFmtId="0" fontId="137" fillId="0" borderId="99" applyNumberFormat="0" applyFill="0" applyAlignment="0" applyProtection="0"/>
    <xf numFmtId="0" fontId="75" fillId="0" borderId="8" applyNumberFormat="0" applyFill="0" applyAlignment="0" applyProtection="0"/>
    <xf numFmtId="0" fontId="76" fillId="0" borderId="9" applyNumberFormat="0" applyFill="0" applyAlignment="0" applyProtection="0"/>
    <xf numFmtId="0" fontId="127" fillId="0" borderId="10" applyNumberFormat="0" applyFill="0" applyAlignment="0" applyProtection="0"/>
    <xf numFmtId="0" fontId="76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3" borderId="0" applyNumberFormat="0" applyBorder="0" applyAlignment="0" applyProtection="0"/>
    <xf numFmtId="0" fontId="138" fillId="42" borderId="0" applyNumberFormat="0" applyBorder="0" applyAlignment="0" applyProtection="0"/>
    <xf numFmtId="0" fontId="77" fillId="13" borderId="0" applyNumberFormat="0" applyBorder="0" applyAlignment="0" applyProtection="0"/>
    <xf numFmtId="37" fontId="105" fillId="0" borderId="0"/>
    <xf numFmtId="0" fontId="96" fillId="0" borderId="0"/>
    <xf numFmtId="0" fontId="139" fillId="0" borderId="0"/>
    <xf numFmtId="0" fontId="139" fillId="0" borderId="0"/>
    <xf numFmtId="0" fontId="106" fillId="0" borderId="0"/>
    <xf numFmtId="0" fontId="130" fillId="0" borderId="0"/>
    <xf numFmtId="0" fontId="122" fillId="0" borderId="0"/>
    <xf numFmtId="0" fontId="99" fillId="0" borderId="0"/>
    <xf numFmtId="0" fontId="42" fillId="0" borderId="0"/>
    <xf numFmtId="0" fontId="140" fillId="0" borderId="0"/>
    <xf numFmtId="0" fontId="32" fillId="0" borderId="0" applyBorder="0"/>
    <xf numFmtId="0" fontId="42" fillId="0" borderId="0"/>
    <xf numFmtId="0" fontId="42" fillId="0" borderId="0"/>
    <xf numFmtId="0" fontId="32" fillId="0" borderId="0"/>
    <xf numFmtId="0" fontId="32" fillId="0" borderId="0"/>
    <xf numFmtId="0" fontId="130" fillId="0" borderId="0"/>
    <xf numFmtId="0" fontId="32" fillId="0" borderId="0"/>
    <xf numFmtId="0" fontId="107" fillId="0" borderId="0"/>
    <xf numFmtId="0" fontId="32" fillId="0" borderId="0" applyBorder="0"/>
    <xf numFmtId="0" fontId="42" fillId="0" borderId="0"/>
    <xf numFmtId="0" fontId="119" fillId="0" borderId="0"/>
    <xf numFmtId="0" fontId="130" fillId="0" borderId="0"/>
    <xf numFmtId="0" fontId="130" fillId="0" borderId="0"/>
    <xf numFmtId="0" fontId="130" fillId="0" borderId="0"/>
    <xf numFmtId="0" fontId="99" fillId="0" borderId="0"/>
    <xf numFmtId="0" fontId="99" fillId="0" borderId="0"/>
    <xf numFmtId="0" fontId="52" fillId="0" borderId="0"/>
    <xf numFmtId="0" fontId="43" fillId="0" borderId="0"/>
    <xf numFmtId="0" fontId="42" fillId="0" borderId="0"/>
    <xf numFmtId="0" fontId="42" fillId="0" borderId="0"/>
    <xf numFmtId="0" fontId="78" fillId="11" borderId="1" applyNumberFormat="0" applyAlignment="0" applyProtection="0"/>
    <xf numFmtId="0" fontId="141" fillId="25" borderId="95" applyNumberFormat="0" applyAlignment="0" applyProtection="0"/>
    <xf numFmtId="0" fontId="78" fillId="11" borderId="1" applyNumberFormat="0" applyAlignment="0" applyProtection="0"/>
    <xf numFmtId="0" fontId="101" fillId="0" borderId="0">
      <protection locked="0"/>
    </xf>
    <xf numFmtId="9" fontId="1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9" fillId="0" borderId="11" applyNumberFormat="0" applyFill="0" applyAlignment="0" applyProtection="0"/>
    <xf numFmtId="0" fontId="142" fillId="0" borderId="12" applyNumberFormat="0" applyFill="0" applyAlignment="0" applyProtection="0"/>
    <xf numFmtId="0" fontId="79" fillId="0" borderId="11" applyNumberFormat="0" applyFill="0" applyAlignment="0" applyProtection="0"/>
    <xf numFmtId="174" fontId="104" fillId="0" borderId="0">
      <alignment vertical="center"/>
    </xf>
    <xf numFmtId="0" fontId="80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1" fillId="0" borderId="0">
      <protection locked="0"/>
    </xf>
    <xf numFmtId="0" fontId="8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23" fillId="43" borderId="100" applyNumberFormat="0" applyFont="0" applyAlignment="0" applyProtection="0"/>
    <xf numFmtId="0" fontId="42" fillId="7" borderId="13" applyNumberFormat="0" applyFont="0" applyAlignment="0" applyProtection="0"/>
    <xf numFmtId="0" fontId="83" fillId="4" borderId="0" applyNumberFormat="0" applyBorder="0" applyAlignment="0" applyProtection="0"/>
    <xf numFmtId="0" fontId="145" fillId="44" borderId="0" applyNumberFormat="0" applyBorder="0" applyAlignment="0" applyProtection="0"/>
    <xf numFmtId="0" fontId="83" fillId="4" borderId="0" applyNumberFormat="0" applyBorder="0" applyAlignment="0" applyProtection="0"/>
    <xf numFmtId="0" fontId="147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149" fillId="0" borderId="0"/>
    <xf numFmtId="0" fontId="99" fillId="0" borderId="0"/>
    <xf numFmtId="0" fontId="151" fillId="44" borderId="0" applyNumberFormat="0" applyBorder="0" applyAlignment="0" applyProtection="0"/>
    <xf numFmtId="179" fontId="152" fillId="0" borderId="0"/>
    <xf numFmtId="0" fontId="19" fillId="0" borderId="0"/>
    <xf numFmtId="0" fontId="20" fillId="0" borderId="0"/>
    <xf numFmtId="0" fontId="99" fillId="0" borderId="0"/>
    <xf numFmtId="0" fontId="161" fillId="0" borderId="0"/>
    <xf numFmtId="0" fontId="166" fillId="0" borderId="0"/>
    <xf numFmtId="0" fontId="168" fillId="0" borderId="0"/>
    <xf numFmtId="0" fontId="168" fillId="0" borderId="0"/>
    <xf numFmtId="0" fontId="20" fillId="0" borderId="0"/>
    <xf numFmtId="0" fontId="99" fillId="0" borderId="0"/>
    <xf numFmtId="0" fontId="42" fillId="0" borderId="0"/>
    <xf numFmtId="0" fontId="172" fillId="0" borderId="0"/>
    <xf numFmtId="0" fontId="18" fillId="0" borderId="0"/>
    <xf numFmtId="0" fontId="17" fillId="0" borderId="0"/>
    <xf numFmtId="0" fontId="177" fillId="0" borderId="0"/>
    <xf numFmtId="0" fontId="178" fillId="0" borderId="0"/>
    <xf numFmtId="0" fontId="178" fillId="0" borderId="0"/>
    <xf numFmtId="0" fontId="16" fillId="0" borderId="0"/>
    <xf numFmtId="0" fontId="179" fillId="0" borderId="0" applyNumberFormat="0" applyFill="0" applyBorder="0" applyAlignment="0" applyProtection="0"/>
    <xf numFmtId="0" fontId="180" fillId="0" borderId="101" applyNumberFormat="0" applyFill="0" applyAlignment="0" applyProtection="0"/>
    <xf numFmtId="0" fontId="181" fillId="0" borderId="99" applyNumberFormat="0" applyFill="0" applyAlignment="0" applyProtection="0"/>
    <xf numFmtId="0" fontId="182" fillId="0" borderId="102" applyNumberFormat="0" applyFill="0" applyAlignment="0" applyProtection="0"/>
    <xf numFmtId="0" fontId="182" fillId="0" borderId="0" applyNumberFormat="0" applyFill="0" applyBorder="0" applyAlignment="0" applyProtection="0"/>
    <xf numFmtId="0" fontId="132" fillId="56" borderId="95" applyNumberFormat="0" applyAlignment="0" applyProtection="0"/>
    <xf numFmtId="0" fontId="133" fillId="57" borderId="96" applyNumberFormat="0" applyAlignment="0" applyProtection="0"/>
    <xf numFmtId="0" fontId="141" fillId="57" borderId="95" applyNumberFormat="0" applyAlignment="0" applyProtection="0"/>
    <xf numFmtId="0" fontId="16" fillId="43" borderId="100" applyNumberFormat="0" applyFont="0" applyAlignment="0" applyProtection="0"/>
    <xf numFmtId="0" fontId="142" fillId="0" borderId="103" applyNumberFormat="0" applyFill="0" applyAlignment="0" applyProtection="0"/>
    <xf numFmtId="0" fontId="131" fillId="58" borderId="0" applyNumberFormat="0" applyBorder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31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31" fillId="65" borderId="0" applyNumberFormat="0" applyBorder="0" applyAlignment="0" applyProtection="0"/>
    <xf numFmtId="0" fontId="131" fillId="66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31" fillId="69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31" fillId="70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131" fillId="73" borderId="0" applyNumberFormat="0" applyBorder="0" applyAlignment="0" applyProtection="0"/>
    <xf numFmtId="0" fontId="183" fillId="0" borderId="0"/>
    <xf numFmtId="0" fontId="20" fillId="0" borderId="0"/>
    <xf numFmtId="0" fontId="189" fillId="0" borderId="0"/>
    <xf numFmtId="0" fontId="168" fillId="0" borderId="0"/>
    <xf numFmtId="0" fontId="168" fillId="0" borderId="0"/>
    <xf numFmtId="0" fontId="168" fillId="0" borderId="0"/>
    <xf numFmtId="0" fontId="44" fillId="0" borderId="0"/>
    <xf numFmtId="0" fontId="20" fillId="0" borderId="0"/>
    <xf numFmtId="0" fontId="190" fillId="0" borderId="0"/>
    <xf numFmtId="0" fontId="191" fillId="0" borderId="0"/>
    <xf numFmtId="0" fontId="192" fillId="0" borderId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14" fillId="0" borderId="0"/>
    <xf numFmtId="0" fontId="193" fillId="0" borderId="0"/>
    <xf numFmtId="0" fontId="194" fillId="0" borderId="0"/>
    <xf numFmtId="0" fontId="195" fillId="0" borderId="0"/>
    <xf numFmtId="0" fontId="13" fillId="59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7" borderId="0" applyNumberFormat="0" applyBorder="0" applyAlignment="0" applyProtection="0"/>
    <xf numFmtId="0" fontId="13" fillId="32" borderId="0" applyNumberFormat="0" applyBorder="0" applyAlignment="0" applyProtection="0"/>
    <xf numFmtId="0" fontId="13" fillId="71" borderId="0" applyNumberFormat="0" applyBorder="0" applyAlignment="0" applyProtection="0"/>
    <xf numFmtId="0" fontId="13" fillId="60" borderId="0" applyNumberFormat="0" applyBorder="0" applyAlignment="0" applyProtection="0"/>
    <xf numFmtId="0" fontId="13" fillId="33" borderId="0" applyNumberFormat="0" applyBorder="0" applyAlignment="0" applyProtection="0"/>
    <xf numFmtId="0" fontId="13" fillId="64" borderId="0" applyNumberFormat="0" applyBorder="0" applyAlignment="0" applyProtection="0"/>
    <xf numFmtId="0" fontId="13" fillId="68" borderId="0" applyNumberFormat="0" applyBorder="0" applyAlignment="0" applyProtection="0"/>
    <xf numFmtId="0" fontId="13" fillId="34" borderId="0" applyNumberFormat="0" applyBorder="0" applyAlignment="0" applyProtection="0"/>
    <xf numFmtId="0" fontId="13" fillId="72" borderId="0" applyNumberFormat="0" applyBorder="0" applyAlignment="0" applyProtection="0"/>
    <xf numFmtId="0" fontId="13" fillId="0" borderId="0"/>
    <xf numFmtId="0" fontId="13" fillId="43" borderId="100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52" fillId="0" borderId="0"/>
    <xf numFmtId="0" fontId="20" fillId="0" borderId="0"/>
    <xf numFmtId="0" fontId="203" fillId="0" borderId="0"/>
    <xf numFmtId="0" fontId="204" fillId="0" borderId="0"/>
    <xf numFmtId="0" fontId="42" fillId="0" borderId="0"/>
    <xf numFmtId="0" fontId="42" fillId="0" borderId="0"/>
    <xf numFmtId="0" fontId="217" fillId="0" borderId="0"/>
    <xf numFmtId="0" fontId="2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43" borderId="100" applyNumberFormat="0" applyFont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1" fillId="62" borderId="0" applyNumberFormat="0" applyBorder="0" applyAlignment="0" applyProtection="0"/>
    <xf numFmtId="0" fontId="11" fillId="33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71" borderId="0" applyNumberFormat="0" applyBorder="0" applyAlignment="0" applyProtection="0"/>
    <xf numFmtId="0" fontId="11" fillId="72" borderId="0" applyNumberFormat="0" applyBorder="0" applyAlignment="0" applyProtection="0"/>
    <xf numFmtId="0" fontId="224" fillId="0" borderId="0"/>
    <xf numFmtId="0" fontId="225" fillId="0" borderId="0"/>
    <xf numFmtId="0" fontId="99" fillId="0" borderId="0"/>
    <xf numFmtId="0" fontId="230" fillId="0" borderId="0"/>
    <xf numFmtId="0" fontId="231" fillId="0" borderId="0"/>
    <xf numFmtId="9" fontId="231" fillId="0" borderId="0" applyFont="0" applyFill="0" applyBorder="0" applyAlignment="0" applyProtection="0"/>
    <xf numFmtId="0" fontId="232" fillId="0" borderId="0"/>
    <xf numFmtId="0" fontId="20" fillId="0" borderId="0"/>
    <xf numFmtId="0" fontId="10" fillId="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7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3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6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7" borderId="0" applyNumberFormat="0" applyBorder="0" applyAlignment="0" applyProtection="0"/>
    <xf numFmtId="0" fontId="10" fillId="71" borderId="0" applyNumberFormat="0" applyBorder="0" applyAlignment="0" applyProtection="0"/>
    <xf numFmtId="0" fontId="10" fillId="71" borderId="0" applyNumberFormat="0" applyBorder="0" applyAlignment="0" applyProtection="0"/>
    <xf numFmtId="0" fontId="10" fillId="71" borderId="0" applyNumberFormat="0" applyBorder="0" applyAlignment="0" applyProtection="0"/>
    <xf numFmtId="0" fontId="10" fillId="71" borderId="0" applyNumberFormat="0" applyBorder="0" applyAlignment="0" applyProtection="0"/>
    <xf numFmtId="0" fontId="10" fillId="1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3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10" fillId="11" borderId="0" applyNumberFormat="0" applyBorder="0" applyAlignment="0" applyProtection="0"/>
    <xf numFmtId="0" fontId="10" fillId="68" borderId="0" applyNumberFormat="0" applyBorder="0" applyAlignment="0" applyProtection="0"/>
    <xf numFmtId="0" fontId="10" fillId="68" borderId="0" applyNumberFormat="0" applyBorder="0" applyAlignment="0" applyProtection="0"/>
    <xf numFmtId="0" fontId="10" fillId="68" borderId="0" applyNumberFormat="0" applyBorder="0" applyAlignment="0" applyProtection="0"/>
    <xf numFmtId="0" fontId="10" fillId="68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13" borderId="0" applyNumberFormat="0" applyBorder="0" applyAlignment="0" applyProtection="0"/>
    <xf numFmtId="0" fontId="10" fillId="72" borderId="0" applyNumberFormat="0" applyBorder="0" applyAlignment="0" applyProtection="0"/>
    <xf numFmtId="0" fontId="10" fillId="72" borderId="0" applyNumberFormat="0" applyBorder="0" applyAlignment="0" applyProtection="0"/>
    <xf numFmtId="0" fontId="10" fillId="72" borderId="0" applyNumberFormat="0" applyBorder="0" applyAlignment="0" applyProtection="0"/>
    <xf numFmtId="0" fontId="10" fillId="72" borderId="0" applyNumberFormat="0" applyBorder="0" applyAlignment="0" applyProtection="0"/>
    <xf numFmtId="0" fontId="131" fillId="16" borderId="0" applyNumberFormat="0" applyBorder="0" applyAlignment="0" applyProtection="0"/>
    <xf numFmtId="0" fontId="131" fillId="13" borderId="0" applyNumberFormat="0" applyBorder="0" applyAlignment="0" applyProtection="0"/>
    <xf numFmtId="0" fontId="131" fillId="11" borderId="0" applyNumberFormat="0" applyBorder="0" applyAlignment="0" applyProtection="0"/>
    <xf numFmtId="0" fontId="131" fillId="5" borderId="0" applyNumberFormat="0" applyBorder="0" applyAlignment="0" applyProtection="0"/>
    <xf numFmtId="0" fontId="131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18" borderId="0" applyNumberFormat="0" applyBorder="0" applyAlignment="0" applyProtection="0"/>
    <xf numFmtId="0" fontId="132" fillId="13" borderId="95" applyNumberFormat="0" applyAlignment="0" applyProtection="0"/>
    <xf numFmtId="0" fontId="133" fillId="25" borderId="96" applyNumberFormat="0" applyAlignment="0" applyProtection="0"/>
    <xf numFmtId="0" fontId="126" fillId="0" borderId="7" applyNumberFormat="0" applyFill="0" applyAlignment="0" applyProtection="0"/>
    <xf numFmtId="0" fontId="137" fillId="0" borderId="99" applyNumberFormat="0" applyFill="0" applyAlignment="0" applyProtection="0"/>
    <xf numFmtId="0" fontId="127" fillId="0" borderId="10" applyNumberFormat="0" applyFill="0" applyAlignment="0" applyProtection="0"/>
    <xf numFmtId="0" fontId="12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Border="0"/>
    <xf numFmtId="0" fontId="99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20" fillId="0" borderId="0" applyBorder="0"/>
    <xf numFmtId="0" fontId="10" fillId="0" borderId="0"/>
    <xf numFmtId="0" fontId="10" fillId="0" borderId="0"/>
    <xf numFmtId="0" fontId="10" fillId="0" borderId="0"/>
    <xf numFmtId="0" fontId="141" fillId="25" borderId="95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2" fillId="0" borderId="12" applyNumberFormat="0" applyFill="0" applyAlignment="0" applyProtection="0"/>
    <xf numFmtId="0" fontId="128" fillId="0" borderId="0" applyNumberFormat="0" applyFill="0" applyBorder="0" applyAlignment="0" applyProtection="0"/>
    <xf numFmtId="0" fontId="123" fillId="43" borderId="100" applyNumberFormat="0" applyFont="0" applyAlignment="0" applyProtection="0"/>
    <xf numFmtId="0" fontId="10" fillId="43" borderId="100" applyNumberFormat="0" applyFont="0" applyAlignment="0" applyProtection="0"/>
    <xf numFmtId="0" fontId="10" fillId="43" borderId="100" applyNumberFormat="0" applyFont="0" applyAlignment="0" applyProtection="0"/>
    <xf numFmtId="0" fontId="10" fillId="43" borderId="100" applyNumberFormat="0" applyFont="0" applyAlignment="0" applyProtection="0"/>
    <xf numFmtId="0" fontId="10" fillId="43" borderId="100" applyNumberFormat="0" applyFont="0" applyAlignment="0" applyProtection="0"/>
    <xf numFmtId="0" fontId="235" fillId="0" borderId="0"/>
    <xf numFmtId="0" fontId="236" fillId="0" borderId="0"/>
    <xf numFmtId="0" fontId="9" fillId="0" borderId="0"/>
    <xf numFmtId="0" fontId="237" fillId="0" borderId="0"/>
    <xf numFmtId="0" fontId="42" fillId="0" borderId="0"/>
    <xf numFmtId="0" fontId="238" fillId="0" borderId="0"/>
    <xf numFmtId="0" fontId="239" fillId="0" borderId="0"/>
    <xf numFmtId="0" fontId="42" fillId="0" borderId="0"/>
    <xf numFmtId="0" fontId="242" fillId="0" borderId="0"/>
    <xf numFmtId="0" fontId="245" fillId="0" borderId="0"/>
    <xf numFmtId="0" fontId="8" fillId="0" borderId="0"/>
    <xf numFmtId="0" fontId="42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99" fillId="0" borderId="0"/>
    <xf numFmtId="0" fontId="251" fillId="0" borderId="0"/>
    <xf numFmtId="9" fontId="251" fillId="0" borderId="0" applyFont="0" applyFill="0" applyBorder="0" applyAlignment="0" applyProtection="0"/>
    <xf numFmtId="0" fontId="252" fillId="0" borderId="0"/>
    <xf numFmtId="0" fontId="4" fillId="0" borderId="0"/>
    <xf numFmtId="0" fontId="4" fillId="43" borderId="100" applyNumberFormat="0" applyFont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2" borderId="0" applyNumberFormat="0" applyBorder="0" applyAlignment="0" applyProtection="0"/>
    <xf numFmtId="0" fontId="4" fillId="3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253" fillId="0" borderId="0"/>
    <xf numFmtId="9" fontId="20" fillId="0" borderId="0" applyFont="0" applyFill="0" applyBorder="0" applyAlignment="0" applyProtection="0"/>
    <xf numFmtId="0" fontId="258" fillId="0" borderId="0"/>
    <xf numFmtId="0" fontId="259" fillId="0" borderId="0"/>
    <xf numFmtId="0" fontId="260" fillId="0" borderId="0"/>
    <xf numFmtId="0" fontId="3" fillId="0" borderId="0"/>
    <xf numFmtId="0" fontId="3" fillId="0" borderId="0"/>
    <xf numFmtId="0" fontId="3" fillId="0" borderId="0"/>
    <xf numFmtId="0" fontId="263" fillId="0" borderId="0"/>
    <xf numFmtId="0" fontId="264" fillId="0" borderId="0"/>
    <xf numFmtId="0" fontId="265" fillId="0" borderId="0"/>
    <xf numFmtId="0" fontId="266" fillId="0" borderId="0"/>
    <xf numFmtId="0" fontId="99" fillId="0" borderId="0"/>
    <xf numFmtId="0" fontId="272" fillId="0" borderId="0"/>
    <xf numFmtId="0" fontId="273" fillId="0" borderId="0"/>
    <xf numFmtId="0" fontId="42" fillId="0" borderId="0"/>
    <xf numFmtId="0" fontId="274" fillId="0" borderId="0"/>
    <xf numFmtId="0" fontId="274" fillId="0" borderId="0"/>
    <xf numFmtId="0" fontId="27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948">
    <xf numFmtId="0" fontId="0" fillId="0" borderId="0" xfId="0"/>
    <xf numFmtId="0" fontId="21" fillId="0" borderId="0" xfId="0" applyFont="1"/>
    <xf numFmtId="0" fontId="0" fillId="0" borderId="0" xfId="0" applyBorder="1"/>
    <xf numFmtId="0" fontId="26" fillId="0" borderId="0" xfId="0" applyFont="1" applyAlignment="1">
      <alignment vertical="center"/>
    </xf>
    <xf numFmtId="0" fontId="27" fillId="0" borderId="14" xfId="0" applyFont="1" applyBorder="1" applyAlignment="1">
      <alignment horizontal="centerContinuous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49" fontId="24" fillId="0" borderId="17" xfId="0" applyNumberFormat="1" applyFont="1" applyBorder="1" applyAlignment="1">
      <alignment horizontal="centerContinuous" vertical="center"/>
    </xf>
    <xf numFmtId="49" fontId="28" fillId="0" borderId="18" xfId="0" applyNumberFormat="1" applyFont="1" applyBorder="1" applyAlignment="1">
      <alignment horizontal="centerContinuous" vertical="center" wrapText="1"/>
    </xf>
    <xf numFmtId="0" fontId="30" fillId="0" borderId="0" xfId="0" applyFont="1"/>
    <xf numFmtId="4" fontId="0" fillId="0" borderId="0" xfId="0" applyNumberFormat="1"/>
    <xf numFmtId="0" fontId="27" fillId="0" borderId="0" xfId="0" applyFont="1"/>
    <xf numFmtId="0" fontId="31" fillId="0" borderId="0" xfId="0" applyFont="1"/>
    <xf numFmtId="0" fontId="21" fillId="0" borderId="0" xfId="0" applyFont="1" applyFill="1" applyBorder="1"/>
    <xf numFmtId="2" fontId="21" fillId="0" borderId="0" xfId="0" applyNumberFormat="1" applyFont="1" applyFill="1" applyBorder="1"/>
    <xf numFmtId="165" fontId="21" fillId="0" borderId="0" xfId="0" applyNumberFormat="1" applyFont="1" applyFill="1" applyBorder="1"/>
    <xf numFmtId="0" fontId="31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30" fillId="0" borderId="0" xfId="0" applyFont="1" applyBorder="1"/>
    <xf numFmtId="2" fontId="25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/>
    <xf numFmtId="0" fontId="23" fillId="0" borderId="0" xfId="0" quotePrefix="1" applyFont="1" applyAlignment="1">
      <alignment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Continuous" vertical="center"/>
    </xf>
    <xf numFmtId="14" fontId="3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1" fillId="0" borderId="22" xfId="0" applyNumberFormat="1" applyFont="1" applyFill="1" applyBorder="1"/>
    <xf numFmtId="165" fontId="21" fillId="0" borderId="24" xfId="0" applyNumberFormat="1" applyFont="1" applyFill="1" applyBorder="1"/>
    <xf numFmtId="165" fontId="25" fillId="0" borderId="25" xfId="0" applyNumberFormat="1" applyFont="1" applyFill="1" applyBorder="1"/>
    <xf numFmtId="0" fontId="20" fillId="0" borderId="0" xfId="0" applyFont="1"/>
    <xf numFmtId="0" fontId="40" fillId="0" borderId="0" xfId="0" applyFont="1"/>
    <xf numFmtId="0" fontId="32" fillId="0" borderId="0" xfId="0" applyFont="1" applyFill="1" applyBorder="1"/>
    <xf numFmtId="2" fontId="25" fillId="0" borderId="26" xfId="0" applyNumberFormat="1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 wrapText="1"/>
    </xf>
    <xf numFmtId="2" fontId="25" fillId="0" borderId="26" xfId="0" applyNumberFormat="1" applyFont="1" applyBorder="1" applyAlignment="1">
      <alignment horizontal="center" vertical="center" wrapText="1"/>
    </xf>
    <xf numFmtId="2" fontId="25" fillId="0" borderId="27" xfId="0" applyNumberFormat="1" applyFont="1" applyBorder="1" applyAlignment="1">
      <alignment horizontal="center" vertical="center" wrapText="1"/>
    </xf>
    <xf numFmtId="2" fontId="25" fillId="0" borderId="28" xfId="0" applyNumberFormat="1" applyFont="1" applyBorder="1" applyAlignment="1">
      <alignment horizontal="center" vertical="center" wrapText="1"/>
    </xf>
    <xf numFmtId="0" fontId="41" fillId="0" borderId="0" xfId="0" applyFont="1"/>
    <xf numFmtId="0" fontId="22" fillId="0" borderId="0" xfId="103" applyAlignment="1" applyProtection="1"/>
    <xf numFmtId="0" fontId="24" fillId="0" borderId="21" xfId="0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 wrapText="1"/>
    </xf>
    <xf numFmtId="1" fontId="28" fillId="0" borderId="31" xfId="0" applyNumberFormat="1" applyFont="1" applyBorder="1" applyAlignment="1">
      <alignment horizontal="center" vertical="center"/>
    </xf>
    <xf numFmtId="0" fontId="23" fillId="0" borderId="0" xfId="0" applyFont="1" applyFill="1"/>
    <xf numFmtId="3" fontId="21" fillId="0" borderId="32" xfId="0" applyNumberFormat="1" applyFont="1" applyBorder="1"/>
    <xf numFmtId="3" fontId="25" fillId="0" borderId="33" xfId="0" applyNumberFormat="1" applyFont="1" applyBorder="1"/>
    <xf numFmtId="49" fontId="28" fillId="0" borderId="17" xfId="0" applyNumberFormat="1" applyFont="1" applyBorder="1" applyAlignment="1">
      <alignment horizontal="centerContinuous" vertical="center" wrapText="1"/>
    </xf>
    <xf numFmtId="49" fontId="28" fillId="0" borderId="18" xfId="0" applyNumberFormat="1" applyFont="1" applyFill="1" applyBorder="1" applyAlignment="1">
      <alignment horizontal="centerContinuous" vertical="center" wrapText="1"/>
    </xf>
    <xf numFmtId="49" fontId="28" fillId="0" borderId="34" xfId="0" applyNumberFormat="1" applyFont="1" applyFill="1" applyBorder="1" applyAlignment="1">
      <alignment horizontal="centerContinuous" vertical="center" wrapText="1"/>
    </xf>
    <xf numFmtId="0" fontId="39" fillId="0" borderId="32" xfId="0" applyFont="1" applyBorder="1"/>
    <xf numFmtId="165" fontId="21" fillId="0" borderId="35" xfId="0" applyNumberFormat="1" applyFont="1" applyFill="1" applyBorder="1"/>
    <xf numFmtId="0" fontId="29" fillId="0" borderId="32" xfId="0" applyFont="1" applyBorder="1"/>
    <xf numFmtId="165" fontId="25" fillId="0" borderId="35" xfId="0" applyNumberFormat="1" applyFont="1" applyFill="1" applyBorder="1"/>
    <xf numFmtId="49" fontId="29" fillId="0" borderId="17" xfId="0" applyNumberFormat="1" applyFont="1" applyBorder="1" applyAlignment="1">
      <alignment horizontal="centerContinuous" vertical="center"/>
    </xf>
    <xf numFmtId="1" fontId="28" fillId="0" borderId="18" xfId="0" applyNumberFormat="1" applyFont="1" applyBorder="1" applyAlignment="1">
      <alignment horizontal="centerContinuous" vertical="center" wrapText="1"/>
    </xf>
    <xf numFmtId="1" fontId="28" fillId="0" borderId="17" xfId="0" applyNumberFormat="1" applyFont="1" applyBorder="1" applyAlignment="1">
      <alignment horizontal="centerContinuous" vertical="center" wrapText="1"/>
    </xf>
    <xf numFmtId="3" fontId="28" fillId="0" borderId="18" xfId="0" applyNumberFormat="1" applyFont="1" applyBorder="1" applyAlignment="1">
      <alignment horizontal="centerContinuous" vertical="center" wrapText="1"/>
    </xf>
    <xf numFmtId="165" fontId="28" fillId="0" borderId="18" xfId="0" applyNumberFormat="1" applyFont="1" applyFill="1" applyBorder="1" applyAlignment="1">
      <alignment horizontal="centerContinuous" vertical="center" wrapText="1"/>
    </xf>
    <xf numFmtId="165" fontId="28" fillId="0" borderId="34" xfId="0" applyNumberFormat="1" applyFont="1" applyFill="1" applyBorder="1" applyAlignment="1">
      <alignment horizontal="centerContinuous" vertical="center" wrapText="1"/>
    </xf>
    <xf numFmtId="165" fontId="25" fillId="0" borderId="24" xfId="0" applyNumberFormat="1" applyFont="1" applyFill="1" applyBorder="1"/>
    <xf numFmtId="3" fontId="28" fillId="0" borderId="17" xfId="0" applyNumberFormat="1" applyFont="1" applyBorder="1" applyAlignment="1">
      <alignment horizontal="centerContinuous" vertical="center" wrapText="1"/>
    </xf>
    <xf numFmtId="3" fontId="21" fillId="0" borderId="35" xfId="0" applyNumberFormat="1" applyFont="1" applyBorder="1"/>
    <xf numFmtId="3" fontId="25" fillId="0" borderId="35" xfId="0" applyNumberFormat="1" applyFont="1" applyBorder="1"/>
    <xf numFmtId="3" fontId="25" fillId="0" borderId="32" xfId="0" applyNumberFormat="1" applyFont="1" applyBorder="1"/>
    <xf numFmtId="0" fontId="29" fillId="0" borderId="33" xfId="0" applyFont="1" applyBorder="1"/>
    <xf numFmtId="3" fontId="25" fillId="0" borderId="36" xfId="0" applyNumberFormat="1" applyFont="1" applyBorder="1"/>
    <xf numFmtId="165" fontId="25" fillId="0" borderId="36" xfId="0" applyNumberFormat="1" applyFont="1" applyFill="1" applyBorder="1"/>
    <xf numFmtId="0" fontId="29" fillId="0" borderId="0" xfId="0" applyFont="1" applyBorder="1"/>
    <xf numFmtId="3" fontId="25" fillId="0" borderId="0" xfId="0" applyNumberFormat="1" applyFont="1" applyBorder="1"/>
    <xf numFmtId="165" fontId="25" fillId="0" borderId="0" xfId="0" applyNumberFormat="1" applyFont="1" applyFill="1" applyBorder="1"/>
    <xf numFmtId="2" fontId="25" fillId="0" borderId="0" xfId="0" applyNumberFormat="1" applyFont="1" applyFill="1" applyBorder="1"/>
    <xf numFmtId="3" fontId="0" fillId="0" borderId="0" xfId="0" applyNumberFormat="1"/>
    <xf numFmtId="4" fontId="21" fillId="27" borderId="24" xfId="0" applyNumberFormat="1" applyFont="1" applyFill="1" applyBorder="1"/>
    <xf numFmtId="0" fontId="25" fillId="0" borderId="37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Continuous" vertical="center"/>
    </xf>
    <xf numFmtId="49" fontId="28" fillId="0" borderId="15" xfId="0" applyNumberFormat="1" applyFont="1" applyBorder="1" applyAlignment="1">
      <alignment horizontal="centerContinuous" vertical="center" wrapText="1"/>
    </xf>
    <xf numFmtId="49" fontId="28" fillId="0" borderId="16" xfId="0" applyNumberFormat="1" applyFont="1" applyBorder="1" applyAlignment="1">
      <alignment horizontal="centerContinuous" vertical="center" wrapText="1"/>
    </xf>
    <xf numFmtId="2" fontId="47" fillId="0" borderId="22" xfId="0" applyNumberFormat="1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17" xfId="0" applyFont="1" applyBorder="1"/>
    <xf numFmtId="0" fontId="20" fillId="0" borderId="39" xfId="0" applyFont="1" applyBorder="1" applyAlignment="1">
      <alignment horizontal="center"/>
    </xf>
    <xf numFmtId="0" fontId="20" fillId="0" borderId="17" xfId="0" applyFont="1" applyFill="1" applyBorder="1"/>
    <xf numFmtId="0" fontId="20" fillId="0" borderId="41" xfId="0" applyFont="1" applyBorder="1" applyAlignment="1">
      <alignment horizontal="center"/>
    </xf>
    <xf numFmtId="0" fontId="32" fillId="0" borderId="0" xfId="0" applyFont="1" applyFill="1"/>
    <xf numFmtId="0" fontId="25" fillId="0" borderId="46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Continuous" vertical="center"/>
    </xf>
    <xf numFmtId="14" fontId="38" fillId="24" borderId="22" xfId="0" applyNumberFormat="1" applyFont="1" applyFill="1" applyBorder="1" applyAlignment="1">
      <alignment horizontal="center" vertical="center" wrapText="1"/>
    </xf>
    <xf numFmtId="1" fontId="28" fillId="24" borderId="30" xfId="0" applyNumberFormat="1" applyFont="1" applyFill="1" applyBorder="1" applyAlignment="1">
      <alignment horizontal="center" vertical="center"/>
    </xf>
    <xf numFmtId="1" fontId="28" fillId="24" borderId="30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Border="1"/>
    <xf numFmtId="3" fontId="21" fillId="0" borderId="38" xfId="0" applyNumberFormat="1" applyFont="1" applyBorder="1"/>
    <xf numFmtId="4" fontId="55" fillId="0" borderId="0" xfId="0" applyNumberFormat="1" applyFont="1" applyFill="1" applyBorder="1" applyAlignment="1">
      <alignment horizontal="center"/>
    </xf>
    <xf numFmtId="0" fontId="21" fillId="0" borderId="32" xfId="0" applyFont="1" applyBorder="1"/>
    <xf numFmtId="2" fontId="21" fillId="27" borderId="24" xfId="0" applyNumberFormat="1" applyFont="1" applyFill="1" applyBorder="1"/>
    <xf numFmtId="0" fontId="21" fillId="0" borderId="32" xfId="0" applyFont="1" applyBorder="1" applyAlignment="1">
      <alignment wrapText="1"/>
    </xf>
    <xf numFmtId="0" fontId="21" fillId="0" borderId="33" xfId="0" applyFont="1" applyBorder="1"/>
    <xf numFmtId="2" fontId="21" fillId="27" borderId="25" xfId="0" applyNumberFormat="1" applyFont="1" applyFill="1" applyBorder="1"/>
    <xf numFmtId="0" fontId="63" fillId="0" borderId="0" xfId="0" applyFont="1" applyAlignment="1">
      <alignment horizontal="justify"/>
    </xf>
    <xf numFmtId="0" fontId="53" fillId="0" borderId="0" xfId="0" applyFont="1"/>
    <xf numFmtId="0" fontId="62" fillId="0" borderId="0" xfId="0" applyFont="1" applyAlignment="1"/>
    <xf numFmtId="3" fontId="48" fillId="0" borderId="0" xfId="0" applyNumberFormat="1" applyFont="1"/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0" fillId="0" borderId="0" xfId="0" applyAlignment="1">
      <alignment vertical="center"/>
    </xf>
    <xf numFmtId="0" fontId="35" fillId="0" borderId="15" xfId="0" applyFont="1" applyBorder="1" applyAlignment="1">
      <alignment horizontal="centerContinuous"/>
    </xf>
    <xf numFmtId="0" fontId="35" fillId="0" borderId="16" xfId="0" applyFont="1" applyBorder="1" applyAlignment="1">
      <alignment horizontal="centerContinuous"/>
    </xf>
    <xf numFmtId="0" fontId="39" fillId="0" borderId="20" xfId="0" applyFont="1" applyBorder="1"/>
    <xf numFmtId="2" fontId="21" fillId="27" borderId="22" xfId="0" applyNumberFormat="1" applyFont="1" applyFill="1" applyBorder="1"/>
    <xf numFmtId="3" fontId="25" fillId="0" borderId="22" xfId="0" applyNumberFormat="1" applyFont="1" applyBorder="1"/>
    <xf numFmtId="2" fontId="25" fillId="27" borderId="38" xfId="0" applyNumberFormat="1" applyFont="1" applyFill="1" applyBorder="1"/>
    <xf numFmtId="3" fontId="25" fillId="0" borderId="38" xfId="0" applyNumberFormat="1" applyFont="1" applyBorder="1"/>
    <xf numFmtId="0" fontId="87" fillId="0" borderId="0" xfId="0" applyFont="1"/>
    <xf numFmtId="0" fontId="88" fillId="0" borderId="0" xfId="0" applyFont="1"/>
    <xf numFmtId="0" fontId="25" fillId="0" borderId="52" xfId="0" applyFont="1" applyBorder="1" applyAlignment="1">
      <alignment horizontal="center" vertical="center" wrapText="1"/>
    </xf>
    <xf numFmtId="0" fontId="89" fillId="0" borderId="0" xfId="0" applyFont="1"/>
    <xf numFmtId="0" fontId="23" fillId="0" borderId="0" xfId="0" applyFont="1" applyAlignment="1">
      <alignment vertical="center"/>
    </xf>
    <xf numFmtId="3" fontId="21" fillId="0" borderId="53" xfId="0" applyNumberFormat="1" applyFont="1" applyBorder="1"/>
    <xf numFmtId="165" fontId="21" fillId="28" borderId="23" xfId="0" applyNumberFormat="1" applyFont="1" applyFill="1" applyBorder="1"/>
    <xf numFmtId="165" fontId="21" fillId="28" borderId="54" xfId="0" applyNumberFormat="1" applyFont="1" applyFill="1" applyBorder="1"/>
    <xf numFmtId="3" fontId="21" fillId="0" borderId="55" xfId="0" applyNumberFormat="1" applyFont="1" applyBorder="1"/>
    <xf numFmtId="165" fontId="21" fillId="28" borderId="22" xfId="0" applyNumberFormat="1" applyFont="1" applyFill="1" applyBorder="1"/>
    <xf numFmtId="165" fontId="21" fillId="28" borderId="24" xfId="0" applyNumberFormat="1" applyFont="1" applyFill="1" applyBorder="1"/>
    <xf numFmtId="165" fontId="21" fillId="28" borderId="35" xfId="0" applyNumberFormat="1" applyFont="1" applyFill="1" applyBorder="1"/>
    <xf numFmtId="3" fontId="25" fillId="0" borderId="55" xfId="0" applyNumberFormat="1" applyFont="1" applyBorder="1"/>
    <xf numFmtId="165" fontId="25" fillId="28" borderId="36" xfId="0" applyNumberFormat="1" applyFont="1" applyFill="1" applyBorder="1"/>
    <xf numFmtId="165" fontId="25" fillId="28" borderId="25" xfId="0" applyNumberFormat="1" applyFont="1" applyFill="1" applyBorder="1"/>
    <xf numFmtId="2" fontId="28" fillId="0" borderId="18" xfId="0" applyNumberFormat="1" applyFont="1" applyBorder="1" applyAlignment="1">
      <alignment horizontal="centerContinuous" vertical="center" wrapText="1"/>
    </xf>
    <xf numFmtId="0" fontId="55" fillId="0" borderId="0" xfId="0" applyFont="1" applyFill="1" applyBorder="1" applyAlignment="1"/>
    <xf numFmtId="0" fontId="32" fillId="0" borderId="0" xfId="0" applyFont="1" applyBorder="1"/>
    <xf numFmtId="3" fontId="54" fillId="0" borderId="30" xfId="153" applyNumberFormat="1" applyFont="1" applyBorder="1"/>
    <xf numFmtId="3" fontId="54" fillId="0" borderId="31" xfId="153" applyNumberFormat="1" applyFont="1" applyBorder="1"/>
    <xf numFmtId="4" fontId="47" fillId="0" borderId="32" xfId="153" applyNumberFormat="1" applyFont="1" applyBorder="1"/>
    <xf numFmtId="3" fontId="47" fillId="0" borderId="22" xfId="153" applyNumberFormat="1" applyFont="1" applyBorder="1"/>
    <xf numFmtId="0" fontId="24" fillId="0" borderId="58" xfId="0" applyFont="1" applyBorder="1" applyAlignment="1">
      <alignment horizontal="center" vertical="center"/>
    </xf>
    <xf numFmtId="3" fontId="25" fillId="0" borderId="59" xfId="0" applyNumberFormat="1" applyFont="1" applyBorder="1"/>
    <xf numFmtId="165" fontId="21" fillId="28" borderId="60" xfId="0" applyNumberFormat="1" applyFont="1" applyFill="1" applyBorder="1"/>
    <xf numFmtId="165" fontId="21" fillId="28" borderId="55" xfId="0" applyNumberFormat="1" applyFont="1" applyFill="1" applyBorder="1"/>
    <xf numFmtId="165" fontId="21" fillId="28" borderId="61" xfId="0" applyNumberFormat="1" applyFont="1" applyFill="1" applyBorder="1"/>
    <xf numFmtId="165" fontId="25" fillId="28" borderId="62" xfId="0" applyNumberFormat="1" applyFont="1" applyFill="1" applyBorder="1"/>
    <xf numFmtId="0" fontId="24" fillId="24" borderId="63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" fontId="47" fillId="0" borderId="22" xfId="0" applyNumberFormat="1" applyFont="1" applyBorder="1" applyAlignment="1">
      <alignment horizontal="center"/>
    </xf>
    <xf numFmtId="0" fontId="29" fillId="24" borderId="26" xfId="154" applyFont="1" applyFill="1" applyBorder="1"/>
    <xf numFmtId="3" fontId="54" fillId="27" borderId="15" xfId="153" applyNumberFormat="1" applyFont="1" applyFill="1" applyBorder="1"/>
    <xf numFmtId="0" fontId="35" fillId="0" borderId="14" xfId="0" applyFont="1" applyBorder="1" applyAlignment="1">
      <alignment horizontal="centerContinuous"/>
    </xf>
    <xf numFmtId="1" fontId="38" fillId="0" borderId="29" xfId="0" applyNumberFormat="1" applyFont="1" applyBorder="1" applyAlignment="1">
      <alignment horizontal="center" vertical="center" wrapText="1"/>
    </xf>
    <xf numFmtId="3" fontId="47" fillId="0" borderId="32" xfId="153" applyNumberFormat="1" applyFont="1" applyBorder="1"/>
    <xf numFmtId="3" fontId="47" fillId="0" borderId="20" xfId="153" applyNumberFormat="1" applyFont="1" applyBorder="1"/>
    <xf numFmtId="3" fontId="47" fillId="0" borderId="68" xfId="153" applyNumberFormat="1" applyFont="1" applyBorder="1"/>
    <xf numFmtId="4" fontId="47" fillId="0" borderId="64" xfId="153" applyNumberFormat="1" applyFont="1" applyBorder="1"/>
    <xf numFmtId="3" fontId="47" fillId="0" borderId="65" xfId="153" applyNumberFormat="1" applyFont="1" applyBorder="1"/>
    <xf numFmtId="0" fontId="20" fillId="0" borderId="72" xfId="0" applyFont="1" applyFill="1" applyBorder="1"/>
    <xf numFmtId="0" fontId="47" fillId="0" borderId="0" xfId="0" applyFont="1"/>
    <xf numFmtId="0" fontId="25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5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1" fillId="27" borderId="66" xfId="0" applyFont="1" applyFill="1" applyBorder="1" applyAlignment="1">
      <alignment horizontal="center" vertical="center" wrapText="1"/>
    </xf>
    <xf numFmtId="0" fontId="25" fillId="28" borderId="65" xfId="0" applyFont="1" applyFill="1" applyBorder="1" applyAlignment="1">
      <alignment horizontal="center" vertical="center" wrapText="1"/>
    </xf>
    <xf numFmtId="0" fontId="91" fillId="28" borderId="66" xfId="0" applyFont="1" applyFill="1" applyBorder="1" applyAlignment="1">
      <alignment horizontal="center" vertical="center" wrapText="1"/>
    </xf>
    <xf numFmtId="165" fontId="21" fillId="27" borderId="79" xfId="0" applyNumberFormat="1" applyFont="1" applyFill="1" applyBorder="1"/>
    <xf numFmtId="165" fontId="21" fillId="27" borderId="54" xfId="0" applyNumberFormat="1" applyFont="1" applyFill="1" applyBorder="1"/>
    <xf numFmtId="165" fontId="21" fillId="27" borderId="32" xfId="0" applyNumberFormat="1" applyFont="1" applyFill="1" applyBorder="1"/>
    <xf numFmtId="165" fontId="21" fillId="27" borderId="24" xfId="0" applyNumberFormat="1" applyFont="1" applyFill="1" applyBorder="1"/>
    <xf numFmtId="165" fontId="21" fillId="27" borderId="40" xfId="0" applyNumberFormat="1" applyFont="1" applyFill="1" applyBorder="1"/>
    <xf numFmtId="165" fontId="21" fillId="27" borderId="35" xfId="0" applyNumberFormat="1" applyFont="1" applyFill="1" applyBorder="1"/>
    <xf numFmtId="165" fontId="25" fillId="27" borderId="49" xfId="0" applyNumberFormat="1" applyFont="1" applyFill="1" applyBorder="1"/>
    <xf numFmtId="165" fontId="25" fillId="27" borderId="36" xfId="0" applyNumberFormat="1" applyFont="1" applyFill="1" applyBorder="1"/>
    <xf numFmtId="165" fontId="25" fillId="27" borderId="25" xfId="0" applyNumberFormat="1" applyFont="1" applyFill="1" applyBorder="1"/>
    <xf numFmtId="49" fontId="28" fillId="0" borderId="34" xfId="0" applyNumberFormat="1" applyFont="1" applyBorder="1" applyAlignment="1">
      <alignment horizontal="centerContinuous" vertical="center" wrapText="1"/>
    </xf>
    <xf numFmtId="4" fontId="35" fillId="0" borderId="14" xfId="0" applyNumberFormat="1" applyFont="1" applyBorder="1" applyAlignment="1">
      <alignment horizontal="centerContinuous" vertical="center"/>
    </xf>
    <xf numFmtId="4" fontId="35" fillId="0" borderId="15" xfId="0" applyNumberFormat="1" applyFont="1" applyBorder="1" applyAlignment="1">
      <alignment horizontal="centerContinuous" vertical="center"/>
    </xf>
    <xf numFmtId="4" fontId="35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0" fontId="21" fillId="0" borderId="81" xfId="0" applyFont="1" applyBorder="1"/>
    <xf numFmtId="4" fontId="21" fillId="27" borderId="82" xfId="0" applyNumberFormat="1" applyFont="1" applyFill="1" applyBorder="1" applyAlignment="1">
      <alignment horizontal="center"/>
    </xf>
    <xf numFmtId="4" fontId="21" fillId="0" borderId="82" xfId="0" applyNumberFormat="1" applyFont="1" applyFill="1" applyBorder="1" applyAlignment="1">
      <alignment horizontal="center"/>
    </xf>
    <xf numFmtId="165" fontId="21" fillId="0" borderId="83" xfId="0" applyNumberFormat="1" applyFont="1" applyFill="1" applyBorder="1" applyAlignment="1">
      <alignment horizontal="center"/>
    </xf>
    <xf numFmtId="0" fontId="21" fillId="0" borderId="61" xfId="0" applyFont="1" applyBorder="1"/>
    <xf numFmtId="4" fontId="21" fillId="27" borderId="43" xfId="0" applyNumberFormat="1" applyFont="1" applyFill="1" applyBorder="1" applyAlignment="1">
      <alignment horizontal="center"/>
    </xf>
    <xf numFmtId="4" fontId="21" fillId="0" borderId="43" xfId="0" applyNumberFormat="1" applyFont="1" applyFill="1" applyBorder="1" applyAlignment="1">
      <alignment horizontal="center"/>
    </xf>
    <xf numFmtId="165" fontId="21" fillId="0" borderId="84" xfId="0" applyNumberFormat="1" applyFont="1" applyFill="1" applyBorder="1" applyAlignment="1">
      <alignment horizontal="center"/>
    </xf>
    <xf numFmtId="0" fontId="25" fillId="0" borderId="61" xfId="0" applyFont="1" applyBorder="1"/>
    <xf numFmtId="4" fontId="25" fillId="27" borderId="43" xfId="0" applyNumberFormat="1" applyFont="1" applyFill="1" applyBorder="1" applyAlignment="1">
      <alignment horizontal="center"/>
    </xf>
    <xf numFmtId="4" fontId="25" fillId="0" borderId="43" xfId="0" applyNumberFormat="1" applyFont="1" applyFill="1" applyBorder="1" applyAlignment="1">
      <alignment horizontal="center"/>
    </xf>
    <xf numFmtId="165" fontId="25" fillId="0" borderId="84" xfId="0" applyNumberFormat="1" applyFont="1" applyFill="1" applyBorder="1" applyAlignment="1">
      <alignment horizontal="center"/>
    </xf>
    <xf numFmtId="3" fontId="21" fillId="27" borderId="43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0" fontId="21" fillId="0" borderId="62" xfId="0" applyFont="1" applyFill="1" applyBorder="1"/>
    <xf numFmtId="4" fontId="21" fillId="27" borderId="44" xfId="0" applyNumberFormat="1" applyFont="1" applyFill="1" applyBorder="1" applyAlignment="1">
      <alignment horizontal="center"/>
    </xf>
    <xf numFmtId="4" fontId="21" fillId="0" borderId="44" xfId="0" applyNumberFormat="1" applyFont="1" applyFill="1" applyBorder="1" applyAlignment="1">
      <alignment horizontal="center"/>
    </xf>
    <xf numFmtId="165" fontId="21" fillId="0" borderId="45" xfId="0" applyNumberFormat="1" applyFont="1" applyFill="1" applyBorder="1" applyAlignment="1">
      <alignment horizontal="center"/>
    </xf>
    <xf numFmtId="0" fontId="50" fillId="0" borderId="0" xfId="0" applyFont="1"/>
    <xf numFmtId="0" fontId="50" fillId="0" borderId="0" xfId="0" quotePrefix="1" applyFont="1" applyAlignment="1" applyProtection="1">
      <alignment horizontal="center"/>
      <protection locked="0"/>
    </xf>
    <xf numFmtId="0" fontId="49" fillId="0" borderId="0" xfId="0" applyFont="1"/>
    <xf numFmtId="2" fontId="50" fillId="0" borderId="0" xfId="0" applyNumberFormat="1" applyFont="1"/>
    <xf numFmtId="0" fontId="24" fillId="0" borderId="72" xfId="154" applyFont="1" applyFill="1" applyBorder="1"/>
    <xf numFmtId="4" fontId="25" fillId="27" borderId="51" xfId="0" applyNumberFormat="1" applyFont="1" applyFill="1" applyBorder="1" applyAlignment="1">
      <alignment horizontal="center" vertical="center" wrapText="1"/>
    </xf>
    <xf numFmtId="0" fontId="50" fillId="0" borderId="0" xfId="0" applyFont="1" applyBorder="1"/>
    <xf numFmtId="2" fontId="49" fillId="0" borderId="0" xfId="0" applyNumberFormat="1" applyFont="1" applyBorder="1" applyAlignment="1">
      <alignment horizontal="left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24" borderId="28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wrapText="1"/>
    </xf>
    <xf numFmtId="1" fontId="24" fillId="0" borderId="31" xfId="0" applyNumberFormat="1" applyFont="1" applyBorder="1" applyAlignment="1">
      <alignment horizontal="center" vertical="center" wrapText="1"/>
    </xf>
    <xf numFmtId="0" fontId="21" fillId="28" borderId="14" xfId="0" applyFont="1" applyFill="1" applyBorder="1" applyAlignment="1">
      <alignment horizontal="center"/>
    </xf>
    <xf numFmtId="0" fontId="21" fillId="0" borderId="72" xfId="0" applyFont="1" applyBorder="1"/>
    <xf numFmtId="0" fontId="21" fillId="0" borderId="40" xfId="0" applyFont="1" applyBorder="1"/>
    <xf numFmtId="0" fontId="21" fillId="0" borderId="49" xfId="0" applyFont="1" applyBorder="1"/>
    <xf numFmtId="0" fontId="116" fillId="0" borderId="0" xfId="135" applyFont="1" applyBorder="1" applyAlignment="1">
      <alignment horizontal="left"/>
    </xf>
    <xf numFmtId="0" fontId="116" fillId="0" borderId="0" xfId="135" applyFont="1" applyBorder="1" applyAlignment="1">
      <alignment horizontal="center"/>
    </xf>
    <xf numFmtId="0" fontId="42" fillId="0" borderId="0" xfId="135"/>
    <xf numFmtId="0" fontId="117" fillId="0" borderId="0" xfId="135" applyFont="1"/>
    <xf numFmtId="0" fontId="49" fillId="0" borderId="88" xfId="135" applyFont="1" applyBorder="1" applyAlignment="1">
      <alignment horizontal="center"/>
    </xf>
    <xf numFmtId="175" fontId="50" fillId="0" borderId="85" xfId="135" applyNumberFormat="1" applyFont="1" applyBorder="1" applyAlignment="1">
      <alignment horizontal="left"/>
    </xf>
    <xf numFmtId="3" fontId="42" fillId="0" borderId="88" xfId="135" applyNumberFormat="1" applyBorder="1" applyAlignment="1">
      <alignment horizontal="right"/>
    </xf>
    <xf numFmtId="3" fontId="42" fillId="0" borderId="88" xfId="135" applyNumberFormat="1" applyFont="1" applyBorder="1" applyAlignment="1">
      <alignment horizontal="right"/>
    </xf>
    <xf numFmtId="0" fontId="53" fillId="0" borderId="0" xfId="135" applyFont="1" applyBorder="1" applyAlignment="1">
      <alignment horizontal="center"/>
    </xf>
    <xf numFmtId="3" fontId="42" fillId="0" borderId="88" xfId="135" applyNumberFormat="1" applyBorder="1" applyAlignment="1">
      <alignment horizontal="center"/>
    </xf>
    <xf numFmtId="175" fontId="118" fillId="30" borderId="61" xfId="135" applyNumberFormat="1" applyFont="1" applyFill="1" applyBorder="1" applyAlignment="1">
      <alignment horizontal="left"/>
    </xf>
    <xf numFmtId="3" fontId="57" fillId="30" borderId="35" xfId="135" applyNumberFormat="1" applyFont="1" applyFill="1" applyBorder="1" applyAlignment="1">
      <alignment horizontal="right"/>
    </xf>
    <xf numFmtId="0" fontId="42" fillId="0" borderId="0" xfId="135" applyBorder="1"/>
    <xf numFmtId="3" fontId="42" fillId="0" borderId="88" xfId="135" applyNumberFormat="1" applyBorder="1"/>
    <xf numFmtId="3" fontId="49" fillId="0" borderId="88" xfId="135" applyNumberFormat="1" applyFont="1" applyBorder="1" applyAlignment="1">
      <alignment horizontal="center"/>
    </xf>
    <xf numFmtId="3" fontId="63" fillId="0" borderId="88" xfId="135" applyNumberFormat="1" applyFont="1" applyBorder="1" applyAlignment="1">
      <alignment horizontal="center" vertical="center" wrapText="1"/>
    </xf>
    <xf numFmtId="175" fontId="50" fillId="0" borderId="0" xfId="135" applyNumberFormat="1" applyFont="1" applyBorder="1"/>
    <xf numFmtId="175" fontId="50" fillId="0" borderId="85" xfId="135" applyNumberFormat="1" applyFont="1" applyBorder="1"/>
    <xf numFmtId="3" fontId="42" fillId="0" borderId="57" xfId="135" applyNumberFormat="1" applyBorder="1"/>
    <xf numFmtId="3" fontId="118" fillId="30" borderId="35" xfId="135" applyNumberFormat="1" applyFont="1" applyFill="1" applyBorder="1" applyAlignment="1">
      <alignment horizontal="right"/>
    </xf>
    <xf numFmtId="0" fontId="57" fillId="0" borderId="0" xfId="135" applyFont="1" applyFill="1" applyBorder="1"/>
    <xf numFmtId="176" fontId="57" fillId="0" borderId="0" xfId="135" applyNumberFormat="1" applyFont="1" applyFill="1" applyBorder="1"/>
    <xf numFmtId="0" fontId="124" fillId="0" borderId="0" xfId="0" applyFont="1" applyAlignment="1">
      <alignment horizontal="justify" vertical="center"/>
    </xf>
    <xf numFmtId="0" fontId="116" fillId="0" borderId="0" xfId="0" applyFont="1" applyBorder="1" applyAlignment="1">
      <alignment horizontal="left"/>
    </xf>
    <xf numFmtId="0" fontId="116" fillId="0" borderId="0" xfId="0" applyFont="1" applyBorder="1" applyAlignment="1"/>
    <xf numFmtId="0" fontId="116" fillId="0" borderId="0" xfId="0" applyFont="1" applyBorder="1" applyAlignment="1">
      <alignment horizontal="center"/>
    </xf>
    <xf numFmtId="175" fontId="50" fillId="0" borderId="85" xfId="0" applyNumberFormat="1" applyFont="1" applyBorder="1" applyAlignment="1">
      <alignment horizontal="left"/>
    </xf>
    <xf numFmtId="0" fontId="53" fillId="0" borderId="0" xfId="0" applyFont="1" applyBorder="1" applyAlignment="1">
      <alignment horizontal="center"/>
    </xf>
    <xf numFmtId="175" fontId="118" fillId="30" borderId="61" xfId="0" applyNumberFormat="1" applyFont="1" applyFill="1" applyBorder="1" applyAlignment="1">
      <alignment horizontal="left"/>
    </xf>
    <xf numFmtId="175" fontId="50" fillId="0" borderId="0" xfId="0" applyNumberFormat="1" applyFont="1" applyBorder="1"/>
    <xf numFmtId="175" fontId="50" fillId="0" borderId="85" xfId="0" applyNumberFormat="1" applyFont="1" applyBorder="1"/>
    <xf numFmtId="2" fontId="29" fillId="28" borderId="0" xfId="0" applyNumberFormat="1" applyFont="1" applyFill="1" applyAlignment="1">
      <alignment vertical="center"/>
    </xf>
    <xf numFmtId="1" fontId="42" fillId="0" borderId="0" xfId="135" applyNumberFormat="1"/>
    <xf numFmtId="3" fontId="57" fillId="0" borderId="0" xfId="135" applyNumberFormat="1" applyFont="1"/>
    <xf numFmtId="0" fontId="53" fillId="0" borderId="88" xfId="0" applyFont="1" applyBorder="1" applyAlignment="1">
      <alignment horizontal="center" vertical="center" wrapText="1"/>
    </xf>
    <xf numFmtId="0" fontId="4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3" fillId="0" borderId="88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68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center" vertical="center" wrapText="1"/>
    </xf>
    <xf numFmtId="0" fontId="44" fillId="0" borderId="42" xfId="155" applyFont="1" applyBorder="1" applyProtection="1">
      <protection locked="0"/>
    </xf>
    <xf numFmtId="0" fontId="44" fillId="0" borderId="43" xfId="155" applyFont="1" applyBorder="1" applyProtection="1">
      <protection locked="0"/>
    </xf>
    <xf numFmtId="0" fontId="44" fillId="0" borderId="43" xfId="155" applyFont="1" applyFill="1" applyBorder="1" applyProtection="1">
      <protection locked="0"/>
    </xf>
    <xf numFmtId="0" fontId="92" fillId="0" borderId="52" xfId="155" applyFont="1" applyBorder="1"/>
    <xf numFmtId="0" fontId="42" fillId="0" borderId="43" xfId="155" applyFont="1" applyFill="1" applyBorder="1" applyProtection="1">
      <protection locked="0"/>
    </xf>
    <xf numFmtId="0" fontId="42" fillId="0" borderId="43" xfId="155" applyFont="1" applyBorder="1"/>
    <xf numFmtId="0" fontId="44" fillId="0" borderId="91" xfId="155" applyFont="1" applyBorder="1" applyProtection="1">
      <protection locked="0"/>
    </xf>
    <xf numFmtId="2" fontId="0" fillId="0" borderId="0" xfId="0" applyNumberFormat="1"/>
    <xf numFmtId="0" fontId="63" fillId="0" borderId="42" xfId="154" applyFont="1" applyFill="1" applyBorder="1"/>
    <xf numFmtId="0" fontId="42" fillId="0" borderId="37" xfId="156" applyBorder="1"/>
    <xf numFmtId="0" fontId="42" fillId="0" borderId="79" xfId="156" applyFont="1" applyFill="1" applyBorder="1"/>
    <xf numFmtId="0" fontId="42" fillId="0" borderId="23" xfId="156" applyFont="1" applyFill="1" applyBorder="1"/>
    <xf numFmtId="0" fontId="42" fillId="0" borderId="80" xfId="156" applyFont="1" applyFill="1" applyBorder="1"/>
    <xf numFmtId="0" fontId="42" fillId="0" borderId="54" xfId="156" applyFont="1" applyFill="1" applyBorder="1"/>
    <xf numFmtId="0" fontId="50" fillId="0" borderId="79" xfId="156" applyFont="1" applyFill="1" applyBorder="1"/>
    <xf numFmtId="0" fontId="50" fillId="0" borderId="23" xfId="155" applyFont="1" applyFill="1" applyBorder="1"/>
    <xf numFmtId="0" fontId="50" fillId="0" borderId="60" xfId="155" applyFont="1" applyFill="1" applyBorder="1"/>
    <xf numFmtId="0" fontId="50" fillId="0" borderId="54" xfId="155" applyFont="1" applyFill="1" applyBorder="1"/>
    <xf numFmtId="0" fontId="63" fillId="0" borderId="82" xfId="154" applyFont="1" applyFill="1" applyBorder="1"/>
    <xf numFmtId="0" fontId="42" fillId="0" borderId="58" xfId="156" applyBorder="1"/>
    <xf numFmtId="0" fontId="42" fillId="0" borderId="33" xfId="156" applyFont="1" applyFill="1" applyBorder="1"/>
    <xf numFmtId="0" fontId="42" fillId="0" borderId="38" xfId="156" applyFont="1" applyFill="1" applyBorder="1"/>
    <xf numFmtId="0" fontId="42" fillId="0" borderId="36" xfId="156" applyFont="1" applyFill="1" applyBorder="1"/>
    <xf numFmtId="0" fontId="42" fillId="0" borderId="25" xfId="156" applyFont="1" applyFill="1" applyBorder="1"/>
    <xf numFmtId="0" fontId="50" fillId="0" borderId="33" xfId="156" applyFont="1" applyFill="1" applyBorder="1"/>
    <xf numFmtId="0" fontId="50" fillId="0" borderId="59" xfId="155" applyFont="1" applyFill="1" applyBorder="1"/>
    <xf numFmtId="0" fontId="50" fillId="0" borderId="45" xfId="155" applyFont="1" applyFill="1" applyBorder="1"/>
    <xf numFmtId="0" fontId="29" fillId="0" borderId="42" xfId="154" applyFont="1" applyFill="1" applyBorder="1"/>
    <xf numFmtId="0" fontId="29" fillId="0" borderId="82" xfId="154" applyFont="1" applyFill="1" applyBorder="1"/>
    <xf numFmtId="0" fontId="45" fillId="0" borderId="22" xfId="146" applyFont="1" applyFill="1" applyBorder="1" applyProtection="1">
      <protection locked="0"/>
    </xf>
    <xf numFmtId="2" fontId="45" fillId="0" borderId="22" xfId="146" applyNumberFormat="1" applyFont="1" applyFill="1" applyBorder="1" applyProtection="1">
      <protection locked="0"/>
    </xf>
    <xf numFmtId="2" fontId="45" fillId="0" borderId="24" xfId="146" applyNumberFormat="1" applyFont="1" applyFill="1" applyBorder="1" applyProtection="1">
      <protection locked="0"/>
    </xf>
    <xf numFmtId="2" fontId="45" fillId="0" borderId="55" xfId="152" applyNumberFormat="1" applyFont="1" applyFill="1" applyBorder="1" applyProtection="1">
      <protection locked="0"/>
    </xf>
    <xf numFmtId="2" fontId="45" fillId="0" borderId="22" xfId="151" applyNumberFormat="1" applyFont="1" applyFill="1" applyBorder="1" applyProtection="1">
      <protection locked="0"/>
    </xf>
    <xf numFmtId="2" fontId="45" fillId="0" borderId="24" xfId="151" applyNumberFormat="1" applyFont="1" applyFill="1" applyBorder="1" applyProtection="1">
      <protection locked="0"/>
    </xf>
    <xf numFmtId="0" fontId="45" fillId="0" borderId="22" xfId="146" applyFont="1" applyBorder="1" applyProtection="1">
      <protection locked="0"/>
    </xf>
    <xf numFmtId="0" fontId="45" fillId="31" borderId="22" xfId="146" applyFont="1" applyFill="1" applyBorder="1" applyProtection="1">
      <protection locked="0"/>
    </xf>
    <xf numFmtId="2" fontId="45" fillId="31" borderId="22" xfId="146" applyNumberFormat="1" applyFont="1" applyFill="1" applyBorder="1" applyProtection="1">
      <protection locked="0"/>
    </xf>
    <xf numFmtId="2" fontId="45" fillId="31" borderId="24" xfId="146" applyNumberFormat="1" applyFont="1" applyFill="1" applyBorder="1" applyProtection="1">
      <protection locked="0"/>
    </xf>
    <xf numFmtId="2" fontId="45" fillId="31" borderId="55" xfId="152" applyNumberFormat="1" applyFont="1" applyFill="1" applyBorder="1" applyProtection="1">
      <protection locked="0"/>
    </xf>
    <xf numFmtId="2" fontId="45" fillId="31" borderId="22" xfId="151" applyNumberFormat="1" applyFont="1" applyFill="1" applyBorder="1" applyProtection="1">
      <protection locked="0"/>
    </xf>
    <xf numFmtId="2" fontId="45" fillId="31" borderId="24" xfId="151" applyNumberFormat="1" applyFont="1" applyFill="1" applyBorder="1" applyProtection="1">
      <protection locked="0"/>
    </xf>
    <xf numFmtId="4" fontId="45" fillId="0" borderId="22" xfId="146" applyNumberFormat="1" applyFont="1" applyFill="1" applyBorder="1" applyProtection="1">
      <protection locked="0"/>
    </xf>
    <xf numFmtId="4" fontId="45" fillId="0" borderId="24" xfId="146" applyNumberFormat="1" applyFont="1" applyFill="1" applyBorder="1" applyProtection="1">
      <protection locked="0"/>
    </xf>
    <xf numFmtId="166" fontId="45" fillId="31" borderId="22" xfId="146" applyNumberFormat="1" applyFont="1" applyFill="1" applyBorder="1" applyProtection="1">
      <protection locked="0"/>
    </xf>
    <xf numFmtId="166" fontId="45" fillId="31" borderId="24" xfId="146" applyNumberFormat="1" applyFont="1" applyFill="1" applyBorder="1" applyProtection="1">
      <protection locked="0"/>
    </xf>
    <xf numFmtId="2" fontId="112" fillId="0" borderId="22" xfId="146" applyNumberFormat="1" applyFont="1" applyFill="1" applyBorder="1" applyProtection="1">
      <protection locked="0"/>
    </xf>
    <xf numFmtId="2" fontId="112" fillId="0" borderId="24" xfId="146" applyNumberFormat="1" applyFont="1" applyFill="1" applyBorder="1" applyProtection="1">
      <protection locked="0"/>
    </xf>
    <xf numFmtId="2" fontId="112" fillId="0" borderId="55" xfId="152" applyNumberFormat="1" applyFont="1" applyFill="1" applyBorder="1" applyProtection="1">
      <protection locked="0"/>
    </xf>
    <xf numFmtId="2" fontId="112" fillId="0" borderId="22" xfId="151" applyNumberFormat="1" applyFont="1" applyFill="1" applyBorder="1" applyProtection="1">
      <protection locked="0"/>
    </xf>
    <xf numFmtId="2" fontId="112" fillId="0" borderId="24" xfId="151" applyNumberFormat="1" applyFont="1" applyFill="1" applyBorder="1" applyProtection="1">
      <protection locked="0"/>
    </xf>
    <xf numFmtId="2" fontId="112" fillId="31" borderId="22" xfId="146" applyNumberFormat="1" applyFont="1" applyFill="1" applyBorder="1" applyProtection="1">
      <protection locked="0"/>
    </xf>
    <xf numFmtId="2" fontId="112" fillId="31" borderId="24" xfId="146" applyNumberFormat="1" applyFont="1" applyFill="1" applyBorder="1" applyProtection="1">
      <protection locked="0"/>
    </xf>
    <xf numFmtId="2" fontId="112" fillId="31" borderId="55" xfId="152" applyNumberFormat="1" applyFont="1" applyFill="1" applyBorder="1" applyProtection="1">
      <protection locked="0"/>
    </xf>
    <xf numFmtId="2" fontId="112" fillId="31" borderId="22" xfId="151" applyNumberFormat="1" applyFont="1" applyFill="1" applyBorder="1" applyProtection="1">
      <protection locked="0"/>
    </xf>
    <xf numFmtId="2" fontId="112" fillId="31" borderId="24" xfId="151" applyNumberFormat="1" applyFont="1" applyFill="1" applyBorder="1" applyProtection="1">
      <protection locked="0"/>
    </xf>
    <xf numFmtId="3" fontId="45" fillId="31" borderId="22" xfId="146" applyNumberFormat="1" applyFont="1" applyFill="1" applyBorder="1" applyProtection="1">
      <protection locked="0"/>
    </xf>
    <xf numFmtId="3" fontId="112" fillId="31" borderId="22" xfId="146" applyNumberFormat="1" applyFont="1" applyFill="1" applyBorder="1" applyProtection="1">
      <protection locked="0"/>
    </xf>
    <xf numFmtId="3" fontId="112" fillId="31" borderId="24" xfId="146" applyNumberFormat="1" applyFont="1" applyFill="1" applyBorder="1" applyProtection="1">
      <protection locked="0"/>
    </xf>
    <xf numFmtId="4" fontId="45" fillId="0" borderId="22" xfId="146" applyNumberFormat="1" applyFont="1" applyBorder="1" applyProtection="1">
      <protection locked="0"/>
    </xf>
    <xf numFmtId="4" fontId="112" fillId="0" borderId="22" xfId="146" applyNumberFormat="1" applyFont="1" applyFill="1" applyBorder="1" applyProtection="1">
      <protection locked="0"/>
    </xf>
    <xf numFmtId="4" fontId="112" fillId="0" borderId="24" xfId="146" applyNumberFormat="1" applyFont="1" applyFill="1" applyBorder="1" applyProtection="1">
      <protection locked="0"/>
    </xf>
    <xf numFmtId="0" fontId="63" fillId="28" borderId="82" xfId="154" applyFont="1" applyFill="1" applyBorder="1"/>
    <xf numFmtId="0" fontId="29" fillId="28" borderId="82" xfId="154" applyFont="1" applyFill="1" applyBorder="1"/>
    <xf numFmtId="0" fontId="45" fillId="28" borderId="22" xfId="146" applyFont="1" applyFill="1" applyBorder="1" applyProtection="1">
      <protection locked="0"/>
    </xf>
    <xf numFmtId="2" fontId="112" fillId="28" borderId="22" xfId="146" applyNumberFormat="1" applyFont="1" applyFill="1" applyBorder="1" applyProtection="1">
      <protection locked="0"/>
    </xf>
    <xf numFmtId="2" fontId="112" fillId="28" borderId="24" xfId="146" applyNumberFormat="1" applyFont="1" applyFill="1" applyBorder="1" applyProtection="1">
      <protection locked="0"/>
    </xf>
    <xf numFmtId="0" fontId="24" fillId="28" borderId="72" xfId="154" applyFont="1" applyFill="1" applyBorder="1"/>
    <xf numFmtId="0" fontId="42" fillId="28" borderId="43" xfId="155" applyFont="1" applyFill="1" applyBorder="1" applyProtection="1">
      <protection locked="0"/>
    </xf>
    <xf numFmtId="2" fontId="112" fillId="28" borderId="55" xfId="152" applyNumberFormat="1" applyFont="1" applyFill="1" applyBorder="1" applyProtection="1">
      <protection locked="0"/>
    </xf>
    <xf numFmtId="2" fontId="112" fillId="28" borderId="22" xfId="151" applyNumberFormat="1" applyFont="1" applyFill="1" applyBorder="1" applyProtection="1">
      <protection locked="0"/>
    </xf>
    <xf numFmtId="2" fontId="112" fillId="28" borderId="24" xfId="151" applyNumberFormat="1" applyFont="1" applyFill="1" applyBorder="1" applyProtection="1">
      <protection locked="0"/>
    </xf>
    <xf numFmtId="0" fontId="44" fillId="28" borderId="43" xfId="155" applyFont="1" applyFill="1" applyBorder="1" applyProtection="1">
      <protection locked="0"/>
    </xf>
    <xf numFmtId="4" fontId="45" fillId="31" borderId="22" xfId="146" applyNumberFormat="1" applyFont="1" applyFill="1" applyBorder="1" applyProtection="1">
      <protection locked="0"/>
    </xf>
    <xf numFmtId="4" fontId="45" fillId="31" borderId="24" xfId="146" applyNumberFormat="1" applyFont="1" applyFill="1" applyBorder="1" applyProtection="1">
      <protection locked="0"/>
    </xf>
    <xf numFmtId="0" fontId="63" fillId="24" borderId="26" xfId="154" applyFont="1" applyFill="1" applyBorder="1"/>
    <xf numFmtId="2" fontId="63" fillId="24" borderId="26" xfId="154" applyNumberFormat="1" applyFont="1" applyFill="1" applyBorder="1"/>
    <xf numFmtId="0" fontId="63" fillId="0" borderId="39" xfId="154" applyFont="1" applyFill="1" applyBorder="1"/>
    <xf numFmtId="0" fontId="45" fillId="0" borderId="0" xfId="146" applyFont="1" applyBorder="1" applyProtection="1">
      <protection locked="0"/>
    </xf>
    <xf numFmtId="2" fontId="45" fillId="0" borderId="0" xfId="146" applyNumberFormat="1" applyFont="1" applyBorder="1" applyProtection="1">
      <protection locked="0"/>
    </xf>
    <xf numFmtId="2" fontId="45" fillId="0" borderId="63" xfId="146" applyNumberFormat="1" applyFont="1" applyBorder="1" applyProtection="1">
      <protection locked="0"/>
    </xf>
    <xf numFmtId="2" fontId="45" fillId="0" borderId="0" xfId="152" applyNumberFormat="1" applyFont="1" applyBorder="1" applyProtection="1">
      <protection locked="0"/>
    </xf>
    <xf numFmtId="0" fontId="45" fillId="0" borderId="0" xfId="151" applyFont="1" applyBorder="1" applyProtection="1">
      <protection locked="0"/>
    </xf>
    <xf numFmtId="0" fontId="45" fillId="0" borderId="63" xfId="151" applyFont="1" applyBorder="1" applyProtection="1">
      <protection locked="0"/>
    </xf>
    <xf numFmtId="2" fontId="29" fillId="24" borderId="26" xfId="154" applyNumberFormat="1" applyFont="1" applyFill="1" applyBorder="1"/>
    <xf numFmtId="0" fontId="63" fillId="0" borderId="26" xfId="154" applyFont="1" applyFill="1" applyBorder="1"/>
    <xf numFmtId="0" fontId="97" fillId="29" borderId="30" xfId="146" applyFont="1" applyFill="1" applyBorder="1" applyProtection="1">
      <protection locked="0"/>
    </xf>
    <xf numFmtId="2" fontId="97" fillId="29" borderId="30" xfId="146" applyNumberFormat="1" applyFont="1" applyFill="1" applyBorder="1" applyProtection="1">
      <protection locked="0"/>
    </xf>
    <xf numFmtId="2" fontId="97" fillId="29" borderId="31" xfId="146" applyNumberFormat="1" applyFont="1" applyFill="1" applyBorder="1" applyProtection="1">
      <protection locked="0"/>
    </xf>
    <xf numFmtId="0" fontId="24" fillId="30" borderId="14" xfId="154" applyFont="1" applyFill="1" applyBorder="1"/>
    <xf numFmtId="0" fontId="42" fillId="30" borderId="26" xfId="155" applyFont="1" applyFill="1" applyBorder="1"/>
    <xf numFmtId="2" fontId="97" fillId="29" borderId="67" xfId="152" applyNumberFormat="1" applyFont="1" applyFill="1" applyBorder="1" applyProtection="1">
      <protection locked="0"/>
    </xf>
    <xf numFmtId="2" fontId="97" fillId="30" borderId="30" xfId="151" applyNumberFormat="1" applyFont="1" applyFill="1" applyBorder="1" applyProtection="1">
      <protection locked="0"/>
    </xf>
    <xf numFmtId="2" fontId="97" fillId="30" borderId="31" xfId="151" applyNumberFormat="1" applyFont="1" applyFill="1" applyBorder="1" applyProtection="1">
      <protection locked="0"/>
    </xf>
    <xf numFmtId="2" fontId="47" fillId="0" borderId="0" xfId="0" applyNumberFormat="1" applyFont="1" applyBorder="1" applyAlignment="1">
      <alignment horizontal="left" vertical="top"/>
    </xf>
    <xf numFmtId="165" fontId="47" fillId="0" borderId="0" xfId="0" applyNumberFormat="1" applyFont="1" applyBorder="1" applyAlignment="1">
      <alignment horizontal="left" vertical="top"/>
    </xf>
    <xf numFmtId="0" fontId="47" fillId="0" borderId="0" xfId="0" applyFont="1" applyBorder="1" applyAlignment="1">
      <alignment horizontal="left" vertical="top"/>
    </xf>
    <xf numFmtId="0" fontId="54" fillId="0" borderId="0" xfId="0" applyFont="1" applyBorder="1" applyAlignment="1">
      <alignment horizontal="left"/>
    </xf>
    <xf numFmtId="0" fontId="25" fillId="0" borderId="0" xfId="0" applyFont="1"/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48" fillId="0" borderId="0" xfId="0" applyFont="1"/>
    <xf numFmtId="0" fontId="50" fillId="0" borderId="0" xfId="0" applyFont="1" applyAlignment="1">
      <alignment horizontal="left"/>
    </xf>
    <xf numFmtId="0" fontId="46" fillId="0" borderId="15" xfId="0" applyFont="1" applyFill="1" applyBorder="1" applyAlignment="1">
      <alignment horizontal="center" vertical="center"/>
    </xf>
    <xf numFmtId="14" fontId="46" fillId="27" borderId="26" xfId="0" applyNumberFormat="1" applyFont="1" applyFill="1" applyBorder="1" applyAlignment="1">
      <alignment horizontal="center" vertical="center"/>
    </xf>
    <xf numFmtId="14" fontId="46" fillId="0" borderId="26" xfId="0" applyNumberFormat="1" applyFont="1" applyFill="1" applyBorder="1" applyAlignment="1">
      <alignment horizontal="center" vertical="center"/>
    </xf>
    <xf numFmtId="165" fontId="46" fillId="0" borderId="26" xfId="0" applyNumberFormat="1" applyFont="1" applyFill="1" applyBorder="1" applyAlignment="1">
      <alignment horizontal="center" vertical="center" wrapText="1"/>
    </xf>
    <xf numFmtId="0" fontId="39" fillId="0" borderId="81" xfId="0" applyFont="1" applyFill="1" applyBorder="1"/>
    <xf numFmtId="2" fontId="39" fillId="27" borderId="82" xfId="0" applyNumberFormat="1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166" fontId="39" fillId="0" borderId="82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0" fontId="46" fillId="0" borderId="61" xfId="0" applyFont="1" applyFill="1" applyBorder="1"/>
    <xf numFmtId="2" fontId="46" fillId="27" borderId="43" xfId="0" applyNumberFormat="1" applyFont="1" applyFill="1" applyBorder="1" applyAlignment="1">
      <alignment horizontal="center"/>
    </xf>
    <xf numFmtId="2" fontId="46" fillId="0" borderId="40" xfId="0" applyNumberFormat="1" applyFont="1" applyFill="1" applyBorder="1" applyAlignment="1">
      <alignment horizontal="center"/>
    </xf>
    <xf numFmtId="166" fontId="46" fillId="0" borderId="43" xfId="0" applyNumberFormat="1" applyFont="1" applyFill="1" applyBorder="1" applyAlignment="1">
      <alignment horizontal="center"/>
    </xf>
    <xf numFmtId="0" fontId="53" fillId="0" borderId="61" xfId="0" applyFont="1" applyFill="1" applyBorder="1"/>
    <xf numFmtId="3" fontId="39" fillId="27" borderId="43" xfId="0" applyNumberFormat="1" applyFont="1" applyFill="1" applyBorder="1" applyAlignment="1">
      <alignment horizontal="center"/>
    </xf>
    <xf numFmtId="3" fontId="39" fillId="0" borderId="40" xfId="0" applyNumberFormat="1" applyFont="1" applyFill="1" applyBorder="1" applyAlignment="1">
      <alignment horizontal="center"/>
    </xf>
    <xf numFmtId="166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2" fontId="39" fillId="27" borderId="44" xfId="0" applyNumberFormat="1" applyFont="1" applyFill="1" applyBorder="1" applyAlignment="1">
      <alignment horizontal="center"/>
    </xf>
    <xf numFmtId="2" fontId="39" fillId="0" borderId="49" xfId="0" applyNumberFormat="1" applyFont="1" applyFill="1" applyBorder="1" applyAlignment="1">
      <alignment horizontal="center"/>
    </xf>
    <xf numFmtId="166" fontId="39" fillId="0" borderId="44" xfId="0" applyNumberFormat="1" applyFont="1" applyFill="1" applyBorder="1" applyAlignment="1">
      <alignment horizontal="center"/>
    </xf>
    <xf numFmtId="14" fontId="29" fillId="46" borderId="27" xfId="0" applyNumberFormat="1" applyFont="1" applyFill="1" applyBorder="1" applyAlignment="1">
      <alignment horizontal="center" vertical="center" wrapText="1"/>
    </xf>
    <xf numFmtId="14" fontId="29" fillId="0" borderId="28" xfId="0" applyNumberFormat="1" applyFont="1" applyFill="1" applyBorder="1" applyAlignment="1">
      <alignment horizontal="center" vertical="center" wrapText="1"/>
    </xf>
    <xf numFmtId="2" fontId="29" fillId="0" borderId="14" xfId="0" applyNumberFormat="1" applyFont="1" applyFill="1" applyBorder="1" applyAlignment="1">
      <alignment horizontal="center" vertical="center"/>
    </xf>
    <xf numFmtId="3" fontId="129" fillId="0" borderId="28" xfId="0" applyNumberFormat="1" applyFont="1" applyFill="1" applyBorder="1" applyAlignment="1">
      <alignment horizontal="center" vertical="center"/>
    </xf>
    <xf numFmtId="165" fontId="29" fillId="0" borderId="16" xfId="0" applyNumberFormat="1" applyFont="1" applyFill="1" applyBorder="1" applyAlignment="1">
      <alignment horizontal="center" vertical="center"/>
    </xf>
    <xf numFmtId="0" fontId="39" fillId="0" borderId="72" xfId="0" applyFont="1" applyBorder="1"/>
    <xf numFmtId="3" fontId="29" fillId="46" borderId="42" xfId="0" applyNumberFormat="1" applyFont="1" applyFill="1" applyBorder="1" applyAlignment="1">
      <alignment horizontal="center" vertical="center"/>
    </xf>
    <xf numFmtId="3" fontId="129" fillId="0" borderId="34" xfId="0" applyNumberFormat="1" applyFont="1" applyFill="1" applyBorder="1" applyAlignment="1">
      <alignment horizontal="center" vertical="center"/>
    </xf>
    <xf numFmtId="166" fontId="39" fillId="0" borderId="83" xfId="0" applyNumberFormat="1" applyFont="1" applyFill="1" applyBorder="1" applyAlignment="1">
      <alignment horizontal="center"/>
    </xf>
    <xf numFmtId="0" fontId="39" fillId="0" borderId="40" xfId="0" applyFont="1" applyBorder="1"/>
    <xf numFmtId="3" fontId="29" fillId="46" borderId="43" xfId="0" applyNumberFormat="1" applyFont="1" applyFill="1" applyBorder="1" applyAlignment="1">
      <alignment horizontal="center" vertical="center"/>
    </xf>
    <xf numFmtId="3" fontId="129" fillId="0" borderId="84" xfId="0" applyNumberFormat="1" applyFont="1" applyFill="1" applyBorder="1" applyAlignment="1">
      <alignment horizontal="center" vertical="center"/>
    </xf>
    <xf numFmtId="166" fontId="39" fillId="0" borderId="84" xfId="0" applyNumberFormat="1" applyFont="1" applyFill="1" applyBorder="1" applyAlignment="1">
      <alignment horizontal="center"/>
    </xf>
    <xf numFmtId="0" fontId="39" fillId="0" borderId="40" xfId="0" applyFont="1" applyBorder="1" applyAlignment="1">
      <alignment wrapText="1"/>
    </xf>
    <xf numFmtId="0" fontId="39" fillId="0" borderId="49" xfId="0" applyFont="1" applyBorder="1" applyAlignment="1">
      <alignment wrapText="1"/>
    </xf>
    <xf numFmtId="3" fontId="29" fillId="46" borderId="44" xfId="0" applyNumberFormat="1" applyFont="1" applyFill="1" applyBorder="1" applyAlignment="1">
      <alignment horizontal="center" vertical="center"/>
    </xf>
    <xf numFmtId="3" fontId="129" fillId="0" borderId="45" xfId="0" applyNumberFormat="1" applyFont="1" applyFill="1" applyBorder="1" applyAlignment="1">
      <alignment horizontal="center" vertical="center"/>
    </xf>
    <xf numFmtId="166" fontId="3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3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/>
    </xf>
    <xf numFmtId="3" fontId="42" fillId="0" borderId="0" xfId="135" applyNumberFormat="1" applyBorder="1" applyAlignment="1">
      <alignment horizontal="right"/>
    </xf>
    <xf numFmtId="3" fontId="57" fillId="30" borderId="0" xfId="135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center" vertical="center" wrapText="1"/>
    </xf>
    <xf numFmtId="3" fontId="42" fillId="0" borderId="0" xfId="135" applyNumberFormat="1" applyBorder="1"/>
    <xf numFmtId="3" fontId="118" fillId="30" borderId="0" xfId="135" applyNumberFormat="1" applyFont="1" applyFill="1" applyBorder="1" applyAlignment="1">
      <alignment horizontal="right"/>
    </xf>
    <xf numFmtId="0" fontId="53" fillId="0" borderId="0" xfId="135" applyFont="1" applyBorder="1" applyAlignment="1">
      <alignment horizontal="center" vertical="center" wrapText="1"/>
    </xf>
    <xf numFmtId="0" fontId="49" fillId="0" borderId="0" xfId="135" applyFont="1" applyBorder="1" applyAlignment="1">
      <alignment horizontal="center"/>
    </xf>
    <xf numFmtId="3" fontId="42" fillId="0" borderId="0" xfId="135" applyNumberFormat="1" applyFont="1" applyBorder="1" applyAlignment="1">
      <alignment horizontal="right"/>
    </xf>
    <xf numFmtId="3" fontId="42" fillId="0" borderId="0" xfId="135" applyNumberFormat="1" applyBorder="1" applyAlignment="1">
      <alignment horizontal="center"/>
    </xf>
    <xf numFmtId="3" fontId="49" fillId="0" borderId="0" xfId="135" applyNumberFormat="1" applyFont="1" applyBorder="1" applyAlignment="1">
      <alignment horizontal="center"/>
    </xf>
    <xf numFmtId="3" fontId="63" fillId="0" borderId="0" xfId="135" applyNumberFormat="1" applyFont="1" applyBorder="1" applyAlignment="1">
      <alignment horizontal="center" vertical="center" wrapText="1"/>
    </xf>
    <xf numFmtId="166" fontId="42" fillId="0" borderId="0" xfId="135" applyNumberFormat="1"/>
    <xf numFmtId="165" fontId="42" fillId="0" borderId="0" xfId="135" applyNumberFormat="1" applyBorder="1"/>
    <xf numFmtId="2" fontId="42" fillId="0" borderId="0" xfId="135" applyNumberFormat="1"/>
    <xf numFmtId="165" fontId="42" fillId="0" borderId="0" xfId="135" applyNumberFormat="1"/>
    <xf numFmtId="166" fontId="0" fillId="0" borderId="0" xfId="0" applyNumberFormat="1" applyFill="1"/>
    <xf numFmtId="0" fontId="24" fillId="47" borderId="14" xfId="154" applyFont="1" applyFill="1" applyBorder="1"/>
    <xf numFmtId="0" fontId="42" fillId="47" borderId="26" xfId="155" applyFont="1" applyFill="1" applyBorder="1"/>
    <xf numFmtId="0" fontId="65" fillId="0" borderId="0" xfId="198" applyFont="1" applyFill="1"/>
    <xf numFmtId="0" fontId="66" fillId="0" borderId="0" xfId="198" applyFont="1"/>
    <xf numFmtId="0" fontId="66" fillId="0" borderId="0" xfId="199" applyFont="1"/>
    <xf numFmtId="0" fontId="20" fillId="0" borderId="0" xfId="199" applyFont="1"/>
    <xf numFmtId="0" fontId="47" fillId="0" borderId="0" xfId="200" applyFont="1"/>
    <xf numFmtId="0" fontId="51" fillId="0" borderId="0" xfId="200" applyFont="1"/>
    <xf numFmtId="0" fontId="54" fillId="0" borderId="0" xfId="200" applyFont="1"/>
    <xf numFmtId="0" fontId="49" fillId="0" borderId="0" xfId="200" applyFont="1"/>
    <xf numFmtId="0" fontId="50" fillId="0" borderId="0" xfId="200" applyFont="1"/>
    <xf numFmtId="0" fontId="63" fillId="0" borderId="0" xfId="200" applyFont="1"/>
    <xf numFmtId="0" fontId="53" fillId="0" borderId="0" xfId="200" applyFont="1"/>
    <xf numFmtId="0" fontId="64" fillId="0" borderId="14" xfId="200" applyFont="1" applyBorder="1" applyAlignment="1">
      <alignment horizontal="centerContinuous"/>
    </xf>
    <xf numFmtId="0" fontId="64" fillId="0" borderId="15" xfId="200" applyFont="1" applyBorder="1" applyAlignment="1">
      <alignment horizontal="centerContinuous"/>
    </xf>
    <xf numFmtId="0" fontId="64" fillId="0" borderId="16" xfId="200" applyFont="1" applyBorder="1" applyAlignment="1">
      <alignment horizontal="centerContinuous"/>
    </xf>
    <xf numFmtId="0" fontId="49" fillId="0" borderId="77" xfId="200" applyFont="1" applyBorder="1" applyAlignment="1">
      <alignment horizontal="centerContinuous"/>
    </xf>
    <xf numFmtId="0" fontId="49" fillId="0" borderId="75" xfId="200" applyFont="1" applyBorder="1" applyAlignment="1">
      <alignment horizontal="centerContinuous"/>
    </xf>
    <xf numFmtId="0" fontId="49" fillId="0" borderId="74" xfId="200" applyFont="1" applyBorder="1" applyAlignment="1">
      <alignment horizontal="centerContinuous"/>
    </xf>
    <xf numFmtId="0" fontId="49" fillId="0" borderId="73" xfId="200" applyFont="1" applyBorder="1" applyAlignment="1">
      <alignment horizontal="centerContinuous"/>
    </xf>
    <xf numFmtId="0" fontId="63" fillId="0" borderId="77" xfId="200" applyFont="1" applyBorder="1" applyAlignment="1">
      <alignment horizontal="center" vertical="center"/>
    </xf>
    <xf numFmtId="0" fontId="63" fillId="0" borderId="75" xfId="200" applyFont="1" applyFill="1" applyBorder="1" applyAlignment="1">
      <alignment horizontal="center" vertical="center" wrapText="1"/>
    </xf>
    <xf numFmtId="0" fontId="63" fillId="27" borderId="74" xfId="200" applyFont="1" applyFill="1" applyBorder="1" applyAlignment="1">
      <alignment horizontal="center" vertical="center" wrapText="1"/>
    </xf>
    <xf numFmtId="0" fontId="63" fillId="0" borderId="73" xfId="200" applyFont="1" applyBorder="1" applyAlignment="1">
      <alignment horizontal="center" vertical="center" wrapText="1"/>
    </xf>
    <xf numFmtId="0" fontId="63" fillId="0" borderId="76" xfId="200" applyFont="1" applyBorder="1" applyAlignment="1">
      <alignment horizontal="center" vertical="center"/>
    </xf>
    <xf numFmtId="0" fontId="63" fillId="0" borderId="29" xfId="200" applyFont="1" applyBorder="1" applyAlignment="1">
      <alignment vertical="center"/>
    </xf>
    <xf numFmtId="3" fontId="47" fillId="0" borderId="50" xfId="200" applyNumberFormat="1" applyFont="1" applyBorder="1"/>
    <xf numFmtId="3" fontId="47" fillId="27" borderId="50" xfId="200" applyNumberFormat="1" applyFont="1" applyFill="1" applyBorder="1"/>
    <xf numFmtId="3" fontId="47" fillId="0" borderId="51" xfId="200" applyNumberFormat="1" applyFont="1" applyFill="1" applyBorder="1"/>
    <xf numFmtId="165" fontId="47" fillId="0" borderId="0" xfId="200" applyNumberFormat="1" applyFont="1"/>
    <xf numFmtId="3" fontId="47" fillId="0" borderId="22" xfId="200" applyNumberFormat="1" applyFont="1" applyBorder="1"/>
    <xf numFmtId="3" fontId="47" fillId="27" borderId="22" xfId="200" applyNumberFormat="1" applyFont="1" applyFill="1" applyBorder="1"/>
    <xf numFmtId="3" fontId="47" fillId="0" borderId="24" xfId="200" applyNumberFormat="1" applyFont="1" applyFill="1" applyBorder="1"/>
    <xf numFmtId="0" fontId="54" fillId="0" borderId="0" xfId="199" applyFont="1"/>
    <xf numFmtId="3" fontId="47" fillId="0" borderId="0" xfId="200" applyNumberFormat="1" applyFont="1"/>
    <xf numFmtId="0" fontId="32" fillId="0" borderId="0" xfId="0" applyFont="1" applyAlignment="1">
      <alignment wrapText="1"/>
    </xf>
    <xf numFmtId="0" fontId="29" fillId="0" borderId="2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Continuous" vertical="center"/>
    </xf>
    <xf numFmtId="0" fontId="29" fillId="0" borderId="78" xfId="0" applyFont="1" applyBorder="1" applyAlignment="1">
      <alignment horizontal="centerContinuous" vertical="center"/>
    </xf>
    <xf numFmtId="0" fontId="29" fillId="0" borderId="47" xfId="0" applyFont="1" applyBorder="1" applyAlignment="1">
      <alignment horizontal="centerContinuous" vertical="center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6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vertical="center" wrapText="1"/>
    </xf>
    <xf numFmtId="14" fontId="24" fillId="0" borderId="93" xfId="0" applyNumberFormat="1" applyFont="1" applyBorder="1" applyAlignment="1">
      <alignment horizontal="center" vertical="center" wrapText="1"/>
    </xf>
    <xf numFmtId="4" fontId="150" fillId="24" borderId="26" xfId="0" applyNumberFormat="1" applyFont="1" applyFill="1" applyBorder="1" applyAlignment="1">
      <alignment horizontal="center" vertical="top" wrapText="1"/>
    </xf>
    <xf numFmtId="4" fontId="150" fillId="24" borderId="16" xfId="0" applyNumberFormat="1" applyFont="1" applyFill="1" applyBorder="1" applyAlignment="1">
      <alignment horizontal="center" vertical="top" wrapText="1"/>
    </xf>
    <xf numFmtId="4" fontId="150" fillId="0" borderId="42" xfId="0" applyNumberFormat="1" applyFont="1" applyBorder="1" applyAlignment="1">
      <alignment horizontal="right" vertical="top" wrapText="1"/>
    </xf>
    <xf numFmtId="4" fontId="150" fillId="0" borderId="34" xfId="0" applyNumberFormat="1" applyFont="1" applyBorder="1" applyAlignment="1">
      <alignment horizontal="right" vertical="top" wrapText="1"/>
    </xf>
    <xf numFmtId="4" fontId="150" fillId="0" borderId="43" xfId="0" applyNumberFormat="1" applyFont="1" applyBorder="1" applyAlignment="1">
      <alignment horizontal="right" vertical="top" wrapText="1"/>
    </xf>
    <xf numFmtId="4" fontId="150" fillId="0" borderId="84" xfId="0" applyNumberFormat="1" applyFont="1" applyBorder="1" applyAlignment="1">
      <alignment horizontal="right" vertical="top" wrapText="1"/>
    </xf>
    <xf numFmtId="4" fontId="150" fillId="0" borderId="44" xfId="0" applyNumberFormat="1" applyFont="1" applyBorder="1" applyAlignment="1">
      <alignment horizontal="right" vertical="top" wrapText="1"/>
    </xf>
    <xf numFmtId="4" fontId="150" fillId="0" borderId="45" xfId="0" applyNumberFormat="1" applyFont="1" applyBorder="1" applyAlignment="1">
      <alignment horizontal="right" vertical="top" wrapText="1"/>
    </xf>
    <xf numFmtId="4" fontId="45" fillId="0" borderId="22" xfId="203" applyNumberFormat="1" applyFont="1" applyFill="1" applyBorder="1" applyProtection="1">
      <protection locked="0"/>
    </xf>
    <xf numFmtId="4" fontId="45" fillId="31" borderId="22" xfId="203" applyNumberFormat="1" applyFont="1" applyFill="1" applyBorder="1" applyProtection="1">
      <protection locked="0"/>
    </xf>
    <xf numFmtId="4" fontId="112" fillId="0" borderId="22" xfId="203" applyNumberFormat="1" applyFont="1" applyFill="1" applyBorder="1" applyProtection="1">
      <protection locked="0"/>
    </xf>
    <xf numFmtId="4" fontId="112" fillId="31" borderId="22" xfId="203" applyNumberFormat="1" applyFont="1" applyFill="1" applyBorder="1" applyProtection="1">
      <protection locked="0"/>
    </xf>
    <xf numFmtId="0" fontId="2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5" fillId="0" borderId="30" xfId="0" applyFont="1" applyBorder="1" applyAlignment="1">
      <alignment horizontal="centerContinuous" vertical="center"/>
    </xf>
    <xf numFmtId="0" fontId="25" fillId="0" borderId="31" xfId="0" applyFont="1" applyBorder="1" applyAlignment="1">
      <alignment horizontal="centerContinuous" vertical="center"/>
    </xf>
    <xf numFmtId="0" fontId="25" fillId="0" borderId="88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 vertical="center" wrapText="1"/>
    </xf>
    <xf numFmtId="0" fontId="25" fillId="49" borderId="19" xfId="0" applyFont="1" applyFill="1" applyBorder="1" applyAlignment="1">
      <alignment horizontal="center" vertical="center" wrapText="1"/>
    </xf>
    <xf numFmtId="0" fontId="25" fillId="49" borderId="78" xfId="0" applyFont="1" applyFill="1" applyBorder="1" applyAlignment="1">
      <alignment horizontal="center" vertical="center" wrapText="1"/>
    </xf>
    <xf numFmtId="0" fontId="60" fillId="49" borderId="47" xfId="0" applyFont="1" applyFill="1" applyBorder="1" applyAlignment="1">
      <alignment horizontal="center" vertical="center" wrapText="1"/>
    </xf>
    <xf numFmtId="0" fontId="25" fillId="45" borderId="19" xfId="0" applyFont="1" applyFill="1" applyBorder="1" applyAlignment="1">
      <alignment horizontal="center" vertical="center" wrapText="1"/>
    </xf>
    <xf numFmtId="0" fontId="25" fillId="45" borderId="78" xfId="0" applyFont="1" applyFill="1" applyBorder="1" applyAlignment="1">
      <alignment horizontal="center" vertical="center" wrapText="1"/>
    </xf>
    <xf numFmtId="0" fontId="60" fillId="45" borderId="47" xfId="0" applyFont="1" applyFill="1" applyBorder="1" applyAlignment="1">
      <alignment horizontal="center" vertical="center" wrapText="1"/>
    </xf>
    <xf numFmtId="0" fontId="25" fillId="50" borderId="19" xfId="0" applyFont="1" applyFill="1" applyBorder="1" applyAlignment="1">
      <alignment horizontal="center" vertical="center" wrapText="1"/>
    </xf>
    <xf numFmtId="0" fontId="25" fillId="50" borderId="78" xfId="0" applyFont="1" applyFill="1" applyBorder="1" applyAlignment="1">
      <alignment horizontal="center" vertical="center" wrapText="1"/>
    </xf>
    <xf numFmtId="0" fontId="60" fillId="50" borderId="47" xfId="0" applyFont="1" applyFill="1" applyBorder="1" applyAlignment="1">
      <alignment horizontal="center" vertical="center" wrapText="1"/>
    </xf>
    <xf numFmtId="0" fontId="25" fillId="51" borderId="19" xfId="0" applyFont="1" applyFill="1" applyBorder="1" applyAlignment="1">
      <alignment horizontal="center" vertical="center" wrapText="1"/>
    </xf>
    <xf numFmtId="0" fontId="25" fillId="51" borderId="78" xfId="0" applyFont="1" applyFill="1" applyBorder="1" applyAlignment="1">
      <alignment horizontal="center" vertical="center" wrapText="1"/>
    </xf>
    <xf numFmtId="0" fontId="60" fillId="51" borderId="47" xfId="0" applyFont="1" applyFill="1" applyBorder="1" applyAlignment="1">
      <alignment horizontal="center" vertical="center" wrapText="1"/>
    </xf>
    <xf numFmtId="0" fontId="25" fillId="52" borderId="19" xfId="0" applyFont="1" applyFill="1" applyBorder="1" applyAlignment="1">
      <alignment horizontal="center" vertical="center" wrapText="1"/>
    </xf>
    <xf numFmtId="0" fontId="25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5" fillId="49" borderId="21" xfId="0" applyFont="1" applyFill="1" applyBorder="1" applyAlignment="1">
      <alignment horizontal="center" vertical="center" wrapText="1"/>
    </xf>
    <xf numFmtId="0" fontId="25" fillId="49" borderId="48" xfId="0" applyFont="1" applyFill="1" applyBorder="1" applyAlignment="1">
      <alignment horizontal="center" vertical="center" wrapText="1"/>
    </xf>
    <xf numFmtId="0" fontId="60" fillId="49" borderId="46" xfId="0" applyFont="1" applyFill="1" applyBorder="1" applyAlignment="1">
      <alignment horizontal="center" vertical="center" wrapText="1"/>
    </xf>
    <xf numFmtId="0" fontId="25" fillId="45" borderId="21" xfId="0" applyFont="1" applyFill="1" applyBorder="1" applyAlignment="1">
      <alignment horizontal="center" vertical="center" wrapText="1"/>
    </xf>
    <xf numFmtId="0" fontId="25" fillId="45" borderId="48" xfId="0" applyFont="1" applyFill="1" applyBorder="1" applyAlignment="1">
      <alignment horizontal="center" vertical="center" wrapText="1"/>
    </xf>
    <xf numFmtId="0" fontId="60" fillId="45" borderId="46" xfId="0" applyFont="1" applyFill="1" applyBorder="1" applyAlignment="1">
      <alignment horizontal="center" vertical="center" wrapText="1"/>
    </xf>
    <xf numFmtId="0" fontId="25" fillId="50" borderId="21" xfId="0" applyFont="1" applyFill="1" applyBorder="1" applyAlignment="1">
      <alignment horizontal="center" vertical="center" wrapText="1"/>
    </xf>
    <xf numFmtId="0" fontId="25" fillId="50" borderId="48" xfId="0" applyFont="1" applyFill="1" applyBorder="1" applyAlignment="1">
      <alignment horizontal="center" vertical="center" wrapText="1"/>
    </xf>
    <xf numFmtId="0" fontId="60" fillId="50" borderId="46" xfId="0" applyFont="1" applyFill="1" applyBorder="1" applyAlignment="1">
      <alignment horizontal="center" vertical="center" wrapText="1"/>
    </xf>
    <xf numFmtId="0" fontId="25" fillId="51" borderId="21" xfId="0" applyFont="1" applyFill="1" applyBorder="1" applyAlignment="1">
      <alignment horizontal="center" vertical="center" wrapText="1"/>
    </xf>
    <xf numFmtId="0" fontId="25" fillId="51" borderId="48" xfId="0" applyFont="1" applyFill="1" applyBorder="1" applyAlignment="1">
      <alignment horizontal="center" vertical="center" wrapText="1"/>
    </xf>
    <xf numFmtId="0" fontId="60" fillId="51" borderId="46" xfId="0" applyFont="1" applyFill="1" applyBorder="1" applyAlignment="1">
      <alignment horizontal="center" vertical="center" wrapText="1"/>
    </xf>
    <xf numFmtId="0" fontId="25" fillId="52" borderId="21" xfId="0" applyFont="1" applyFill="1" applyBorder="1" applyAlignment="1">
      <alignment horizontal="center" vertical="center" wrapText="1"/>
    </xf>
    <xf numFmtId="0" fontId="25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5" fillId="49" borderId="64" xfId="0" applyFont="1" applyFill="1" applyBorder="1" applyAlignment="1">
      <alignment horizontal="center" vertical="center" wrapText="1"/>
    </xf>
    <xf numFmtId="0" fontId="25" fillId="49" borderId="65" xfId="0" applyFont="1" applyFill="1" applyBorder="1" applyAlignment="1">
      <alignment horizontal="center" vertical="center" wrapText="1"/>
    </xf>
    <xf numFmtId="0" fontId="91" fillId="49" borderId="66" xfId="0" applyFont="1" applyFill="1" applyBorder="1" applyAlignment="1">
      <alignment horizontal="center" vertical="center" wrapText="1"/>
    </xf>
    <xf numFmtId="0" fontId="25" fillId="45" borderId="64" xfId="0" applyFont="1" applyFill="1" applyBorder="1" applyAlignment="1">
      <alignment horizontal="center" vertical="center" wrapText="1"/>
    </xf>
    <xf numFmtId="0" fontId="25" fillId="45" borderId="65" xfId="0" applyFont="1" applyFill="1" applyBorder="1" applyAlignment="1">
      <alignment horizontal="center" vertical="center" wrapText="1"/>
    </xf>
    <xf numFmtId="0" fontId="91" fillId="45" borderId="66" xfId="0" applyFont="1" applyFill="1" applyBorder="1" applyAlignment="1">
      <alignment horizontal="center" vertical="center" wrapText="1"/>
    </xf>
    <xf numFmtId="0" fontId="25" fillId="50" borderId="64" xfId="0" applyFont="1" applyFill="1" applyBorder="1" applyAlignment="1">
      <alignment horizontal="center" vertical="center" wrapText="1"/>
    </xf>
    <xf numFmtId="0" fontId="25" fillId="50" borderId="65" xfId="0" applyFont="1" applyFill="1" applyBorder="1" applyAlignment="1">
      <alignment horizontal="center" vertical="center" wrapText="1"/>
    </xf>
    <xf numFmtId="0" fontId="91" fillId="50" borderId="66" xfId="0" applyFont="1" applyFill="1" applyBorder="1" applyAlignment="1">
      <alignment horizontal="center" vertical="center" wrapText="1"/>
    </xf>
    <xf numFmtId="0" fontId="25" fillId="51" borderId="64" xfId="0" applyFont="1" applyFill="1" applyBorder="1" applyAlignment="1">
      <alignment horizontal="center" vertical="center" wrapText="1"/>
    </xf>
    <xf numFmtId="0" fontId="25" fillId="51" borderId="65" xfId="0" applyFont="1" applyFill="1" applyBorder="1" applyAlignment="1">
      <alignment horizontal="center" vertical="center" wrapText="1"/>
    </xf>
    <xf numFmtId="0" fontId="91" fillId="51" borderId="66" xfId="0" applyFont="1" applyFill="1" applyBorder="1" applyAlignment="1">
      <alignment horizontal="center" vertical="center" wrapText="1"/>
    </xf>
    <xf numFmtId="0" fontId="25" fillId="52" borderId="64" xfId="0" applyFont="1" applyFill="1" applyBorder="1" applyAlignment="1">
      <alignment horizontal="center" vertical="center" wrapText="1"/>
    </xf>
    <xf numFmtId="0" fontId="25" fillId="52" borderId="65" xfId="0" applyFont="1" applyFill="1" applyBorder="1" applyAlignment="1">
      <alignment horizontal="center" vertical="center" wrapText="1"/>
    </xf>
    <xf numFmtId="0" fontId="91" fillId="52" borderId="66" xfId="0" applyFont="1" applyFill="1" applyBorder="1" applyAlignment="1">
      <alignment horizontal="center" vertical="center" wrapText="1"/>
    </xf>
    <xf numFmtId="165" fontId="21" fillId="49" borderId="17" xfId="0" applyNumberFormat="1" applyFont="1" applyFill="1" applyBorder="1"/>
    <xf numFmtId="165" fontId="21" fillId="45" borderId="17" xfId="0" applyNumberFormat="1" applyFont="1" applyFill="1" applyBorder="1"/>
    <xf numFmtId="165" fontId="21" fillId="50" borderId="17" xfId="0" applyNumberFormat="1" applyFont="1" applyFill="1" applyBorder="1"/>
    <xf numFmtId="165" fontId="21" fillId="51" borderId="79" xfId="0" applyNumberFormat="1" applyFont="1" applyFill="1" applyBorder="1"/>
    <xf numFmtId="165" fontId="21" fillId="51" borderId="23" xfId="0" applyNumberFormat="1" applyFont="1" applyFill="1" applyBorder="1"/>
    <xf numFmtId="165" fontId="21" fillId="51" borderId="54" xfId="0" applyNumberFormat="1" applyFont="1" applyFill="1" applyBorder="1"/>
    <xf numFmtId="165" fontId="21" fillId="52" borderId="17" xfId="0" applyNumberFormat="1" applyFont="1" applyFill="1" applyBorder="1"/>
    <xf numFmtId="165" fontId="21" fillId="52" borderId="80" xfId="0" applyNumberFormat="1" applyFont="1" applyFill="1" applyBorder="1"/>
    <xf numFmtId="165" fontId="21" fillId="52" borderId="54" xfId="0" applyNumberFormat="1" applyFont="1" applyFill="1" applyBorder="1"/>
    <xf numFmtId="165" fontId="21" fillId="49" borderId="40" xfId="0" applyNumberFormat="1" applyFont="1" applyFill="1" applyBorder="1"/>
    <xf numFmtId="165" fontId="21" fillId="45" borderId="40" xfId="0" applyNumberFormat="1" applyFont="1" applyFill="1" applyBorder="1"/>
    <xf numFmtId="165" fontId="21" fillId="50" borderId="40" xfId="0" applyNumberFormat="1" applyFont="1" applyFill="1" applyBorder="1"/>
    <xf numFmtId="165" fontId="21" fillId="51" borderId="32" xfId="0" applyNumberFormat="1" applyFont="1" applyFill="1" applyBorder="1"/>
    <xf numFmtId="165" fontId="21" fillId="51" borderId="22" xfId="0" applyNumberFormat="1" applyFont="1" applyFill="1" applyBorder="1"/>
    <xf numFmtId="165" fontId="21" fillId="51" borderId="24" xfId="0" applyNumberFormat="1" applyFont="1" applyFill="1" applyBorder="1"/>
    <xf numFmtId="165" fontId="21" fillId="52" borderId="40" xfId="0" applyNumberFormat="1" applyFont="1" applyFill="1" applyBorder="1"/>
    <xf numFmtId="165" fontId="21" fillId="52" borderId="35" xfId="0" applyNumberFormat="1" applyFont="1" applyFill="1" applyBorder="1"/>
    <xf numFmtId="165" fontId="21" fillId="52" borderId="24" xfId="0" applyNumberFormat="1" applyFont="1" applyFill="1" applyBorder="1"/>
    <xf numFmtId="165" fontId="21" fillId="51" borderId="40" xfId="0" applyNumberFormat="1" applyFont="1" applyFill="1" applyBorder="1"/>
    <xf numFmtId="165" fontId="21" fillId="51" borderId="35" xfId="0" applyNumberFormat="1" applyFont="1" applyFill="1" applyBorder="1"/>
    <xf numFmtId="165" fontId="25" fillId="49" borderId="49" xfId="0" applyNumberFormat="1" applyFont="1" applyFill="1" applyBorder="1"/>
    <xf numFmtId="165" fontId="25" fillId="45" borderId="49" xfId="0" applyNumberFormat="1" applyFont="1" applyFill="1" applyBorder="1"/>
    <xf numFmtId="165" fontId="25" fillId="50" borderId="49" xfId="0" applyNumberFormat="1" applyFont="1" applyFill="1" applyBorder="1"/>
    <xf numFmtId="165" fontId="25" fillId="51" borderId="49" xfId="0" applyNumberFormat="1" applyFont="1" applyFill="1" applyBorder="1"/>
    <xf numFmtId="165" fontId="25" fillId="51" borderId="36" xfId="0" applyNumberFormat="1" applyFont="1" applyFill="1" applyBorder="1"/>
    <xf numFmtId="165" fontId="25" fillId="51" borderId="25" xfId="0" applyNumberFormat="1" applyFont="1" applyFill="1" applyBorder="1"/>
    <xf numFmtId="165" fontId="25" fillId="52" borderId="49" xfId="0" applyNumberFormat="1" applyFont="1" applyFill="1" applyBorder="1"/>
    <xf numFmtId="165" fontId="25" fillId="52" borderId="36" xfId="0" applyNumberFormat="1" applyFont="1" applyFill="1" applyBorder="1"/>
    <xf numFmtId="165" fontId="25" fillId="52" borderId="25" xfId="0" applyNumberFormat="1" applyFont="1" applyFill="1" applyBorder="1"/>
    <xf numFmtId="0" fontId="64" fillId="0" borderId="14" xfId="0" applyFont="1" applyFill="1" applyBorder="1" applyAlignment="1"/>
    <xf numFmtId="0" fontId="64" fillId="0" borderId="15" xfId="0" applyFont="1" applyFill="1" applyBorder="1" applyAlignment="1"/>
    <xf numFmtId="0" fontId="64" fillId="0" borderId="16" xfId="0" applyFont="1" applyFill="1" applyBorder="1" applyAlignment="1"/>
    <xf numFmtId="0" fontId="25" fillId="30" borderId="37" xfId="0" applyFont="1" applyFill="1" applyBorder="1" applyAlignment="1">
      <alignment horizontal="center" vertical="center" wrapText="1"/>
    </xf>
    <xf numFmtId="0" fontId="25" fillId="30" borderId="87" xfId="0" applyFont="1" applyFill="1" applyBorder="1" applyAlignment="1">
      <alignment horizontal="center" vertical="center" wrapText="1"/>
    </xf>
    <xf numFmtId="0" fontId="60" fillId="30" borderId="4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5" fillId="53" borderId="52" xfId="0" applyFont="1" applyFill="1" applyBorder="1" applyAlignment="1">
      <alignment horizontal="center" vertical="center" wrapText="1"/>
    </xf>
    <xf numFmtId="0" fontId="25" fillId="53" borderId="8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7" borderId="88" xfId="0" applyFont="1" applyFill="1" applyBorder="1" applyAlignment="1">
      <alignment horizontal="center" vertical="center" wrapText="1"/>
    </xf>
    <xf numFmtId="0" fontId="54" fillId="24" borderId="19" xfId="0" applyFont="1" applyFill="1" applyBorder="1" applyAlignment="1">
      <alignment horizontal="center"/>
    </xf>
    <xf numFmtId="0" fontId="54" fillId="24" borderId="78" xfId="0" applyFont="1" applyFill="1" applyBorder="1" applyAlignment="1">
      <alignment horizontal="center" vertical="center" wrapText="1"/>
    </xf>
    <xf numFmtId="0" fontId="54" fillId="24" borderId="47" xfId="0" applyFont="1" applyFill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78" xfId="0" applyFont="1" applyBorder="1" applyAlignment="1">
      <alignment horizontal="center" wrapText="1"/>
    </xf>
    <xf numFmtId="0" fontId="54" fillId="0" borderId="47" xfId="0" applyFont="1" applyBorder="1" applyAlignment="1">
      <alignment horizontal="center"/>
    </xf>
    <xf numFmtId="0" fontId="25" fillId="30" borderId="52" xfId="0" applyFont="1" applyFill="1" applyBorder="1" applyAlignment="1">
      <alignment horizontal="center" vertical="center" wrapText="1"/>
    </xf>
    <xf numFmtId="0" fontId="25" fillId="30" borderId="88" xfId="0" applyFont="1" applyFill="1" applyBorder="1" applyAlignment="1">
      <alignment horizontal="center" vertical="center" wrapText="1"/>
    </xf>
    <xf numFmtId="0" fontId="60" fillId="30" borderId="46" xfId="0" applyFont="1" applyFill="1" applyBorder="1" applyAlignment="1">
      <alignment horizontal="center" vertical="center" wrapText="1"/>
    </xf>
    <xf numFmtId="0" fontId="54" fillId="24" borderId="21" xfId="0" applyFont="1" applyFill="1" applyBorder="1" applyAlignment="1">
      <alignment horizontal="center"/>
    </xf>
    <xf numFmtId="0" fontId="54" fillId="24" borderId="48" xfId="0" applyFont="1" applyFill="1" applyBorder="1" applyAlignment="1">
      <alignment horizontal="center" wrapText="1"/>
    </xf>
    <xf numFmtId="0" fontId="54" fillId="24" borderId="46" xfId="0" applyFont="1" applyFill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48" xfId="0" applyFont="1" applyBorder="1" applyAlignment="1">
      <alignment horizontal="center" wrapText="1"/>
    </xf>
    <xf numFmtId="0" fontId="54" fillId="0" borderId="46" xfId="0" applyFont="1" applyBorder="1" applyAlignment="1">
      <alignment horizontal="center"/>
    </xf>
    <xf numFmtId="0" fontId="25" fillId="30" borderId="58" xfId="0" applyFont="1" applyFill="1" applyBorder="1" applyAlignment="1">
      <alignment horizontal="center" vertical="center" wrapText="1"/>
    </xf>
    <xf numFmtId="0" fontId="25" fillId="30" borderId="70" xfId="0" applyFont="1" applyFill="1" applyBorder="1" applyAlignment="1">
      <alignment horizontal="center" vertical="center" wrapText="1"/>
    </xf>
    <xf numFmtId="0" fontId="91" fillId="30" borderId="66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25" fillId="53" borderId="58" xfId="0" applyFont="1" applyFill="1" applyBorder="1" applyAlignment="1">
      <alignment horizontal="center" vertical="center" wrapText="1"/>
    </xf>
    <xf numFmtId="0" fontId="25" fillId="53" borderId="70" xfId="0" applyFont="1" applyFill="1" applyBorder="1" applyAlignment="1">
      <alignment horizontal="center" vertical="center" wrapText="1"/>
    </xf>
    <xf numFmtId="0" fontId="91" fillId="53" borderId="66" xfId="0" applyFont="1" applyFill="1" applyBorder="1" applyAlignment="1">
      <alignment horizontal="center" vertical="center" wrapText="1"/>
    </xf>
    <xf numFmtId="0" fontId="25" fillId="27" borderId="58" xfId="0" applyFont="1" applyFill="1" applyBorder="1" applyAlignment="1">
      <alignment horizontal="center" vertical="center" wrapText="1"/>
    </xf>
    <xf numFmtId="0" fontId="25" fillId="27" borderId="70" xfId="0" applyFont="1" applyFill="1" applyBorder="1" applyAlignment="1">
      <alignment horizontal="center" vertical="center" wrapText="1"/>
    </xf>
    <xf numFmtId="0" fontId="54" fillId="24" borderId="64" xfId="0" applyFont="1" applyFill="1" applyBorder="1" applyAlignment="1">
      <alignment horizontal="center"/>
    </xf>
    <xf numFmtId="0" fontId="54" fillId="24" borderId="65" xfId="0" applyFont="1" applyFill="1" applyBorder="1" applyAlignment="1">
      <alignment horizontal="center" wrapText="1"/>
    </xf>
    <xf numFmtId="0" fontId="54" fillId="24" borderId="66" xfId="0" applyFont="1" applyFill="1" applyBorder="1" applyAlignment="1">
      <alignment horizontal="center"/>
    </xf>
    <xf numFmtId="0" fontId="54" fillId="0" borderId="64" xfId="0" applyFont="1" applyBorder="1" applyAlignment="1">
      <alignment horizontal="center"/>
    </xf>
    <xf numFmtId="0" fontId="54" fillId="0" borderId="65" xfId="0" applyFont="1" applyBorder="1" applyAlignment="1">
      <alignment horizontal="center" wrapText="1"/>
    </xf>
    <xf numFmtId="0" fontId="54" fillId="0" borderId="66" xfId="0" applyFont="1" applyBorder="1" applyAlignment="1">
      <alignment horizontal="center"/>
    </xf>
    <xf numFmtId="165" fontId="21" fillId="30" borderId="79" xfId="0" applyNumberFormat="1" applyFont="1" applyFill="1" applyBorder="1"/>
    <xf numFmtId="165" fontId="21" fillId="30" borderId="80" xfId="0" applyNumberFormat="1" applyFont="1" applyFill="1" applyBorder="1"/>
    <xf numFmtId="165" fontId="21" fillId="30" borderId="54" xfId="0" applyNumberFormat="1" applyFont="1" applyFill="1" applyBorder="1"/>
    <xf numFmtId="165" fontId="21" fillId="0" borderId="53" xfId="0" applyNumberFormat="1" applyFont="1" applyFill="1" applyBorder="1"/>
    <xf numFmtId="165" fontId="21" fillId="0" borderId="57" xfId="0" applyNumberFormat="1" applyFont="1" applyFill="1" applyBorder="1"/>
    <xf numFmtId="165" fontId="21" fillId="0" borderId="51" xfId="0" applyNumberFormat="1" applyFont="1" applyFill="1" applyBorder="1"/>
    <xf numFmtId="165" fontId="21" fillId="53" borderId="79" xfId="0" applyNumberFormat="1" applyFont="1" applyFill="1" applyBorder="1"/>
    <xf numFmtId="165" fontId="21" fillId="53" borderId="80" xfId="0" applyNumberFormat="1" applyFont="1" applyFill="1" applyBorder="1"/>
    <xf numFmtId="165" fontId="21" fillId="53" borderId="54" xfId="0" applyNumberFormat="1" applyFont="1" applyFill="1" applyBorder="1"/>
    <xf numFmtId="165" fontId="21" fillId="27" borderId="80" xfId="0" applyNumberFormat="1" applyFont="1" applyFill="1" applyBorder="1"/>
    <xf numFmtId="165" fontId="47" fillId="24" borderId="79" xfId="0" applyNumberFormat="1" applyFont="1" applyFill="1" applyBorder="1"/>
    <xf numFmtId="165" fontId="47" fillId="24" borderId="23" xfId="0" applyNumberFormat="1" applyFont="1" applyFill="1" applyBorder="1"/>
    <xf numFmtId="165" fontId="47" fillId="24" borderId="54" xfId="0" applyNumberFormat="1" applyFont="1" applyFill="1" applyBorder="1"/>
    <xf numFmtId="165" fontId="47" fillId="0" borderId="79" xfId="0" applyNumberFormat="1" applyFont="1" applyBorder="1"/>
    <xf numFmtId="165" fontId="47" fillId="0" borderId="23" xfId="0" applyNumberFormat="1" applyFont="1" applyBorder="1"/>
    <xf numFmtId="165" fontId="47" fillId="0" borderId="54" xfId="0" applyNumberFormat="1" applyFont="1" applyBorder="1"/>
    <xf numFmtId="165" fontId="21" fillId="30" borderId="32" xfId="0" applyNumberFormat="1" applyFont="1" applyFill="1" applyBorder="1"/>
    <xf numFmtId="165" fontId="21" fillId="30" borderId="35" xfId="0" applyNumberFormat="1" applyFont="1" applyFill="1" applyBorder="1"/>
    <xf numFmtId="165" fontId="21" fillId="30" borderId="24" xfId="0" applyNumberFormat="1" applyFont="1" applyFill="1" applyBorder="1"/>
    <xf numFmtId="165" fontId="21" fillId="0" borderId="55" xfId="0" applyNumberFormat="1" applyFont="1" applyFill="1" applyBorder="1"/>
    <xf numFmtId="165" fontId="21" fillId="53" borderId="32" xfId="0" applyNumberFormat="1" applyFont="1" applyFill="1" applyBorder="1"/>
    <xf numFmtId="165" fontId="21" fillId="53" borderId="35" xfId="0" applyNumberFormat="1" applyFont="1" applyFill="1" applyBorder="1"/>
    <xf numFmtId="165" fontId="21" fillId="53" borderId="24" xfId="0" applyNumberFormat="1" applyFont="1" applyFill="1" applyBorder="1"/>
    <xf numFmtId="165" fontId="47" fillId="24" borderId="32" xfId="0" applyNumberFormat="1" applyFont="1" applyFill="1" applyBorder="1"/>
    <xf numFmtId="165" fontId="47" fillId="24" borderId="22" xfId="0" applyNumberFormat="1" applyFont="1" applyFill="1" applyBorder="1"/>
    <xf numFmtId="165" fontId="47" fillId="24" borderId="24" xfId="0" applyNumberFormat="1" applyFont="1" applyFill="1" applyBorder="1"/>
    <xf numFmtId="165" fontId="47" fillId="0" borderId="32" xfId="0" applyNumberFormat="1" applyFont="1" applyBorder="1"/>
    <xf numFmtId="165" fontId="47" fillId="0" borderId="22" xfId="0" applyNumberFormat="1" applyFont="1" applyBorder="1"/>
    <xf numFmtId="165" fontId="47" fillId="0" borderId="24" xfId="0" applyNumberFormat="1" applyFont="1" applyBorder="1"/>
    <xf numFmtId="165" fontId="21" fillId="30" borderId="40" xfId="0" applyNumberFormat="1" applyFont="1" applyFill="1" applyBorder="1"/>
    <xf numFmtId="165" fontId="21" fillId="0" borderId="61" xfId="0" applyNumberFormat="1" applyFont="1" applyFill="1" applyBorder="1"/>
    <xf numFmtId="165" fontId="21" fillId="53" borderId="40" xfId="0" applyNumberFormat="1" applyFont="1" applyFill="1" applyBorder="1"/>
    <xf numFmtId="165" fontId="25" fillId="30" borderId="49" xfId="0" applyNumberFormat="1" applyFont="1" applyFill="1" applyBorder="1"/>
    <xf numFmtId="165" fontId="25" fillId="30" borderId="36" xfId="0" applyNumberFormat="1" applyFont="1" applyFill="1" applyBorder="1"/>
    <xf numFmtId="165" fontId="25" fillId="30" borderId="25" xfId="0" applyNumberFormat="1" applyFont="1" applyFill="1" applyBorder="1"/>
    <xf numFmtId="165" fontId="25" fillId="0" borderId="61" xfId="0" applyNumberFormat="1" applyFont="1" applyFill="1" applyBorder="1"/>
    <xf numFmtId="165" fontId="25" fillId="53" borderId="49" xfId="0" applyNumberFormat="1" applyFont="1" applyFill="1" applyBorder="1"/>
    <xf numFmtId="165" fontId="25" fillId="53" borderId="36" xfId="0" applyNumberFormat="1" applyFont="1" applyFill="1" applyBorder="1"/>
    <xf numFmtId="165" fontId="25" fillId="53" borderId="25" xfId="0" applyNumberFormat="1" applyFont="1" applyFill="1" applyBorder="1"/>
    <xf numFmtId="165" fontId="54" fillId="24" borderId="33" xfId="0" applyNumberFormat="1" applyFont="1" applyFill="1" applyBorder="1"/>
    <xf numFmtId="165" fontId="54" fillId="24" borderId="38" xfId="0" applyNumberFormat="1" applyFont="1" applyFill="1" applyBorder="1"/>
    <xf numFmtId="165" fontId="54" fillId="24" borderId="25" xfId="0" applyNumberFormat="1" applyFont="1" applyFill="1" applyBorder="1"/>
    <xf numFmtId="165" fontId="54" fillId="0" borderId="33" xfId="0" applyNumberFormat="1" applyFont="1" applyBorder="1"/>
    <xf numFmtId="165" fontId="54" fillId="0" borderId="38" xfId="0" applyNumberFormat="1" applyFont="1" applyBorder="1"/>
    <xf numFmtId="165" fontId="54" fillId="0" borderId="25" xfId="0" applyNumberFormat="1" applyFont="1" applyBorder="1"/>
    <xf numFmtId="165" fontId="21" fillId="0" borderId="60" xfId="0" applyNumberFormat="1" applyFont="1" applyFill="1" applyBorder="1"/>
    <xf numFmtId="165" fontId="21" fillId="0" borderId="80" xfId="0" applyNumberFormat="1" applyFont="1" applyFill="1" applyBorder="1"/>
    <xf numFmtId="165" fontId="21" fillId="0" borderId="54" xfId="0" applyNumberFormat="1" applyFont="1" applyFill="1" applyBorder="1"/>
    <xf numFmtId="165" fontId="25" fillId="0" borderId="62" xfId="0" applyNumberFormat="1" applyFont="1" applyFill="1" applyBorder="1"/>
    <xf numFmtId="179" fontId="153" fillId="0" borderId="0" xfId="205" applyFont="1" applyAlignment="1"/>
    <xf numFmtId="179" fontId="154" fillId="0" borderId="0" xfId="205" applyFont="1" applyBorder="1"/>
    <xf numFmtId="179" fontId="154" fillId="0" borderId="0" xfId="205" applyFont="1"/>
    <xf numFmtId="179" fontId="155" fillId="0" borderId="0" xfId="205" applyNumberFormat="1" applyFont="1" applyFill="1" applyBorder="1" applyAlignment="1" applyProtection="1">
      <alignment horizontal="center"/>
    </xf>
    <xf numFmtId="179" fontId="156" fillId="0" borderId="0" xfId="205" applyFont="1" applyBorder="1" applyAlignment="1">
      <alignment horizontal="center"/>
    </xf>
    <xf numFmtId="180" fontId="155" fillId="0" borderId="0" xfId="205" applyNumberFormat="1" applyFont="1" applyBorder="1" applyAlignment="1">
      <alignment horizontal="center"/>
    </xf>
    <xf numFmtId="179" fontId="154" fillId="0" borderId="0" xfId="205" applyFont="1" applyBorder="1" applyAlignment="1">
      <alignment horizontal="center"/>
    </xf>
    <xf numFmtId="179" fontId="157" fillId="0" borderId="0" xfId="205" applyFont="1" applyBorder="1"/>
    <xf numFmtId="2" fontId="154" fillId="0" borderId="0" xfId="205" applyNumberFormat="1" applyFont="1"/>
    <xf numFmtId="179" fontId="104" fillId="0" borderId="0" xfId="205" applyNumberFormat="1" applyFont="1" applyFill="1" applyBorder="1" applyAlignment="1" applyProtection="1"/>
    <xf numFmtId="0" fontId="48" fillId="0" borderId="0" xfId="207" applyFont="1" applyAlignment="1">
      <alignment wrapText="1"/>
    </xf>
    <xf numFmtId="0" fontId="20" fillId="0" borderId="0" xfId="207" applyAlignment="1">
      <alignment wrapText="1"/>
    </xf>
    <xf numFmtId="2" fontId="29" fillId="45" borderId="0" xfId="0" applyNumberFormat="1" applyFont="1" applyFill="1" applyAlignment="1">
      <alignment vertical="center"/>
    </xf>
    <xf numFmtId="2" fontId="29" fillId="0" borderId="0" xfId="0" applyNumberFormat="1" applyFont="1" applyAlignment="1">
      <alignment vertical="center"/>
    </xf>
    <xf numFmtId="0" fontId="158" fillId="0" borderId="0" xfId="0" applyFont="1"/>
    <xf numFmtId="2" fontId="158" fillId="0" borderId="0" xfId="0" applyNumberFormat="1" applyFont="1"/>
    <xf numFmtId="2" fontId="24" fillId="0" borderId="0" xfId="0" applyNumberFormat="1" applyFont="1" applyAlignment="1">
      <alignment vertical="center"/>
    </xf>
    <xf numFmtId="179" fontId="159" fillId="0" borderId="0" xfId="205" applyFont="1"/>
    <xf numFmtId="0" fontId="160" fillId="0" borderId="0" xfId="0" applyFont="1"/>
    <xf numFmtId="4" fontId="45" fillId="0" borderId="0" xfId="203" applyNumberFormat="1" applyFont="1" applyBorder="1" applyProtection="1">
      <protection locked="0"/>
    </xf>
    <xf numFmtId="4" fontId="97" fillId="48" borderId="38" xfId="203" applyNumberFormat="1" applyFont="1" applyFill="1" applyBorder="1" applyProtection="1">
      <protection locked="0"/>
    </xf>
    <xf numFmtId="166" fontId="57" fillId="0" borderId="0" xfId="135" applyNumberFormat="1" applyFont="1"/>
    <xf numFmtId="4" fontId="45" fillId="0" borderId="24" xfId="203" applyNumberFormat="1" applyFont="1" applyFill="1" applyBorder="1" applyProtection="1">
      <protection locked="0"/>
    </xf>
    <xf numFmtId="4" fontId="45" fillId="31" borderId="24" xfId="203" applyNumberFormat="1" applyFont="1" applyFill="1" applyBorder="1" applyProtection="1">
      <protection locked="0"/>
    </xf>
    <xf numFmtId="4" fontId="112" fillId="0" borderId="24" xfId="203" applyNumberFormat="1" applyFont="1" applyFill="1" applyBorder="1" applyProtection="1">
      <protection locked="0"/>
    </xf>
    <xf numFmtId="4" fontId="112" fillId="31" borderId="24" xfId="203" applyNumberFormat="1" applyFont="1" applyFill="1" applyBorder="1" applyProtection="1">
      <protection locked="0"/>
    </xf>
    <xf numFmtId="4" fontId="45" fillId="0" borderId="63" xfId="203" applyNumberFormat="1" applyFont="1" applyBorder="1" applyProtection="1">
      <protection locked="0"/>
    </xf>
    <xf numFmtId="4" fontId="97" fillId="48" borderId="25" xfId="203" applyNumberFormat="1" applyFont="1" applyFill="1" applyBorder="1" applyProtection="1">
      <protection locked="0"/>
    </xf>
    <xf numFmtId="0" fontId="23" fillId="24" borderId="39" xfId="0" applyFont="1" applyFill="1" applyBorder="1" applyAlignment="1">
      <alignment horizontal="center"/>
    </xf>
    <xf numFmtId="0" fontId="23" fillId="0" borderId="42" xfId="0" applyFont="1" applyBorder="1"/>
    <xf numFmtId="0" fontId="23" fillId="0" borderId="43" xfId="0" applyFont="1" applyBorder="1"/>
    <xf numFmtId="0" fontId="2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8" fillId="0" borderId="29" xfId="0" applyNumberFormat="1" applyFont="1" applyFill="1" applyBorder="1" applyAlignment="1">
      <alignment horizontal="center"/>
    </xf>
    <xf numFmtId="0" fontId="48" fillId="0" borderId="14" xfId="0" applyFont="1" applyBorder="1" applyAlignment="1">
      <alignment horizontal="center"/>
    </xf>
    <xf numFmtId="1" fontId="48" fillId="0" borderId="26" xfId="0" applyNumberFormat="1" applyFont="1" applyFill="1" applyBorder="1" applyAlignment="1">
      <alignment horizontal="center"/>
    </xf>
    <xf numFmtId="4" fontId="169" fillId="0" borderId="22" xfId="214" applyNumberFormat="1" applyFont="1" applyFill="1" applyBorder="1" applyProtection="1">
      <protection locked="0"/>
    </xf>
    <xf numFmtId="4" fontId="169" fillId="31" borderId="22" xfId="214" applyNumberFormat="1" applyFont="1" applyFill="1" applyBorder="1" applyProtection="1">
      <protection locked="0"/>
    </xf>
    <xf numFmtId="4" fontId="171" fillId="0" borderId="22" xfId="214" applyNumberFormat="1" applyFont="1" applyFill="1" applyBorder="1" applyProtection="1">
      <protection locked="0"/>
    </xf>
    <xf numFmtId="4" fontId="171" fillId="31" borderId="22" xfId="214" applyNumberFormat="1" applyFont="1" applyFill="1" applyBorder="1" applyProtection="1">
      <protection locked="0"/>
    </xf>
    <xf numFmtId="4" fontId="169" fillId="0" borderId="0" xfId="214" applyNumberFormat="1" applyFont="1" applyBorder="1" applyProtection="1">
      <protection locked="0"/>
    </xf>
    <xf numFmtId="0" fontId="173" fillId="0" borderId="0" xfId="0" applyFont="1" applyAlignment="1">
      <alignment vertical="center"/>
    </xf>
    <xf numFmtId="0" fontId="17" fillId="0" borderId="0" xfId="218"/>
    <xf numFmtId="0" fontId="176" fillId="55" borderId="0" xfId="134" applyFont="1" applyFill="1" applyProtection="1">
      <protection locked="0"/>
    </xf>
    <xf numFmtId="3" fontId="47" fillId="0" borderId="79" xfId="153" applyNumberFormat="1" applyFont="1" applyBorder="1"/>
    <xf numFmtId="3" fontId="47" fillId="0" borderId="23" xfId="200" applyNumberFormat="1" applyFont="1" applyBorder="1"/>
    <xf numFmtId="3" fontId="47" fillId="27" borderId="23" xfId="200" applyNumberFormat="1" applyFont="1" applyFill="1" applyBorder="1"/>
    <xf numFmtId="3" fontId="47" fillId="0" borderId="54" xfId="200" applyNumberFormat="1" applyFont="1" applyFill="1" applyBorder="1"/>
    <xf numFmtId="4" fontId="25" fillId="27" borderId="28" xfId="0" applyNumberFormat="1" applyFont="1" applyFill="1" applyBorder="1" applyAlignment="1">
      <alignment horizontal="center" vertical="center" wrapText="1"/>
    </xf>
    <xf numFmtId="4" fontId="169" fillId="0" borderId="24" xfId="214" applyNumberFormat="1" applyFont="1" applyFill="1" applyBorder="1" applyProtection="1">
      <protection locked="0"/>
    </xf>
    <xf numFmtId="4" fontId="169" fillId="31" borderId="24" xfId="214" applyNumberFormat="1" applyFont="1" applyFill="1" applyBorder="1" applyProtection="1">
      <protection locked="0"/>
    </xf>
    <xf numFmtId="4" fontId="171" fillId="0" borderId="24" xfId="214" applyNumberFormat="1" applyFont="1" applyFill="1" applyBorder="1" applyProtection="1">
      <protection locked="0"/>
    </xf>
    <xf numFmtId="4" fontId="171" fillId="31" borderId="24" xfId="214" applyNumberFormat="1" applyFont="1" applyFill="1" applyBorder="1" applyProtection="1">
      <protection locked="0"/>
    </xf>
    <xf numFmtId="4" fontId="169" fillId="0" borderId="63" xfId="214" applyNumberFormat="1" applyFont="1" applyBorder="1" applyProtection="1">
      <protection locked="0"/>
    </xf>
    <xf numFmtId="0" fontId="29" fillId="0" borderId="39" xfId="0" applyFont="1" applyBorder="1" applyAlignment="1">
      <alignment horizontal="center" wrapText="1"/>
    </xf>
    <xf numFmtId="3" fontId="47" fillId="0" borderId="0" xfId="200" applyNumberFormat="1" applyFont="1" applyFill="1" applyBorder="1"/>
    <xf numFmtId="3" fontId="47" fillId="0" borderId="0" xfId="153" applyNumberFormat="1" applyFont="1" applyBorder="1"/>
    <xf numFmtId="0" fontId="184" fillId="47" borderId="0" xfId="253" applyFont="1" applyFill="1"/>
    <xf numFmtId="0" fontId="185" fillId="47" borderId="0" xfId="253" applyFont="1" applyFill="1"/>
    <xf numFmtId="0" fontId="53" fillId="47" borderId="0" xfId="0" applyFont="1" applyFill="1"/>
    <xf numFmtId="0" fontId="41" fillId="47" borderId="0" xfId="0" applyFont="1" applyFill="1"/>
    <xf numFmtId="0" fontId="20" fillId="47" borderId="0" xfId="253" applyFill="1"/>
    <xf numFmtId="0" fontId="0" fillId="47" borderId="0" xfId="0" applyFill="1"/>
    <xf numFmtId="4" fontId="170" fillId="48" borderId="38" xfId="214" applyNumberFormat="1" applyFont="1" applyFill="1" applyBorder="1" applyProtection="1">
      <protection locked="0"/>
    </xf>
    <xf numFmtId="4" fontId="170" fillId="48" borderId="25" xfId="214" applyNumberFormat="1" applyFont="1" applyFill="1" applyBorder="1" applyProtection="1">
      <protection locked="0"/>
    </xf>
    <xf numFmtId="2" fontId="28" fillId="0" borderId="34" xfId="0" applyNumberFormat="1" applyFont="1" applyBorder="1" applyAlignment="1">
      <alignment horizontal="centerContinuous" vertical="center" wrapText="1"/>
    </xf>
    <xf numFmtId="0" fontId="61" fillId="49" borderId="0" xfId="253" applyFont="1" applyFill="1"/>
    <xf numFmtId="0" fontId="20" fillId="49" borderId="0" xfId="253" applyFill="1"/>
    <xf numFmtId="0" fontId="41" fillId="49" borderId="0" xfId="0" applyFont="1" applyFill="1"/>
    <xf numFmtId="0" fontId="188" fillId="49" borderId="0" xfId="253" applyFont="1" applyFill="1"/>
    <xf numFmtId="0" fontId="31" fillId="49" borderId="0" xfId="0" applyFont="1" applyFill="1"/>
    <xf numFmtId="0" fontId="84" fillId="0" borderId="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Continuous" vertical="center"/>
    </xf>
    <xf numFmtId="0" fontId="25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7" fillId="0" borderId="0" xfId="0" applyFont="1" applyFill="1"/>
    <xf numFmtId="0" fontId="50" fillId="0" borderId="78" xfId="155" applyFont="1" applyFill="1" applyBorder="1"/>
    <xf numFmtId="0" fontId="50" fillId="0" borderId="94" xfId="155" applyFont="1" applyFill="1" applyBorder="1"/>
    <xf numFmtId="0" fontId="50" fillId="0" borderId="67" xfId="155" applyFont="1" applyFill="1" applyBorder="1"/>
    <xf numFmtId="0" fontId="50" fillId="0" borderId="16" xfId="155" applyFont="1" applyFill="1" applyBorder="1"/>
    <xf numFmtId="0" fontId="24" fillId="45" borderId="72" xfId="154" applyFont="1" applyFill="1" applyBorder="1"/>
    <xf numFmtId="4" fontId="169" fillId="45" borderId="22" xfId="214" applyNumberFormat="1" applyFont="1" applyFill="1" applyBorder="1" applyProtection="1">
      <protection locked="0"/>
    </xf>
    <xf numFmtId="4" fontId="169" fillId="45" borderId="24" xfId="214" applyNumberFormat="1" applyFont="1" applyFill="1" applyBorder="1" applyProtection="1">
      <protection locked="0"/>
    </xf>
    <xf numFmtId="0" fontId="44" fillId="45" borderId="43" xfId="155" applyFont="1" applyFill="1" applyBorder="1" applyProtection="1">
      <protection locked="0"/>
    </xf>
    <xf numFmtId="0" fontId="42" fillId="45" borderId="43" xfId="155" applyFont="1" applyFill="1" applyBorder="1" applyProtection="1">
      <protection locked="0"/>
    </xf>
    <xf numFmtId="0" fontId="50" fillId="0" borderId="47" xfId="155" applyFont="1" applyFill="1" applyBorder="1"/>
    <xf numFmtId="4" fontId="112" fillId="45" borderId="22" xfId="203" applyNumberFormat="1" applyFont="1" applyFill="1" applyBorder="1" applyProtection="1">
      <protection locked="0"/>
    </xf>
    <xf numFmtId="4" fontId="112" fillId="45" borderId="24" xfId="203" applyNumberFormat="1" applyFont="1" applyFill="1" applyBorder="1" applyProtection="1">
      <protection locked="0"/>
    </xf>
    <xf numFmtId="0" fontId="57" fillId="0" borderId="0" xfId="135" applyFont="1"/>
    <xf numFmtId="3" fontId="42" fillId="0" borderId="0" xfId="135" applyNumberFormat="1"/>
    <xf numFmtId="0" fontId="42" fillId="0" borderId="0" xfId="135" applyFill="1"/>
    <xf numFmtId="0" fontId="33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54" fillId="0" borderId="79" xfId="0" applyFont="1" applyBorder="1" applyAlignment="1">
      <alignment horizontal="center" vertical="top" wrapText="1"/>
    </xf>
    <xf numFmtId="0" fontId="50" fillId="0" borderId="32" xfId="0" applyFont="1" applyBorder="1" applyAlignment="1">
      <alignment vertical="top" wrapText="1"/>
    </xf>
    <xf numFmtId="0" fontId="50" fillId="0" borderId="33" xfId="0" applyFont="1" applyBorder="1" applyAlignment="1">
      <alignment vertical="top" wrapText="1"/>
    </xf>
    <xf numFmtId="0" fontId="53" fillId="0" borderId="9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53" fillId="0" borderId="0" xfId="135" applyFont="1" applyBorder="1" applyAlignment="1">
      <alignment horizontal="center" vertical="center"/>
    </xf>
    <xf numFmtId="0" fontId="53" fillId="0" borderId="88" xfId="135" applyFont="1" applyBorder="1" applyAlignment="1">
      <alignment horizontal="center" vertical="center" wrapText="1"/>
    </xf>
    <xf numFmtId="3" fontId="42" fillId="0" borderId="0" xfId="295" applyNumberFormat="1" applyFont="1" applyBorder="1" applyAlignment="1">
      <alignment horizontal="right"/>
    </xf>
    <xf numFmtId="3" fontId="42" fillId="0" borderId="88" xfId="296" applyNumberFormat="1" applyBorder="1" applyAlignment="1">
      <alignment horizontal="right"/>
    </xf>
    <xf numFmtId="3" fontId="42" fillId="0" borderId="88" xfId="296" applyNumberFormat="1" applyFont="1" applyBorder="1" applyAlignment="1">
      <alignment horizontal="right"/>
    </xf>
    <xf numFmtId="3" fontId="42" fillId="0" borderId="0" xfId="296" applyNumberFormat="1" applyFont="1"/>
    <xf numFmtId="0" fontId="63" fillId="0" borderId="88" xfId="297" applyFont="1" applyBorder="1" applyAlignment="1">
      <alignment horizontal="center" vertical="center" wrapText="1"/>
    </xf>
    <xf numFmtId="0" fontId="49" fillId="0" borderId="88" xfId="297" applyFont="1" applyBorder="1" applyAlignment="1">
      <alignment horizontal="center"/>
    </xf>
    <xf numFmtId="0" fontId="42" fillId="0" borderId="88" xfId="297" applyBorder="1"/>
    <xf numFmtId="0" fontId="53" fillId="0" borderId="88" xfId="297" applyFont="1" applyBorder="1" applyAlignment="1">
      <alignment horizontal="center" vertical="center" wrapText="1"/>
    </xf>
    <xf numFmtId="0" fontId="20" fillId="0" borderId="0" xfId="298"/>
    <xf numFmtId="0" fontId="51" fillId="27" borderId="0" xfId="299" applyFont="1" applyFill="1" applyAlignment="1"/>
    <xf numFmtId="0" fontId="198" fillId="0" borderId="86" xfId="298" applyFont="1" applyBorder="1"/>
    <xf numFmtId="0" fontId="24" fillId="0" borderId="26" xfId="298" applyFont="1" applyBorder="1" applyAlignment="1">
      <alignment horizontal="center" vertical="center"/>
    </xf>
    <xf numFmtId="1" fontId="24" fillId="0" borderId="14" xfId="298" applyNumberFormat="1" applyFont="1" applyFill="1" applyBorder="1" applyAlignment="1">
      <alignment horizontal="center" vertical="center" wrapText="1"/>
    </xf>
    <xf numFmtId="1" fontId="24" fillId="0" borderId="26" xfId="298" applyNumberFormat="1" applyFont="1" applyBorder="1" applyAlignment="1">
      <alignment horizontal="center" vertical="center" wrapText="1"/>
    </xf>
    <xf numFmtId="0" fontId="25" fillId="0" borderId="16" xfId="298" applyFont="1" applyFill="1" applyBorder="1" applyAlignment="1">
      <alignment horizontal="center" vertical="center" wrapText="1"/>
    </xf>
    <xf numFmtId="166" fontId="20" fillId="0" borderId="0" xfId="298" applyNumberFormat="1"/>
    <xf numFmtId="0" fontId="59" fillId="24" borderId="37" xfId="298" applyFont="1" applyFill="1" applyBorder="1" applyAlignment="1">
      <alignment horizontal="center" vertical="center"/>
    </xf>
    <xf numFmtId="3" fontId="59" fillId="0" borderId="37" xfId="298" applyNumberFormat="1" applyFont="1" applyFill="1" applyBorder="1" applyAlignment="1">
      <alignment horizontal="center" vertical="center"/>
    </xf>
    <xf numFmtId="3" fontId="59" fillId="0" borderId="27" xfId="298" applyNumberFormat="1" applyFont="1" applyFill="1" applyBorder="1" applyAlignment="1">
      <alignment horizontal="center" vertical="center"/>
    </xf>
    <xf numFmtId="0" fontId="24" fillId="0" borderId="28" xfId="298" applyFont="1" applyFill="1" applyBorder="1" applyAlignment="1">
      <alignment horizontal="center" vertical="center" wrapText="1"/>
    </xf>
    <xf numFmtId="0" fontId="20" fillId="0" borderId="0" xfId="298" applyFill="1"/>
    <xf numFmtId="0" fontId="59" fillId="0" borderId="42" xfId="298" applyFont="1" applyFill="1" applyBorder="1" applyAlignment="1">
      <alignment horizontal="left"/>
    </xf>
    <xf numFmtId="3" fontId="23" fillId="45" borderId="18" xfId="298" applyNumberFormat="1" applyFont="1" applyFill="1" applyBorder="1" applyAlignment="1">
      <alignment horizontal="right" vertical="center" indent="2"/>
    </xf>
    <xf numFmtId="3" fontId="23" fillId="0" borderId="42" xfId="298" applyNumberFormat="1" applyFont="1" applyFill="1" applyBorder="1" applyAlignment="1">
      <alignment horizontal="right" vertical="center" indent="2"/>
    </xf>
    <xf numFmtId="165" fontId="20" fillId="0" borderId="0" xfId="298" applyNumberFormat="1"/>
    <xf numFmtId="166" fontId="20" fillId="0" borderId="0" xfId="298" applyNumberFormat="1" applyFill="1"/>
    <xf numFmtId="0" fontId="59" fillId="0" borderId="43" xfId="298" applyFont="1" applyFill="1" applyBorder="1" applyAlignment="1">
      <alignment horizontal="center"/>
    </xf>
    <xf numFmtId="3" fontId="23" fillId="45" borderId="61" xfId="298" applyNumberFormat="1" applyFont="1" applyFill="1" applyBorder="1" applyAlignment="1">
      <alignment horizontal="right" vertical="center" indent="2"/>
    </xf>
    <xf numFmtId="3" fontId="23" fillId="0" borderId="43" xfId="298" applyNumberFormat="1" applyFont="1" applyFill="1" applyBorder="1" applyAlignment="1">
      <alignment horizontal="right" vertical="center" indent="2"/>
    </xf>
    <xf numFmtId="0" fontId="59" fillId="0" borderId="43" xfId="298" applyFont="1" applyFill="1" applyBorder="1" applyAlignment="1">
      <alignment horizontal="left"/>
    </xf>
    <xf numFmtId="3" fontId="23" fillId="45" borderId="61" xfId="298" applyNumberFormat="1" applyFont="1" applyFill="1" applyBorder="1" applyAlignment="1">
      <alignment horizontal="right" indent="2"/>
    </xf>
    <xf numFmtId="3" fontId="23" fillId="0" borderId="43" xfId="298" applyNumberFormat="1" applyFont="1" applyFill="1" applyBorder="1" applyAlignment="1">
      <alignment horizontal="right" indent="2"/>
    </xf>
    <xf numFmtId="0" fontId="59" fillId="24" borderId="14" xfId="298" applyFont="1" applyFill="1" applyBorder="1" applyAlignment="1">
      <alignment horizontal="center" vertical="center"/>
    </xf>
    <xf numFmtId="165" fontId="59" fillId="0" borderId="16" xfId="298" applyNumberFormat="1" applyFont="1" applyFill="1" applyBorder="1" applyAlignment="1">
      <alignment horizontal="center" vertical="center" wrapText="1"/>
    </xf>
    <xf numFmtId="3" fontId="23" fillId="45" borderId="17" xfId="298" applyNumberFormat="1" applyFont="1" applyFill="1" applyBorder="1" applyAlignment="1">
      <alignment horizontal="right" vertical="center" indent="2"/>
    </xf>
    <xf numFmtId="3" fontId="23" fillId="45" borderId="40" xfId="298" applyNumberFormat="1" applyFont="1" applyFill="1" applyBorder="1" applyAlignment="1">
      <alignment horizontal="right" vertical="center" indent="2"/>
    </xf>
    <xf numFmtId="3" fontId="23" fillId="45" borderId="40" xfId="298" applyNumberFormat="1" applyFont="1" applyFill="1" applyBorder="1" applyAlignment="1">
      <alignment horizontal="right" indent="2"/>
    </xf>
    <xf numFmtId="0" fontId="59" fillId="0" borderId="44" xfId="298" applyFont="1" applyFill="1" applyBorder="1" applyAlignment="1">
      <alignment horizontal="center"/>
    </xf>
    <xf numFmtId="3" fontId="23" fillId="45" borderId="49" xfId="298" applyNumberFormat="1" applyFont="1" applyFill="1" applyBorder="1" applyAlignment="1">
      <alignment horizontal="right" indent="2"/>
    </xf>
    <xf numFmtId="3" fontId="23" fillId="0" borderId="44" xfId="298" applyNumberFormat="1" applyFont="1" applyFill="1" applyBorder="1" applyAlignment="1">
      <alignment horizontal="right" indent="2"/>
    </xf>
    <xf numFmtId="0" fontId="200" fillId="0" borderId="0" xfId="298" applyFont="1" applyFill="1" applyBorder="1" applyAlignment="1">
      <alignment horizontal="left"/>
    </xf>
    <xf numFmtId="3" fontId="23" fillId="0" borderId="0" xfId="298" applyNumberFormat="1" applyFont="1" applyFill="1" applyBorder="1" applyAlignment="1">
      <alignment horizontal="right" indent="2"/>
    </xf>
    <xf numFmtId="3" fontId="24" fillId="0" borderId="0" xfId="298" applyNumberFormat="1" applyFont="1" applyFill="1" applyBorder="1" applyAlignment="1">
      <alignment horizontal="right" indent="2"/>
    </xf>
    <xf numFmtId="0" fontId="60" fillId="0" borderId="26" xfId="298" applyFont="1" applyFill="1" applyBorder="1" applyAlignment="1">
      <alignment horizontal="center"/>
    </xf>
    <xf numFmtId="0" fontId="59" fillId="24" borderId="67" xfId="298" applyFont="1" applyFill="1" applyBorder="1" applyAlignment="1">
      <alignment horizontal="center" vertical="center"/>
    </xf>
    <xf numFmtId="0" fontId="59" fillId="24" borderId="31" xfId="298" applyFont="1" applyFill="1" applyBorder="1" applyAlignment="1">
      <alignment horizontal="center" vertical="center"/>
    </xf>
    <xf numFmtId="3" fontId="60" fillId="0" borderId="0" xfId="298" applyNumberFormat="1" applyFont="1" applyFill="1" applyBorder="1" applyAlignment="1">
      <alignment horizontal="center"/>
    </xf>
    <xf numFmtId="0" fontId="201" fillId="0" borderId="0" xfId="300" applyFont="1" applyBorder="1" applyAlignment="1">
      <alignment horizontal="center"/>
    </xf>
    <xf numFmtId="0" fontId="48" fillId="0" borderId="0" xfId="298" applyFont="1" applyFill="1" applyAlignment="1"/>
    <xf numFmtId="0" fontId="49" fillId="0" borderId="14" xfId="298" applyFont="1" applyBorder="1" applyAlignment="1">
      <alignment horizontal="center"/>
    </xf>
    <xf numFmtId="0" fontId="49" fillId="0" borderId="17" xfId="298" applyFont="1" applyFill="1" applyBorder="1" applyAlignment="1">
      <alignment horizontal="left"/>
    </xf>
    <xf numFmtId="3" fontId="50" fillId="45" borderId="42" xfId="298" applyNumberFormat="1" applyFont="1" applyFill="1" applyBorder="1" applyAlignment="1">
      <alignment horizontal="center"/>
    </xf>
    <xf numFmtId="3" fontId="50" fillId="0" borderId="42" xfId="298" applyNumberFormat="1" applyFont="1" applyFill="1" applyBorder="1" applyAlignment="1">
      <alignment horizontal="center"/>
    </xf>
    <xf numFmtId="0" fontId="49" fillId="0" borderId="40" xfId="298" applyFont="1" applyFill="1" applyBorder="1" applyAlignment="1">
      <alignment horizontal="center"/>
    </xf>
    <xf numFmtId="3" fontId="50" fillId="45" borderId="43" xfId="298" applyNumberFormat="1" applyFont="1" applyFill="1" applyBorder="1" applyAlignment="1">
      <alignment horizontal="center"/>
    </xf>
    <xf numFmtId="3" fontId="50" fillId="0" borderId="43" xfId="298" applyNumberFormat="1" applyFont="1" applyFill="1" applyBorder="1" applyAlignment="1">
      <alignment horizontal="center"/>
    </xf>
    <xf numFmtId="0" fontId="49" fillId="0" borderId="40" xfId="298" applyFont="1" applyFill="1" applyBorder="1" applyAlignment="1">
      <alignment horizontal="left"/>
    </xf>
    <xf numFmtId="0" fontId="49" fillId="0" borderId="49" xfId="298" applyFont="1" applyFill="1" applyBorder="1" applyAlignment="1">
      <alignment horizontal="center"/>
    </xf>
    <xf numFmtId="3" fontId="50" fillId="45" borderId="44" xfId="298" applyNumberFormat="1" applyFont="1" applyFill="1" applyBorder="1" applyAlignment="1">
      <alignment horizontal="center"/>
    </xf>
    <xf numFmtId="3" fontId="50" fillId="0" borderId="44" xfId="298" applyNumberFormat="1" applyFont="1" applyFill="1" applyBorder="1" applyAlignment="1">
      <alignment horizontal="center"/>
    </xf>
    <xf numFmtId="0" fontId="198" fillId="0" borderId="0" xfId="298" applyFont="1"/>
    <xf numFmtId="0" fontId="202" fillId="0" borderId="0" xfId="298" applyFont="1"/>
    <xf numFmtId="0" fontId="59" fillId="47" borderId="14" xfId="298" applyFont="1" applyFill="1" applyBorder="1" applyAlignment="1">
      <alignment horizontal="center" vertical="center"/>
    </xf>
    <xf numFmtId="0" fontId="59" fillId="0" borderId="26" xfId="298" applyFont="1" applyFill="1" applyBorder="1" applyAlignment="1">
      <alignment horizontal="center" vertical="center"/>
    </xf>
    <xf numFmtId="0" fontId="59" fillId="0" borderId="17" xfId="298" applyFont="1" applyFill="1" applyBorder="1" applyAlignment="1">
      <alignment horizontal="left"/>
    </xf>
    <xf numFmtId="3" fontId="23" fillId="47" borderId="42" xfId="298" applyNumberFormat="1" applyFont="1" applyFill="1" applyBorder="1" applyAlignment="1">
      <alignment horizontal="right" vertical="center" indent="2"/>
    </xf>
    <xf numFmtId="3" fontId="23" fillId="0" borderId="34" xfId="298" applyNumberFormat="1" applyFont="1" applyFill="1" applyBorder="1" applyAlignment="1">
      <alignment horizontal="right" vertical="center" indent="2"/>
    </xf>
    <xf numFmtId="0" fontId="59" fillId="0" borderId="40" xfId="298" applyFont="1" applyFill="1" applyBorder="1" applyAlignment="1">
      <alignment horizontal="center"/>
    </xf>
    <xf numFmtId="3" fontId="23" fillId="47" borderId="43" xfId="298" applyNumberFormat="1" applyFont="1" applyFill="1" applyBorder="1" applyAlignment="1">
      <alignment horizontal="right" vertical="center" indent="2"/>
    </xf>
    <xf numFmtId="3" fontId="23" fillId="0" borderId="84" xfId="298" applyNumberFormat="1" applyFont="1" applyFill="1" applyBorder="1" applyAlignment="1">
      <alignment horizontal="right" vertical="center" indent="2"/>
    </xf>
    <xf numFmtId="0" fontId="59" fillId="0" borderId="40" xfId="298" applyFont="1" applyFill="1" applyBorder="1" applyAlignment="1">
      <alignment horizontal="left"/>
    </xf>
    <xf numFmtId="3" fontId="23" fillId="47" borderId="43" xfId="298" applyNumberFormat="1" applyFont="1" applyFill="1" applyBorder="1" applyAlignment="1">
      <alignment horizontal="right" indent="2"/>
    </xf>
    <xf numFmtId="3" fontId="23" fillId="0" borderId="84" xfId="298" applyNumberFormat="1" applyFont="1" applyFill="1" applyBorder="1" applyAlignment="1">
      <alignment horizontal="right" indent="2"/>
    </xf>
    <xf numFmtId="0" fontId="59" fillId="0" borderId="49" xfId="298" applyFont="1" applyFill="1" applyBorder="1" applyAlignment="1">
      <alignment horizontal="center"/>
    </xf>
    <xf numFmtId="3" fontId="23" fillId="47" borderId="44" xfId="298" applyNumberFormat="1" applyFont="1" applyFill="1" applyBorder="1" applyAlignment="1">
      <alignment horizontal="right" indent="2"/>
    </xf>
    <xf numFmtId="3" fontId="23" fillId="0" borderId="45" xfId="298" applyNumberFormat="1" applyFont="1" applyFill="1" applyBorder="1" applyAlignment="1">
      <alignment horizontal="right" indent="2"/>
    </xf>
    <xf numFmtId="1" fontId="24" fillId="0" borderId="27" xfId="298" applyNumberFormat="1" applyFont="1" applyBorder="1" applyAlignment="1">
      <alignment horizontal="center" vertical="center" wrapText="1"/>
    </xf>
    <xf numFmtId="3" fontId="23" fillId="0" borderId="45" xfId="298" applyNumberFormat="1" applyFont="1" applyFill="1" applyBorder="1" applyAlignment="1">
      <alignment horizontal="right" vertical="center" indent="2"/>
    </xf>
    <xf numFmtId="0" fontId="205" fillId="0" borderId="29" xfId="200" applyFont="1" applyBorder="1" applyAlignment="1">
      <alignment vertical="center"/>
    </xf>
    <xf numFmtId="3" fontId="206" fillId="0" borderId="30" xfId="153" applyNumberFormat="1" applyFont="1" applyBorder="1"/>
    <xf numFmtId="3" fontId="206" fillId="27" borderId="56" xfId="153" applyNumberFormat="1" applyFont="1" applyFill="1" applyBorder="1"/>
    <xf numFmtId="3" fontId="206" fillId="0" borderId="31" xfId="153" applyNumberFormat="1" applyFont="1" applyBorder="1"/>
    <xf numFmtId="3" fontId="206" fillId="27" borderId="15" xfId="153" applyNumberFormat="1" applyFont="1" applyFill="1" applyBorder="1"/>
    <xf numFmtId="3" fontId="207" fillId="0" borderId="32" xfId="153" applyNumberFormat="1" applyFont="1" applyBorder="1"/>
    <xf numFmtId="3" fontId="207" fillId="0" borderId="50" xfId="153" applyNumberFormat="1" applyFont="1" applyBorder="1"/>
    <xf numFmtId="3" fontId="207" fillId="27" borderId="57" xfId="153" applyNumberFormat="1" applyFont="1" applyFill="1" applyBorder="1"/>
    <xf numFmtId="3" fontId="207" fillId="0" borderId="51" xfId="153" applyNumberFormat="1" applyFont="1" applyBorder="1"/>
    <xf numFmtId="3" fontId="207" fillId="0" borderId="50" xfId="200" applyNumberFormat="1" applyFont="1" applyBorder="1"/>
    <xf numFmtId="3" fontId="207" fillId="27" borderId="50" xfId="200" applyNumberFormat="1" applyFont="1" applyFill="1" applyBorder="1"/>
    <xf numFmtId="3" fontId="207" fillId="0" borderId="51" xfId="200" applyNumberFormat="1" applyFont="1" applyFill="1" applyBorder="1"/>
    <xf numFmtId="3" fontId="207" fillId="0" borderId="20" xfId="153" applyNumberFormat="1" applyFont="1" applyBorder="1"/>
    <xf numFmtId="3" fontId="207" fillId="0" borderId="22" xfId="200" applyNumberFormat="1" applyFont="1" applyBorder="1"/>
    <xf numFmtId="3" fontId="207" fillId="27" borderId="22" xfId="200" applyNumberFormat="1" applyFont="1" applyFill="1" applyBorder="1"/>
    <xf numFmtId="3" fontId="207" fillId="0" borderId="24" xfId="200" applyNumberFormat="1" applyFont="1" applyBorder="1"/>
    <xf numFmtId="3" fontId="207" fillId="0" borderId="24" xfId="200" applyNumberFormat="1" applyFont="1" applyFill="1" applyBorder="1"/>
    <xf numFmtId="3" fontId="207" fillId="0" borderId="33" xfId="153" applyNumberFormat="1" applyFont="1" applyBorder="1"/>
    <xf numFmtId="3" fontId="207" fillId="0" borderId="38" xfId="200" applyNumberFormat="1" applyFont="1" applyBorder="1"/>
    <xf numFmtId="3" fontId="207" fillId="27" borderId="38" xfId="200" applyNumberFormat="1" applyFont="1" applyFill="1" applyBorder="1"/>
    <xf numFmtId="3" fontId="207" fillId="0" borderId="25" xfId="200" applyNumberFormat="1" applyFont="1" applyBorder="1"/>
    <xf numFmtId="181" fontId="97" fillId="0" borderId="0" xfId="162" applyNumberFormat="1" applyFont="1" applyFill="1" applyBorder="1"/>
    <xf numFmtId="0" fontId="24" fillId="0" borderId="0" xfId="154" applyFont="1" applyFill="1" applyBorder="1"/>
    <xf numFmtId="0" fontId="209" fillId="0" borderId="0" xfId="0" applyFont="1"/>
    <xf numFmtId="0" fontId="210" fillId="0" borderId="0" xfId="0" applyFont="1"/>
    <xf numFmtId="0" fontId="211" fillId="0" borderId="0" xfId="0" applyFont="1"/>
    <xf numFmtId="0" fontId="212" fillId="0" borderId="0" xfId="0" applyFont="1"/>
    <xf numFmtId="0" fontId="42" fillId="0" borderId="0" xfId="304"/>
    <xf numFmtId="0" fontId="50" fillId="0" borderId="0" xfId="215" applyFont="1"/>
    <xf numFmtId="165" fontId="42" fillId="0" borderId="0" xfId="304" applyNumberFormat="1"/>
    <xf numFmtId="0" fontId="92" fillId="0" borderId="0" xfId="304" applyFont="1"/>
    <xf numFmtId="0" fontId="50" fillId="74" borderId="94" xfId="304" applyFont="1" applyFill="1" applyBorder="1"/>
    <xf numFmtId="0" fontId="50" fillId="74" borderId="78" xfId="304" applyFont="1" applyFill="1" applyBorder="1"/>
    <xf numFmtId="0" fontId="50" fillId="74" borderId="67" xfId="304" applyFont="1" applyFill="1" applyBorder="1"/>
    <xf numFmtId="0" fontId="44" fillId="0" borderId="42" xfId="304" applyFont="1" applyBorder="1" applyProtection="1">
      <protection locked="0"/>
    </xf>
    <xf numFmtId="9" fontId="42" fillId="0" borderId="0" xfId="304" applyNumberFormat="1"/>
    <xf numFmtId="10" fontId="42" fillId="0" borderId="0" xfId="304" applyNumberFormat="1"/>
    <xf numFmtId="0" fontId="44" fillId="0" borderId="43" xfId="304" applyFont="1" applyBorder="1" applyProtection="1">
      <protection locked="0"/>
    </xf>
    <xf numFmtId="0" fontId="44" fillId="0" borderId="43" xfId="304" applyFont="1" applyFill="1" applyBorder="1" applyProtection="1">
      <protection locked="0"/>
    </xf>
    <xf numFmtId="0" fontId="42" fillId="0" borderId="43" xfId="304" applyFont="1" applyFill="1" applyBorder="1" applyProtection="1">
      <protection locked="0"/>
    </xf>
    <xf numFmtId="0" fontId="42" fillId="0" borderId="0" xfId="304" applyFont="1"/>
    <xf numFmtId="0" fontId="92" fillId="0" borderId="52" xfId="304" applyFont="1" applyBorder="1"/>
    <xf numFmtId="0" fontId="42" fillId="0" borderId="43" xfId="304" applyFont="1" applyBorder="1"/>
    <xf numFmtId="0" fontId="44" fillId="0" borderId="91" xfId="304" applyFont="1" applyBorder="1" applyProtection="1">
      <protection locked="0"/>
    </xf>
    <xf numFmtId="0" fontId="42" fillId="47" borderId="26" xfId="304" applyFont="1" applyFill="1" applyBorder="1"/>
    <xf numFmtId="0" fontId="42" fillId="0" borderId="0" xfId="304" applyFill="1" applyBorder="1"/>
    <xf numFmtId="0" fontId="42" fillId="45" borderId="0" xfId="304" applyFill="1"/>
    <xf numFmtId="181" fontId="42" fillId="0" borderId="0" xfId="304" applyNumberFormat="1"/>
    <xf numFmtId="167" fontId="42" fillId="0" borderId="0" xfId="304" applyNumberFormat="1"/>
    <xf numFmtId="0" fontId="208" fillId="0" borderId="0" xfId="304" applyFont="1" applyFill="1"/>
    <xf numFmtId="0" fontId="42" fillId="0" borderId="0" xfId="304" applyFill="1"/>
    <xf numFmtId="165" fontId="42" fillId="0" borderId="0" xfId="304" applyNumberFormat="1" applyFill="1"/>
    <xf numFmtId="0" fontId="42" fillId="45" borderId="0" xfId="304" applyFont="1" applyFill="1"/>
    <xf numFmtId="0" fontId="92" fillId="0" borderId="0" xfId="304" applyFont="1" applyFill="1" applyBorder="1"/>
    <xf numFmtId="165" fontId="42" fillId="0" borderId="0" xfId="304" applyNumberFormat="1" applyFill="1" applyBorder="1"/>
    <xf numFmtId="0" fontId="42" fillId="49" borderId="0" xfId="304" applyFill="1"/>
    <xf numFmtId="181" fontId="42" fillId="49" borderId="0" xfId="304" applyNumberFormat="1" applyFill="1"/>
    <xf numFmtId="167" fontId="42" fillId="49" borderId="0" xfId="304" applyNumberFormat="1" applyFill="1"/>
    <xf numFmtId="0" fontId="42" fillId="49" borderId="0" xfId="304" applyFont="1" applyFill="1"/>
    <xf numFmtId="3" fontId="47" fillId="0" borderId="38" xfId="200" applyNumberFormat="1" applyFont="1" applyBorder="1"/>
    <xf numFmtId="3" fontId="47" fillId="27" borderId="38" xfId="200" applyNumberFormat="1" applyFont="1" applyFill="1" applyBorder="1"/>
    <xf numFmtId="3" fontId="4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8" fillId="0" borderId="26" xfId="0" applyFont="1" applyBorder="1" applyAlignment="1">
      <alignment horizontal="center"/>
    </xf>
    <xf numFmtId="0" fontId="213" fillId="0" borderId="40" xfId="0" applyFont="1" applyBorder="1"/>
    <xf numFmtId="0" fontId="2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5" fillId="28" borderId="0" xfId="0" applyFont="1" applyFill="1" applyAlignment="1">
      <alignment vertical="center"/>
    </xf>
    <xf numFmtId="0" fontId="216" fillId="28" borderId="0" xfId="0" applyFont="1" applyFill="1" applyAlignment="1">
      <alignment vertical="center"/>
    </xf>
    <xf numFmtId="0" fontId="213" fillId="28" borderId="0" xfId="0" applyFont="1" applyFill="1"/>
    <xf numFmtId="0" fontId="25" fillId="75" borderId="37" xfId="0" applyFont="1" applyFill="1" applyBorder="1" applyAlignment="1">
      <alignment horizontal="center" vertical="center" wrapText="1"/>
    </xf>
    <xf numFmtId="0" fontId="25" fillId="75" borderId="19" xfId="0" applyFont="1" applyFill="1" applyBorder="1" applyAlignment="1">
      <alignment horizontal="center" vertical="center" wrapText="1"/>
    </xf>
    <xf numFmtId="0" fontId="25" fillId="75" borderId="78" xfId="0" applyFont="1" applyFill="1" applyBorder="1" applyAlignment="1">
      <alignment horizontal="center" vertical="center" wrapText="1"/>
    </xf>
    <xf numFmtId="0" fontId="60" fillId="75" borderId="47" xfId="0" applyFont="1" applyFill="1" applyBorder="1" applyAlignment="1">
      <alignment horizontal="center" vertical="center" wrapText="1"/>
    </xf>
    <xf numFmtId="0" fontId="60" fillId="75" borderId="52" xfId="0" applyFont="1" applyFill="1" applyBorder="1" applyAlignment="1">
      <alignment horizontal="center" vertical="center" wrapText="1"/>
    </xf>
    <xf numFmtId="0" fontId="25" fillId="75" borderId="21" xfId="0" applyFont="1" applyFill="1" applyBorder="1" applyAlignment="1">
      <alignment horizontal="center" vertical="center" wrapText="1"/>
    </xf>
    <xf numFmtId="0" fontId="25" fillId="75" borderId="48" xfId="0" applyFont="1" applyFill="1" applyBorder="1" applyAlignment="1">
      <alignment horizontal="center" vertical="center" wrapText="1"/>
    </xf>
    <xf numFmtId="0" fontId="60" fillId="75" borderId="46" xfId="0" applyFont="1" applyFill="1" applyBorder="1" applyAlignment="1">
      <alignment horizontal="center" vertical="center" wrapText="1"/>
    </xf>
    <xf numFmtId="0" fontId="21" fillId="75" borderId="58" xfId="0" applyFont="1" applyFill="1" applyBorder="1" applyAlignment="1">
      <alignment horizontal="center" vertical="center" wrapText="1"/>
    </xf>
    <xf numFmtId="0" fontId="25" fillId="75" borderId="64" xfId="0" applyFont="1" applyFill="1" applyBorder="1" applyAlignment="1">
      <alignment horizontal="center" vertical="center" wrapText="1"/>
    </xf>
    <xf numFmtId="0" fontId="25" fillId="75" borderId="65" xfId="0" applyFont="1" applyFill="1" applyBorder="1" applyAlignment="1">
      <alignment horizontal="center" vertical="center" wrapText="1"/>
    </xf>
    <xf numFmtId="0" fontId="91" fillId="75" borderId="66" xfId="0" applyFont="1" applyFill="1" applyBorder="1" applyAlignment="1">
      <alignment horizontal="center" vertical="center" wrapText="1"/>
    </xf>
    <xf numFmtId="165" fontId="21" fillId="75" borderId="17" xfId="0" applyNumberFormat="1" applyFont="1" applyFill="1" applyBorder="1"/>
    <xf numFmtId="165" fontId="21" fillId="75" borderId="40" xfId="0" applyNumberFormat="1" applyFont="1" applyFill="1" applyBorder="1"/>
    <xf numFmtId="165" fontId="25" fillId="75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7" fillId="0" borderId="0" xfId="153" applyNumberFormat="1" applyFont="1" applyFill="1" applyBorder="1"/>
    <xf numFmtId="0" fontId="116" fillId="0" borderId="0" xfId="135" applyFont="1"/>
    <xf numFmtId="0" fontId="42" fillId="0" borderId="0" xfId="135" applyFont="1"/>
    <xf numFmtId="2" fontId="42" fillId="0" borderId="0" xfId="135" applyNumberFormat="1" applyFill="1"/>
    <xf numFmtId="4" fontId="42" fillId="0" borderId="0" xfId="135" applyNumberFormat="1"/>
    <xf numFmtId="2" fontId="47" fillId="0" borderId="0" xfId="135" applyNumberFormat="1" applyFont="1" applyFill="1" applyBorder="1"/>
    <xf numFmtId="4" fontId="164" fillId="0" borderId="0" xfId="135" applyNumberFormat="1" applyFont="1"/>
    <xf numFmtId="0" fontId="164" fillId="0" borderId="0" xfId="135" applyFont="1"/>
    <xf numFmtId="0" fontId="208" fillId="0" borderId="0" xfId="135" applyFont="1"/>
    <xf numFmtId="0" fontId="118" fillId="0" borderId="0" xfId="135" applyFont="1" applyFill="1" applyAlignment="1">
      <alignment horizontal="left"/>
    </xf>
    <xf numFmtId="0" fontId="54" fillId="0" borderId="29" xfId="135" applyFont="1" applyFill="1" applyBorder="1"/>
    <xf numFmtId="0" fontId="54" fillId="0" borderId="30" xfId="135" applyFont="1" applyFill="1" applyBorder="1" applyAlignment="1">
      <alignment horizontal="center"/>
    </xf>
    <xf numFmtId="0" fontId="54" fillId="0" borderId="31" xfId="135" applyFont="1" applyFill="1" applyBorder="1" applyAlignment="1">
      <alignment horizontal="center"/>
    </xf>
    <xf numFmtId="0" fontId="47" fillId="0" borderId="64" xfId="135" applyFont="1" applyFill="1" applyBorder="1"/>
    <xf numFmtId="0" fontId="42" fillId="45" borderId="0" xfId="135" applyFill="1"/>
    <xf numFmtId="2" fontId="49" fillId="45" borderId="0" xfId="135" applyNumberFormat="1" applyFont="1" applyFill="1" applyBorder="1"/>
    <xf numFmtId="0" fontId="54" fillId="45" borderId="29" xfId="135" applyFont="1" applyFill="1" applyBorder="1"/>
    <xf numFmtId="0" fontId="54" fillId="45" borderId="30" xfId="135" applyFont="1" applyFill="1" applyBorder="1" applyAlignment="1">
      <alignment horizontal="center"/>
    </xf>
    <xf numFmtId="0" fontId="54" fillId="45" borderId="31" xfId="135" applyFont="1" applyFill="1" applyBorder="1" applyAlignment="1">
      <alignment horizontal="center"/>
    </xf>
    <xf numFmtId="0" fontId="47" fillId="45" borderId="64" xfId="135" applyFont="1" applyFill="1" applyBorder="1"/>
    <xf numFmtId="165" fontId="47" fillId="45" borderId="65" xfId="135" applyNumberFormat="1" applyFont="1" applyFill="1" applyBorder="1" applyAlignment="1">
      <alignment horizontal="center"/>
    </xf>
    <xf numFmtId="0" fontId="54" fillId="49" borderId="29" xfId="135" applyFont="1" applyFill="1" applyBorder="1"/>
    <xf numFmtId="0" fontId="54" fillId="49" borderId="30" xfId="135" applyFont="1" applyFill="1" applyBorder="1" applyAlignment="1">
      <alignment horizontal="center"/>
    </xf>
    <xf numFmtId="0" fontId="54" fillId="49" borderId="31" xfId="135" applyFont="1" applyFill="1" applyBorder="1" applyAlignment="1">
      <alignment horizontal="center"/>
    </xf>
    <xf numFmtId="0" fontId="47" fillId="49" borderId="64" xfId="135" applyFont="1" applyFill="1" applyBorder="1"/>
    <xf numFmtId="165" fontId="47" fillId="49" borderId="65" xfId="135" applyNumberFormat="1" applyFont="1" applyFill="1" applyBorder="1" applyAlignment="1">
      <alignment horizontal="center"/>
    </xf>
    <xf numFmtId="0" fontId="162" fillId="0" borderId="0" xfId="135" applyFont="1" applyFill="1"/>
    <xf numFmtId="2" fontId="47" fillId="0" borderId="65" xfId="135" applyNumberFormat="1" applyFont="1" applyFill="1" applyBorder="1"/>
    <xf numFmtId="2" fontId="47" fillId="0" borderId="66" xfId="135" applyNumberFormat="1" applyFont="1" applyFill="1" applyBorder="1"/>
    <xf numFmtId="0" fontId="54" fillId="0" borderId="26" xfId="135" applyFont="1" applyFill="1" applyBorder="1"/>
    <xf numFmtId="0" fontId="47" fillId="0" borderId="41" xfId="135" applyFont="1" applyFill="1" applyBorder="1"/>
    <xf numFmtId="0" fontId="47" fillId="0" borderId="0" xfId="135" applyFont="1" applyFill="1" applyBorder="1"/>
    <xf numFmtId="4" fontId="47" fillId="0" borderId="41" xfId="135" applyNumberFormat="1" applyFont="1" applyFill="1" applyBorder="1"/>
    <xf numFmtId="0" fontId="54" fillId="0" borderId="0" xfId="135" applyFont="1" applyFill="1" applyBorder="1"/>
    <xf numFmtId="0" fontId="54" fillId="0" borderId="0" xfId="135" applyFont="1" applyFill="1" applyBorder="1" applyAlignment="1">
      <alignment horizontal="center"/>
    </xf>
    <xf numFmtId="4" fontId="47" fillId="0" borderId="0" xfId="135" applyNumberFormat="1" applyFont="1" applyFill="1" applyBorder="1"/>
    <xf numFmtId="0" fontId="118" fillId="0" borderId="86" xfId="135" applyFont="1" applyFill="1" applyBorder="1" applyAlignment="1">
      <alignment horizontal="center"/>
    </xf>
    <xf numFmtId="0" fontId="163" fillId="0" borderId="86" xfId="135" applyFont="1" applyFill="1" applyBorder="1" applyAlignment="1">
      <alignment horizontal="center"/>
    </xf>
    <xf numFmtId="4" fontId="54" fillId="0" borderId="31" xfId="135" applyNumberFormat="1" applyFont="1" applyFill="1" applyBorder="1" applyAlignment="1">
      <alignment horizontal="center"/>
    </xf>
    <xf numFmtId="2" fontId="54" fillId="0" borderId="26" xfId="135" applyNumberFormat="1" applyFont="1" applyFill="1" applyBorder="1"/>
    <xf numFmtId="3" fontId="42" fillId="0" borderId="88" xfId="306" applyNumberFormat="1" applyFont="1" applyBorder="1" applyAlignment="1">
      <alignment horizontal="right"/>
    </xf>
    <xf numFmtId="3" fontId="42" fillId="0" borderId="0" xfId="306" applyNumberFormat="1" applyFont="1"/>
    <xf numFmtId="3" fontId="217" fillId="0" borderId="88" xfId="306" applyNumberFormat="1" applyBorder="1" applyAlignment="1">
      <alignment horizontal="right"/>
    </xf>
    <xf numFmtId="0" fontId="53" fillId="0" borderId="9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219" fillId="0" borderId="0" xfId="0" applyFont="1"/>
    <xf numFmtId="179" fontId="211" fillId="0" borderId="0" xfId="205" applyFont="1"/>
    <xf numFmtId="179" fontId="155" fillId="0" borderId="0" xfId="205" applyFont="1"/>
    <xf numFmtId="3" fontId="47" fillId="0" borderId="64" xfId="153" applyNumberFormat="1" applyFont="1" applyBorder="1"/>
    <xf numFmtId="0" fontId="47" fillId="0" borderId="0" xfId="200" applyFont="1" applyBorder="1"/>
    <xf numFmtId="165" fontId="47" fillId="0" borderId="0" xfId="200" applyNumberFormat="1" applyFont="1" applyFill="1" applyBorder="1"/>
    <xf numFmtId="0" fontId="47" fillId="0" borderId="0" xfId="200" applyFont="1" applyFill="1" applyBorder="1"/>
    <xf numFmtId="0" fontId="50" fillId="0" borderId="0" xfId="0" applyFont="1" applyAlignment="1">
      <alignment horizontal="justify" vertical="center"/>
    </xf>
    <xf numFmtId="3" fontId="207" fillId="0" borderId="0" xfId="200" applyNumberFormat="1" applyFont="1" applyFill="1" applyBorder="1"/>
    <xf numFmtId="0" fontId="94" fillId="49" borderId="0" xfId="0" applyFont="1" applyFill="1"/>
    <xf numFmtId="3" fontId="54" fillId="0" borderId="56" xfId="153" applyNumberFormat="1" applyFont="1" applyBorder="1"/>
    <xf numFmtId="3" fontId="47" fillId="0" borderId="80" xfId="153" applyNumberFormat="1" applyFont="1" applyBorder="1"/>
    <xf numFmtId="4" fontId="47" fillId="0" borderId="79" xfId="153" applyNumberFormat="1" applyFont="1" applyBorder="1"/>
    <xf numFmtId="3" fontId="47" fillId="0" borderId="23" xfId="153" applyNumberFormat="1" applyFont="1" applyBorder="1"/>
    <xf numFmtId="3" fontId="47" fillId="0" borderId="35" xfId="153" applyNumberFormat="1" applyFont="1" applyBorder="1"/>
    <xf numFmtId="3" fontId="47" fillId="0" borderId="5" xfId="153" applyNumberFormat="1" applyFont="1" applyBorder="1"/>
    <xf numFmtId="3" fontId="47" fillId="0" borderId="57" xfId="153" applyNumberFormat="1" applyFont="1" applyBorder="1"/>
    <xf numFmtId="4" fontId="47" fillId="0" borderId="20" xfId="153" applyNumberFormat="1" applyFont="1" applyBorder="1"/>
    <xf numFmtId="3" fontId="47" fillId="0" borderId="50" xfId="153" applyNumberFormat="1" applyFont="1" applyBorder="1"/>
    <xf numFmtId="3" fontId="47" fillId="0" borderId="36" xfId="153" applyNumberFormat="1" applyFont="1" applyBorder="1"/>
    <xf numFmtId="4" fontId="47" fillId="0" borderId="33" xfId="153" applyNumberFormat="1" applyFont="1" applyBorder="1"/>
    <xf numFmtId="3" fontId="47" fillId="0" borderId="38" xfId="153" applyNumberFormat="1" applyFont="1" applyBorder="1"/>
    <xf numFmtId="4" fontId="47" fillId="0" borderId="0" xfId="153" applyNumberFormat="1" applyFont="1" applyBorder="1"/>
    <xf numFmtId="0" fontId="65" fillId="0" borderId="0" xfId="309" applyFont="1" applyFill="1"/>
    <xf numFmtId="0" fontId="66" fillId="0" borderId="0" xfId="309" applyFont="1"/>
    <xf numFmtId="0" fontId="66" fillId="0" borderId="0" xfId="311" applyFont="1"/>
    <xf numFmtId="0" fontId="47" fillId="0" borderId="0" xfId="310" applyFont="1"/>
    <xf numFmtId="0" fontId="49" fillId="0" borderId="0" xfId="310" applyFont="1"/>
    <xf numFmtId="166" fontId="54" fillId="0" borderId="31" xfId="153" applyNumberFormat="1" applyFont="1" applyBorder="1"/>
    <xf numFmtId="166" fontId="47" fillId="0" borderId="54" xfId="153" applyNumberFormat="1" applyFont="1" applyBorder="1"/>
    <xf numFmtId="166" fontId="47" fillId="0" borderId="24" xfId="153" applyNumberFormat="1" applyFont="1" applyBorder="1"/>
    <xf numFmtId="0" fontId="63" fillId="0" borderId="74" xfId="200" applyFont="1" applyFill="1" applyBorder="1" applyAlignment="1">
      <alignment horizontal="center" vertical="center" wrapText="1"/>
    </xf>
    <xf numFmtId="166" fontId="47" fillId="0" borderId="69" xfId="153" applyNumberFormat="1" applyFont="1" applyBorder="1"/>
    <xf numFmtId="166" fontId="47" fillId="0" borderId="51" xfId="153" applyNumberFormat="1" applyFont="1" applyBorder="1"/>
    <xf numFmtId="166" fontId="47" fillId="0" borderId="25" xfId="153" applyNumberFormat="1" applyFont="1" applyBorder="1"/>
    <xf numFmtId="3" fontId="47" fillId="0" borderId="0" xfId="310" applyNumberFormat="1" applyFont="1"/>
    <xf numFmtId="166" fontId="47" fillId="0" borderId="0" xfId="153" applyNumberFormat="1" applyFont="1" applyBorder="1"/>
    <xf numFmtId="0" fontId="47" fillId="0" borderId="0" xfId="310" applyFont="1" applyBorder="1"/>
    <xf numFmtId="2" fontId="226" fillId="0" borderId="0" xfId="91" applyNumberFormat="1" applyFont="1" applyFill="1" applyBorder="1" applyAlignment="1">
      <alignment horizontal="center"/>
    </xf>
    <xf numFmtId="166" fontId="134" fillId="0" borderId="0" xfId="91" applyNumberFormat="1" applyFill="1" applyBorder="1" applyAlignment="1">
      <alignment horizontal="left"/>
    </xf>
    <xf numFmtId="0" fontId="50" fillId="74" borderId="47" xfId="304" applyFont="1" applyFill="1" applyBorder="1"/>
    <xf numFmtId="4" fontId="228" fillId="55" borderId="50" xfId="329" applyNumberFormat="1" applyFont="1" applyFill="1" applyBorder="1" applyProtection="1">
      <protection locked="0"/>
    </xf>
    <xf numFmtId="4" fontId="228" fillId="55" borderId="22" xfId="329" applyNumberFormat="1" applyFont="1" applyFill="1" applyBorder="1" applyProtection="1">
      <protection locked="0"/>
    </xf>
    <xf numFmtId="4" fontId="228" fillId="78" borderId="22" xfId="329" applyNumberFormat="1" applyFont="1" applyFill="1" applyBorder="1" applyProtection="1">
      <protection locked="0"/>
    </xf>
    <xf numFmtId="4" fontId="229" fillId="55" borderId="22" xfId="329" applyNumberFormat="1" applyFont="1" applyFill="1" applyBorder="1" applyProtection="1">
      <protection locked="0"/>
    </xf>
    <xf numFmtId="4" fontId="229" fillId="78" borderId="22" xfId="329" applyNumberFormat="1" applyFont="1" applyFill="1" applyBorder="1" applyProtection="1">
      <protection locked="0"/>
    </xf>
    <xf numFmtId="4" fontId="228" fillId="55" borderId="0" xfId="329" applyNumberFormat="1" applyFont="1" applyFill="1" applyBorder="1" applyProtection="1">
      <protection locked="0"/>
    </xf>
    <xf numFmtId="4" fontId="227" fillId="80" borderId="30" xfId="329" applyNumberFormat="1" applyFont="1" applyFill="1" applyBorder="1" applyProtection="1">
      <protection locked="0"/>
    </xf>
    <xf numFmtId="4" fontId="227" fillId="80" borderId="31" xfId="329" applyNumberFormat="1" applyFont="1" applyFill="1" applyBorder="1" applyProtection="1">
      <protection locked="0"/>
    </xf>
    <xf numFmtId="3" fontId="59" fillId="45" borderId="14" xfId="298" applyNumberFormat="1" applyFont="1" applyFill="1" applyBorder="1" applyAlignment="1">
      <alignment horizontal="center" vertical="center"/>
    </xf>
    <xf numFmtId="3" fontId="59" fillId="0" borderId="26" xfId="298" applyNumberFormat="1" applyFont="1" applyFill="1" applyBorder="1" applyAlignment="1">
      <alignment horizontal="center" vertical="center"/>
    </xf>
    <xf numFmtId="0" fontId="49" fillId="24" borderId="14" xfId="0" applyFont="1" applyFill="1" applyBorder="1" applyAlignment="1">
      <alignment horizontal="center"/>
    </xf>
    <xf numFmtId="4" fontId="63" fillId="24" borderId="26" xfId="0" applyNumberFormat="1" applyFont="1" applyFill="1" applyBorder="1" applyAlignment="1">
      <alignment horizontal="center" vertical="center" wrapText="1"/>
    </xf>
    <xf numFmtId="4" fontId="63" fillId="24" borderId="16" xfId="0" applyNumberFormat="1" applyFont="1" applyFill="1" applyBorder="1" applyAlignment="1">
      <alignment horizontal="center" vertical="center" wrapText="1"/>
    </xf>
    <xf numFmtId="4" fontId="63" fillId="24" borderId="31" xfId="0" applyNumberFormat="1" applyFont="1" applyFill="1" applyBorder="1" applyAlignment="1">
      <alignment horizontal="center" vertical="center" wrapText="1"/>
    </xf>
    <xf numFmtId="0" fontId="222" fillId="0" borderId="0" xfId="0" applyFont="1"/>
    <xf numFmtId="0" fontId="29" fillId="0" borderId="109" xfId="200" applyFont="1" applyBorder="1" applyAlignment="1">
      <alignment horizontal="center" vertical="center" wrapText="1"/>
    </xf>
    <xf numFmtId="0" fontId="29" fillId="0" borderId="110" xfId="200" applyFont="1" applyBorder="1" applyAlignment="1">
      <alignment horizontal="center" vertical="center" wrapText="1"/>
    </xf>
    <xf numFmtId="3" fontId="47" fillId="0" borderId="70" xfId="153" applyNumberFormat="1" applyFont="1" applyBorder="1"/>
    <xf numFmtId="1" fontId="28" fillId="0" borderId="0" xfId="0" applyNumberFormat="1" applyFont="1" applyFill="1" applyBorder="1" applyAlignment="1">
      <alignment horizontal="center" vertical="center"/>
    </xf>
    <xf numFmtId="0" fontId="25" fillId="24" borderId="35" xfId="0" applyFont="1" applyFill="1" applyBorder="1" applyAlignment="1">
      <alignment horizontal="centerContinuous" vertical="center"/>
    </xf>
    <xf numFmtId="14" fontId="38" fillId="24" borderId="35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33" fillId="0" borderId="0" xfId="0" applyFont="1" applyAlignment="1">
      <alignment vertical="center"/>
    </xf>
    <xf numFmtId="165" fontId="21" fillId="45" borderId="42" xfId="0" applyNumberFormat="1" applyFont="1" applyFill="1" applyBorder="1"/>
    <xf numFmtId="165" fontId="21" fillId="45" borderId="43" xfId="0" applyNumberFormat="1" applyFont="1" applyFill="1" applyBorder="1"/>
    <xf numFmtId="165" fontId="25" fillId="45" borderId="44" xfId="0" applyNumberFormat="1" applyFont="1" applyFill="1" applyBorder="1"/>
    <xf numFmtId="0" fontId="25" fillId="82" borderId="19" xfId="0" applyFont="1" applyFill="1" applyBorder="1" applyAlignment="1">
      <alignment horizontal="center" vertical="center" wrapText="1"/>
    </xf>
    <xf numFmtId="0" fontId="25" fillId="82" borderId="78" xfId="0" applyFont="1" applyFill="1" applyBorder="1" applyAlignment="1">
      <alignment horizontal="center" vertical="center" wrapText="1"/>
    </xf>
    <xf numFmtId="0" fontId="60" fillId="82" borderId="47" xfId="0" applyFont="1" applyFill="1" applyBorder="1" applyAlignment="1">
      <alignment horizontal="center" vertical="center" wrapText="1"/>
    </xf>
    <xf numFmtId="0" fontId="25" fillId="82" borderId="21" xfId="0" applyFont="1" applyFill="1" applyBorder="1" applyAlignment="1">
      <alignment horizontal="center" vertical="center" wrapText="1"/>
    </xf>
    <xf numFmtId="0" fontId="25" fillId="82" borderId="48" xfId="0" applyFont="1" applyFill="1" applyBorder="1" applyAlignment="1">
      <alignment horizontal="center" vertical="center" wrapText="1"/>
    </xf>
    <xf numFmtId="0" fontId="60" fillId="82" borderId="46" xfId="0" applyFont="1" applyFill="1" applyBorder="1" applyAlignment="1">
      <alignment horizontal="center" vertical="center" wrapText="1"/>
    </xf>
    <xf numFmtId="0" fontId="25" fillId="82" borderId="64" xfId="0" applyFont="1" applyFill="1" applyBorder="1" applyAlignment="1">
      <alignment horizontal="center" vertical="center" wrapText="1"/>
    </xf>
    <xf numFmtId="0" fontId="25" fillId="82" borderId="65" xfId="0" applyFont="1" applyFill="1" applyBorder="1" applyAlignment="1">
      <alignment horizontal="center" vertical="center" wrapText="1"/>
    </xf>
    <xf numFmtId="0" fontId="91" fillId="82" borderId="66" xfId="0" applyFont="1" applyFill="1" applyBorder="1" applyAlignment="1">
      <alignment horizontal="center" vertical="center" wrapText="1"/>
    </xf>
    <xf numFmtId="165" fontId="21" fillId="82" borderId="17" xfId="0" applyNumberFormat="1" applyFont="1" applyFill="1" applyBorder="1"/>
    <xf numFmtId="165" fontId="21" fillId="82" borderId="40" xfId="0" applyNumberFormat="1" applyFont="1" applyFill="1" applyBorder="1"/>
    <xf numFmtId="165" fontId="25" fillId="82" borderId="49" xfId="0" applyNumberFormat="1" applyFont="1" applyFill="1" applyBorder="1"/>
    <xf numFmtId="3" fontId="42" fillId="0" borderId="88" xfId="440" applyNumberFormat="1" applyFont="1" applyBorder="1" applyAlignment="1">
      <alignment horizontal="right"/>
    </xf>
    <xf numFmtId="3" fontId="42" fillId="0" borderId="0" xfId="440" applyNumberFormat="1" applyFont="1"/>
    <xf numFmtId="3" fontId="235" fillId="0" borderId="88" xfId="440" applyNumberFormat="1" applyBorder="1" applyAlignment="1">
      <alignment horizontal="right"/>
    </xf>
    <xf numFmtId="0" fontId="64" fillId="0" borderId="16" xfId="0" applyFont="1" applyFill="1" applyBorder="1" applyAlignment="1">
      <alignment horizontal="center"/>
    </xf>
    <xf numFmtId="3" fontId="24" fillId="28" borderId="29" xfId="0" applyNumberFormat="1" applyFont="1" applyFill="1" applyBorder="1" applyAlignment="1">
      <alignment horizontal="center"/>
    </xf>
    <xf numFmtId="3" fontId="24" fillId="28" borderId="31" xfId="0" applyNumberFormat="1" applyFont="1" applyFill="1" applyBorder="1" applyAlignment="1">
      <alignment horizontal="center"/>
    </xf>
    <xf numFmtId="2" fontId="24" fillId="28" borderId="67" xfId="0" applyNumberFormat="1" applyFont="1" applyFill="1" applyBorder="1" applyAlignment="1">
      <alignment horizontal="center"/>
    </xf>
    <xf numFmtId="2" fontId="24" fillId="28" borderId="31" xfId="0" applyNumberFormat="1" applyFont="1" applyFill="1" applyBorder="1" applyAlignment="1">
      <alignment horizontal="center"/>
    </xf>
    <xf numFmtId="165" fontId="23" fillId="28" borderId="16" xfId="0" applyNumberFormat="1" applyFont="1" applyFill="1" applyBorder="1" applyAlignment="1">
      <alignment horizontal="center"/>
    </xf>
    <xf numFmtId="3" fontId="23" fillId="0" borderId="20" xfId="0" applyNumberFormat="1" applyFont="1" applyFill="1" applyBorder="1" applyAlignment="1">
      <alignment horizontal="right"/>
    </xf>
    <xf numFmtId="3" fontId="23" fillId="0" borderId="51" xfId="0" applyNumberFormat="1" applyFont="1" applyFill="1" applyBorder="1" applyAlignment="1">
      <alignment horizontal="right"/>
    </xf>
    <xf numFmtId="2" fontId="23" fillId="0" borderId="53" xfId="0" applyNumberFormat="1" applyFont="1" applyFill="1" applyBorder="1" applyAlignment="1">
      <alignment horizontal="right"/>
    </xf>
    <xf numFmtId="2" fontId="23" fillId="0" borderId="51" xfId="0" applyNumberFormat="1" applyFont="1" applyFill="1" applyBorder="1" applyAlignment="1">
      <alignment horizontal="right"/>
    </xf>
    <xf numFmtId="165" fontId="23" fillId="0" borderId="83" xfId="0" applyNumberFormat="1" applyFont="1" applyFill="1" applyBorder="1" applyAlignment="1">
      <alignment horizontal="center"/>
    </xf>
    <xf numFmtId="3" fontId="23" fillId="0" borderId="32" xfId="0" applyNumberFormat="1" applyFont="1" applyFill="1" applyBorder="1" applyAlignment="1">
      <alignment horizontal="right"/>
    </xf>
    <xf numFmtId="3" fontId="23" fillId="0" borderId="24" xfId="0" applyNumberFormat="1" applyFont="1" applyFill="1" applyBorder="1" applyAlignment="1">
      <alignment horizontal="right"/>
    </xf>
    <xf numFmtId="2" fontId="23" fillId="0" borderId="55" xfId="0" applyNumberFormat="1" applyFont="1" applyFill="1" applyBorder="1" applyAlignment="1">
      <alignment horizontal="right"/>
    </xf>
    <xf numFmtId="2" fontId="23" fillId="0" borderId="24" xfId="0" applyNumberFormat="1" applyFont="1" applyFill="1" applyBorder="1" applyAlignment="1">
      <alignment horizontal="right"/>
    </xf>
    <xf numFmtId="165" fontId="23" fillId="0" borderId="84" xfId="0" applyNumberFormat="1" applyFont="1" applyFill="1" applyBorder="1" applyAlignment="1">
      <alignment horizontal="center"/>
    </xf>
    <xf numFmtId="3" fontId="23" fillId="0" borderId="33" xfId="0" applyNumberFormat="1" applyFont="1" applyFill="1" applyBorder="1" applyAlignment="1">
      <alignment horizontal="right"/>
    </xf>
    <xf numFmtId="3" fontId="23" fillId="0" borderId="25" xfId="0" applyNumberFormat="1" applyFont="1" applyFill="1" applyBorder="1" applyAlignment="1">
      <alignment horizontal="right"/>
    </xf>
    <xf numFmtId="2" fontId="23" fillId="0" borderId="59" xfId="0" applyNumberFormat="1" applyFont="1" applyFill="1" applyBorder="1" applyAlignment="1">
      <alignment horizontal="right"/>
    </xf>
    <xf numFmtId="2" fontId="23" fillId="0" borderId="25" xfId="0" applyNumberFormat="1" applyFont="1" applyFill="1" applyBorder="1" applyAlignment="1">
      <alignment horizontal="right"/>
    </xf>
    <xf numFmtId="165" fontId="23" fillId="0" borderId="45" xfId="0" applyNumberFormat="1" applyFont="1" applyFill="1" applyBorder="1" applyAlignment="1">
      <alignment horizontal="center"/>
    </xf>
    <xf numFmtId="0" fontId="42" fillId="0" borderId="0" xfId="155"/>
    <xf numFmtId="0" fontId="92" fillId="0" borderId="0" xfId="155" applyFont="1"/>
    <xf numFmtId="0" fontId="9" fillId="0" borderId="37" xfId="442" applyBorder="1"/>
    <xf numFmtId="0" fontId="9" fillId="0" borderId="92" xfId="442" applyBorder="1"/>
    <xf numFmtId="0" fontId="42" fillId="0" borderId="79" xfId="442" applyFont="1" applyFill="1" applyBorder="1"/>
    <xf numFmtId="0" fontId="42" fillId="0" borderId="23" xfId="442" applyFont="1" applyFill="1" applyBorder="1"/>
    <xf numFmtId="0" fontId="42" fillId="0" borderId="54" xfId="442" applyFont="1" applyFill="1" applyBorder="1"/>
    <xf numFmtId="0" fontId="42" fillId="0" borderId="29" xfId="442" applyFont="1" applyFill="1" applyBorder="1"/>
    <xf numFmtId="0" fontId="42" fillId="0" borderId="30" xfId="442" applyFont="1" applyFill="1" applyBorder="1"/>
    <xf numFmtId="0" fontId="42" fillId="0" borderId="31" xfId="442" applyFont="1" applyFill="1" applyBorder="1"/>
    <xf numFmtId="0" fontId="47" fillId="0" borderId="37" xfId="155" applyFont="1" applyBorder="1"/>
    <xf numFmtId="0" fontId="47" fillId="0" borderId="92" xfId="155" applyFont="1" applyBorder="1"/>
    <xf numFmtId="0" fontId="47" fillId="0" borderId="26" xfId="155" applyFont="1" applyFill="1" applyBorder="1"/>
    <xf numFmtId="0" fontId="47" fillId="0" borderId="30" xfId="155" applyFont="1" applyFill="1" applyBorder="1"/>
    <xf numFmtId="0" fontId="47" fillId="0" borderId="31" xfId="155" applyFont="1" applyFill="1" applyBorder="1"/>
    <xf numFmtId="0" fontId="47" fillId="0" borderId="42" xfId="155" applyFont="1" applyBorder="1" applyProtection="1">
      <protection locked="0"/>
    </xf>
    <xf numFmtId="0" fontId="9" fillId="0" borderId="58" xfId="442" applyBorder="1"/>
    <xf numFmtId="0" fontId="9" fillId="0" borderId="86" xfId="442" applyBorder="1"/>
    <xf numFmtId="0" fontId="42" fillId="0" borderId="33" xfId="442" applyFont="1" applyFill="1" applyBorder="1"/>
    <xf numFmtId="0" fontId="42" fillId="0" borderId="38" xfId="442" applyFont="1" applyFill="1" applyBorder="1"/>
    <xf numFmtId="0" fontId="42" fillId="0" borderId="25" xfId="442" applyFont="1" applyFill="1" applyBorder="1"/>
    <xf numFmtId="0" fontId="42" fillId="0" borderId="64" xfId="442" applyFont="1" applyFill="1" applyBorder="1"/>
    <xf numFmtId="0" fontId="42" fillId="0" borderId="65" xfId="442" applyFont="1" applyFill="1" applyBorder="1"/>
    <xf numFmtId="0" fontId="42" fillId="0" borderId="66" xfId="442" applyFont="1" applyFill="1" applyBorder="1"/>
    <xf numFmtId="0" fontId="47" fillId="0" borderId="58" xfId="155" applyFont="1" applyBorder="1"/>
    <xf numFmtId="0" fontId="47" fillId="0" borderId="86" xfId="155" applyFont="1" applyBorder="1"/>
    <xf numFmtId="0" fontId="47" fillId="0" borderId="41" xfId="155" applyFont="1" applyFill="1" applyBorder="1"/>
    <xf numFmtId="0" fontId="47" fillId="0" borderId="65" xfId="155" applyFont="1" applyFill="1" applyBorder="1"/>
    <xf numFmtId="0" fontId="47" fillId="0" borderId="66" xfId="155" applyFont="1" applyFill="1" applyBorder="1"/>
    <xf numFmtId="0" fontId="47" fillId="0" borderId="43" xfId="155" applyFont="1" applyBorder="1" applyProtection="1">
      <protection locked="0"/>
    </xf>
    <xf numFmtId="0" fontId="50" fillId="74" borderId="16" xfId="304" applyFont="1" applyFill="1" applyBorder="1"/>
    <xf numFmtId="0" fontId="44" fillId="0" borderId="42" xfId="442" applyFont="1" applyBorder="1" applyProtection="1">
      <protection locked="0"/>
    </xf>
    <xf numFmtId="4" fontId="9" fillId="0" borderId="20" xfId="442" applyNumberFormat="1" applyFill="1" applyBorder="1"/>
    <xf numFmtId="4" fontId="9" fillId="0" borderId="20" xfId="442" applyNumberFormat="1" applyBorder="1"/>
    <xf numFmtId="4" fontId="9" fillId="0" borderId="50" xfId="442" applyNumberFormat="1" applyBorder="1"/>
    <xf numFmtId="4" fontId="9" fillId="0" borderId="50" xfId="442" applyNumberFormat="1" applyFill="1" applyBorder="1"/>
    <xf numFmtId="4" fontId="9" fillId="0" borderId="51" xfId="442" applyNumberFormat="1" applyFill="1" applyBorder="1"/>
    <xf numFmtId="0" fontId="44" fillId="0" borderId="82" xfId="442" applyFont="1" applyBorder="1" applyProtection="1">
      <protection locked="0"/>
    </xf>
    <xf numFmtId="4" fontId="9" fillId="0" borderId="51" xfId="442" applyNumberFormat="1" applyBorder="1"/>
    <xf numFmtId="4" fontId="47" fillId="0" borderId="53" xfId="155" applyNumberFormat="1" applyFont="1" applyBorder="1"/>
    <xf numFmtId="4" fontId="47" fillId="0" borderId="50" xfId="155" applyNumberFormat="1" applyFont="1" applyBorder="1"/>
    <xf numFmtId="4" fontId="47" fillId="0" borderId="50" xfId="155" applyNumberFormat="1" applyFont="1" applyFill="1" applyBorder="1"/>
    <xf numFmtId="4" fontId="47" fillId="0" borderId="51" xfId="155" applyNumberFormat="1" applyFont="1" applyFill="1" applyBorder="1"/>
    <xf numFmtId="0" fontId="42" fillId="0" borderId="0" xfId="155" applyFill="1" applyBorder="1"/>
    <xf numFmtId="4" fontId="228" fillId="55" borderId="51" xfId="329" applyNumberFormat="1" applyFont="1" applyFill="1" applyBorder="1" applyProtection="1">
      <protection locked="0"/>
    </xf>
    <xf numFmtId="0" fontId="44" fillId="0" borderId="43" xfId="442" applyFont="1" applyBorder="1" applyProtection="1">
      <protection locked="0"/>
    </xf>
    <xf numFmtId="4" fontId="42" fillId="0" borderId="32" xfId="442" applyNumberFormat="1" applyFont="1" applyFill="1" applyBorder="1"/>
    <xf numFmtId="4" fontId="42" fillId="0" borderId="22" xfId="442" applyNumberFormat="1" applyFont="1" applyFill="1" applyBorder="1"/>
    <xf numFmtId="4" fontId="42" fillId="0" borderId="24" xfId="442" applyNumberFormat="1" applyFont="1" applyFill="1" applyBorder="1"/>
    <xf numFmtId="4" fontId="47" fillId="0" borderId="55" xfId="155" applyNumberFormat="1" applyFont="1" applyFill="1" applyBorder="1"/>
    <xf numFmtId="4" fontId="47" fillId="0" borderId="22" xfId="155" applyNumberFormat="1" applyFont="1" applyFill="1" applyBorder="1"/>
    <xf numFmtId="4" fontId="47" fillId="0" borderId="24" xfId="155" applyNumberFormat="1" applyFont="1" applyFill="1" applyBorder="1"/>
    <xf numFmtId="0" fontId="47" fillId="0" borderId="43" xfId="155" applyFont="1" applyFill="1" applyBorder="1" applyProtection="1">
      <protection locked="0"/>
    </xf>
    <xf numFmtId="4" fontId="228" fillId="55" borderId="24" xfId="329" applyNumberFormat="1" applyFont="1" applyFill="1" applyBorder="1" applyProtection="1">
      <protection locked="0"/>
    </xf>
    <xf numFmtId="4" fontId="228" fillId="78" borderId="24" xfId="329" applyNumberFormat="1" applyFont="1" applyFill="1" applyBorder="1" applyProtection="1">
      <protection locked="0"/>
    </xf>
    <xf numFmtId="0" fontId="44" fillId="0" borderId="43" xfId="442" applyFont="1" applyFill="1" applyBorder="1" applyProtection="1">
      <protection locked="0"/>
    </xf>
    <xf numFmtId="3" fontId="42" fillId="0" borderId="32" xfId="442" applyNumberFormat="1" applyFont="1" applyFill="1" applyBorder="1"/>
    <xf numFmtId="3" fontId="42" fillId="0" borderId="22" xfId="442" applyNumberFormat="1" applyFont="1" applyFill="1" applyBorder="1"/>
    <xf numFmtId="3" fontId="42" fillId="0" borderId="24" xfId="442" applyNumberFormat="1" applyFont="1" applyFill="1" applyBorder="1"/>
    <xf numFmtId="3" fontId="47" fillId="0" borderId="55" xfId="155" applyNumberFormat="1" applyFont="1" applyFill="1" applyBorder="1"/>
    <xf numFmtId="3" fontId="47" fillId="0" borderId="22" xfId="155" applyNumberFormat="1" applyFont="1" applyFill="1" applyBorder="1"/>
    <xf numFmtId="3" fontId="47" fillId="0" borderId="24" xfId="155" applyNumberFormat="1" applyFont="1" applyFill="1" applyBorder="1"/>
    <xf numFmtId="4" fontId="9" fillId="0" borderId="32" xfId="442" applyNumberFormat="1" applyFill="1" applyBorder="1"/>
    <xf numFmtId="4" fontId="9" fillId="0" borderId="22" xfId="442" applyNumberFormat="1" applyFill="1" applyBorder="1"/>
    <xf numFmtId="4" fontId="9" fillId="0" borderId="24" xfId="442" applyNumberFormat="1" applyFill="1" applyBorder="1"/>
    <xf numFmtId="4" fontId="9" fillId="0" borderId="32" xfId="442" applyNumberFormat="1" applyBorder="1"/>
    <xf numFmtId="4" fontId="9" fillId="0" borderId="22" xfId="442" applyNumberFormat="1" applyBorder="1"/>
    <xf numFmtId="4" fontId="9" fillId="0" borderId="24" xfId="442" applyNumberFormat="1" applyBorder="1"/>
    <xf numFmtId="4" fontId="47" fillId="0" borderId="55" xfId="155" applyNumberFormat="1" applyFont="1" applyBorder="1"/>
    <xf numFmtId="4" fontId="47" fillId="0" borderId="22" xfId="155" applyNumberFormat="1" applyFont="1" applyBorder="1"/>
    <xf numFmtId="4" fontId="47" fillId="0" borderId="24" xfId="155" applyNumberFormat="1" applyFont="1" applyBorder="1"/>
    <xf numFmtId="3" fontId="9" fillId="0" borderId="32" xfId="442" applyNumberFormat="1" applyBorder="1"/>
    <xf numFmtId="3" fontId="9" fillId="0" borderId="22" xfId="442" applyNumberFormat="1" applyBorder="1"/>
    <xf numFmtId="3" fontId="9" fillId="0" borderId="22" xfId="442" applyNumberFormat="1" applyFill="1" applyBorder="1"/>
    <xf numFmtId="3" fontId="9" fillId="0" borderId="24" xfId="442" applyNumberFormat="1" applyBorder="1"/>
    <xf numFmtId="4" fontId="229" fillId="55" borderId="24" xfId="329" applyNumberFormat="1" applyFont="1" applyFill="1" applyBorder="1" applyProtection="1">
      <protection locked="0"/>
    </xf>
    <xf numFmtId="3" fontId="47" fillId="0" borderId="55" xfId="155" applyNumberFormat="1" applyFont="1" applyBorder="1"/>
    <xf numFmtId="3" fontId="47" fillId="0" borderId="22" xfId="155" applyNumberFormat="1" applyFont="1" applyBorder="1"/>
    <xf numFmtId="3" fontId="47" fillId="0" borderId="24" xfId="155" applyNumberFormat="1" applyFont="1" applyBorder="1"/>
    <xf numFmtId="4" fontId="229" fillId="78" borderId="24" xfId="329" applyNumberFormat="1" applyFont="1" applyFill="1" applyBorder="1" applyProtection="1">
      <protection locked="0"/>
    </xf>
    <xf numFmtId="0" fontId="42" fillId="0" borderId="43" xfId="442" applyFont="1" applyFill="1" applyBorder="1" applyProtection="1">
      <protection locked="0"/>
    </xf>
    <xf numFmtId="0" fontId="47" fillId="28" borderId="43" xfId="155" applyFont="1" applyFill="1" applyBorder="1" applyProtection="1">
      <protection locked="0"/>
    </xf>
    <xf numFmtId="4" fontId="47" fillId="28" borderId="55" xfId="155" applyNumberFormat="1" applyFont="1" applyFill="1" applyBorder="1"/>
    <xf numFmtId="4" fontId="47" fillId="28" borderId="22" xfId="155" applyNumberFormat="1" applyFont="1" applyFill="1" applyBorder="1"/>
    <xf numFmtId="4" fontId="47" fillId="28" borderId="24" xfId="155" applyNumberFormat="1" applyFont="1" applyFill="1" applyBorder="1"/>
    <xf numFmtId="0" fontId="44" fillId="28" borderId="43" xfId="442" applyFont="1" applyFill="1" applyBorder="1" applyProtection="1">
      <protection locked="0"/>
    </xf>
    <xf numFmtId="4" fontId="9" fillId="28" borderId="32" xfId="442" applyNumberFormat="1" applyFill="1" applyBorder="1"/>
    <xf numFmtId="4" fontId="42" fillId="28" borderId="32" xfId="442" applyNumberFormat="1" applyFont="1" applyFill="1" applyBorder="1"/>
    <xf numFmtId="4" fontId="42" fillId="28" borderId="22" xfId="442" applyNumberFormat="1" applyFont="1" applyFill="1" applyBorder="1"/>
    <xf numFmtId="4" fontId="42" fillId="28" borderId="24" xfId="442" applyNumberFormat="1" applyFont="1" applyFill="1" applyBorder="1"/>
    <xf numFmtId="0" fontId="47" fillId="0" borderId="43" xfId="155" applyFont="1" applyBorder="1"/>
    <xf numFmtId="0" fontId="9" fillId="0" borderId="43" xfId="442" applyBorder="1"/>
    <xf numFmtId="0" fontId="9" fillId="0" borderId="39" xfId="442" applyBorder="1"/>
    <xf numFmtId="0" fontId="47" fillId="0" borderId="39" xfId="155" applyFont="1" applyBorder="1"/>
    <xf numFmtId="4" fontId="228" fillId="55" borderId="63" xfId="329" applyNumberFormat="1" applyFont="1" applyFill="1" applyBorder="1" applyProtection="1">
      <protection locked="0"/>
    </xf>
    <xf numFmtId="0" fontId="9" fillId="0" borderId="52" xfId="442" applyBorder="1"/>
    <xf numFmtId="0" fontId="9" fillId="0" borderId="0" xfId="442" applyBorder="1"/>
    <xf numFmtId="0" fontId="9" fillId="0" borderId="63" xfId="442" applyBorder="1"/>
    <xf numFmtId="0" fontId="47" fillId="0" borderId="91" xfId="155" applyFont="1" applyFill="1" applyBorder="1" applyProtection="1">
      <protection locked="0"/>
    </xf>
    <xf numFmtId="4" fontId="42" fillId="24" borderId="29" xfId="442" applyNumberFormat="1" applyFont="1" applyFill="1" applyBorder="1"/>
    <xf numFmtId="0" fontId="47" fillId="0" borderId="26" xfId="155" applyFont="1" applyBorder="1" applyProtection="1">
      <protection locked="0"/>
    </xf>
    <xf numFmtId="0" fontId="9" fillId="45" borderId="0" xfId="442" applyFont="1" applyFill="1"/>
    <xf numFmtId="0" fontId="9" fillId="45" borderId="0" xfId="442" applyFill="1"/>
    <xf numFmtId="0" fontId="42" fillId="45" borderId="0" xfId="155" applyFill="1"/>
    <xf numFmtId="0" fontId="50" fillId="45" borderId="0" xfId="155" applyFont="1" applyFill="1"/>
    <xf numFmtId="0" fontId="118" fillId="0" borderId="86" xfId="135" applyFont="1" applyFill="1" applyBorder="1" applyAlignment="1">
      <alignment horizontal="center"/>
    </xf>
    <xf numFmtId="0" fontId="163" fillId="0" borderId="86" xfId="135" applyFont="1" applyFill="1" applyBorder="1" applyAlignment="1">
      <alignment horizontal="center"/>
    </xf>
    <xf numFmtId="0" fontId="53" fillId="0" borderId="9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3" fillId="0" borderId="44" xfId="0" applyNumberFormat="1" applyFont="1" applyBorder="1"/>
    <xf numFmtId="2" fontId="23" fillId="0" borderId="43" xfId="0" applyNumberFormat="1" applyFont="1" applyBorder="1"/>
    <xf numFmtId="2" fontId="23" fillId="0" borderId="42" xfId="0" applyNumberFormat="1" applyFont="1" applyBorder="1"/>
    <xf numFmtId="2" fontId="23" fillId="24" borderId="39" xfId="0" applyNumberFormat="1" applyFont="1" applyFill="1" applyBorder="1" applyAlignment="1">
      <alignment horizontal="center"/>
    </xf>
    <xf numFmtId="0" fontId="44" fillId="0" borderId="82" xfId="304" applyFont="1" applyBorder="1" applyProtection="1">
      <protection locked="0"/>
    </xf>
    <xf numFmtId="3" fontId="53" fillId="0" borderId="88" xfId="445" applyNumberFormat="1" applyFont="1" applyFill="1" applyBorder="1" applyAlignment="1" applyProtection="1">
      <alignment horizontal="right"/>
    </xf>
    <xf numFmtId="3" fontId="42" fillId="0" borderId="88" xfId="445" applyNumberFormat="1" applyFont="1" applyBorder="1" applyAlignment="1">
      <alignment horizontal="right"/>
    </xf>
    <xf numFmtId="3" fontId="53" fillId="0" borderId="88" xfId="445" applyNumberFormat="1" applyFont="1" applyBorder="1" applyAlignment="1">
      <alignment horizontal="right"/>
    </xf>
    <xf numFmtId="0" fontId="50" fillId="0" borderId="0" xfId="0" applyFont="1" applyAlignment="1">
      <alignment vertical="center"/>
    </xf>
    <xf numFmtId="0" fontId="213" fillId="0" borderId="0" xfId="0" applyFont="1"/>
    <xf numFmtId="0" fontId="240" fillId="0" borderId="0" xfId="0" applyFont="1"/>
    <xf numFmtId="0" fontId="219" fillId="0" borderId="0" xfId="0" applyFont="1" applyAlignment="1">
      <alignment vertical="center"/>
    </xf>
    <xf numFmtId="0" fontId="20" fillId="0" borderId="0" xfId="298" applyFont="1"/>
    <xf numFmtId="0" fontId="42" fillId="0" borderId="42" xfId="0" applyFont="1" applyFill="1" applyBorder="1" applyAlignment="1"/>
    <xf numFmtId="3" fontId="42" fillId="0" borderId="42" xfId="0" applyNumberFormat="1" applyFont="1" applyFill="1" applyBorder="1" applyAlignment="1">
      <alignment horizontal="center"/>
    </xf>
    <xf numFmtId="4" fontId="42" fillId="0" borderId="42" xfId="0" applyNumberFormat="1" applyFont="1" applyFill="1" applyBorder="1" applyAlignment="1">
      <alignment horizontal="center"/>
    </xf>
    <xf numFmtId="4" fontId="42" fillId="0" borderId="34" xfId="0" applyNumberFormat="1" applyFont="1" applyFill="1" applyBorder="1" applyAlignment="1">
      <alignment horizontal="center"/>
    </xf>
    <xf numFmtId="4" fontId="42" fillId="0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4" fontId="42" fillId="0" borderId="45" xfId="0" applyNumberFormat="1" applyFont="1" applyFill="1" applyBorder="1" applyAlignment="1">
      <alignment horizontal="center"/>
    </xf>
    <xf numFmtId="4" fontId="42" fillId="0" borderId="44" xfId="0" applyNumberFormat="1" applyFont="1" applyFill="1" applyBorder="1" applyAlignment="1">
      <alignment horizontal="center"/>
    </xf>
    <xf numFmtId="167" fontId="45" fillId="0" borderId="0" xfId="162" applyNumberFormat="1" applyFont="1" applyFill="1" applyBorder="1"/>
    <xf numFmtId="0" fontId="25" fillId="0" borderId="41" xfId="0" applyFont="1" applyBorder="1" applyAlignment="1">
      <alignment horizontal="center" vertical="center"/>
    </xf>
    <xf numFmtId="0" fontId="20" fillId="0" borderId="0" xfId="298" applyFill="1" applyBorder="1"/>
    <xf numFmtId="0" fontId="20" fillId="0" borderId="0" xfId="298" applyBorder="1"/>
    <xf numFmtId="3" fontId="53" fillId="0" borderId="0" xfId="0" applyNumberFormat="1" applyFont="1" applyBorder="1" applyAlignment="1">
      <alignment horizontal="right"/>
    </xf>
    <xf numFmtId="3" fontId="42" fillId="0" borderId="0" xfId="0" applyNumberFormat="1" applyFont="1" applyBorder="1" applyAlignment="1">
      <alignment horizontal="right"/>
    </xf>
    <xf numFmtId="0" fontId="24" fillId="83" borderId="28" xfId="298" applyFont="1" applyFill="1" applyBorder="1" applyAlignment="1">
      <alignment horizontal="center" vertical="center" wrapText="1"/>
    </xf>
    <xf numFmtId="166" fontId="49" fillId="83" borderId="31" xfId="153" applyNumberFormat="1" applyFont="1" applyFill="1" applyBorder="1" applyAlignment="1">
      <alignment vertical="center"/>
    </xf>
    <xf numFmtId="166" fontId="47" fillId="0" borderId="0" xfId="200" applyNumberFormat="1" applyFont="1"/>
    <xf numFmtId="179" fontId="243" fillId="0" borderId="14" xfId="205" applyFont="1" applyFill="1" applyBorder="1" applyAlignment="1">
      <alignment horizontal="center" vertical="center"/>
    </xf>
    <xf numFmtId="1" fontId="243" fillId="0" borderId="14" xfId="205" applyNumberFormat="1" applyFont="1" applyFill="1" applyBorder="1" applyAlignment="1">
      <alignment horizontal="center" vertical="center"/>
    </xf>
    <xf numFmtId="0" fontId="243" fillId="0" borderId="14" xfId="205" applyNumberFormat="1" applyFont="1" applyFill="1" applyBorder="1" applyAlignment="1">
      <alignment horizontal="center" vertical="center"/>
    </xf>
    <xf numFmtId="0" fontId="243" fillId="0" borderId="26" xfId="205" applyNumberFormat="1" applyFont="1" applyFill="1" applyBorder="1" applyAlignment="1">
      <alignment horizontal="center" vertical="center"/>
    </xf>
    <xf numFmtId="1" fontId="243" fillId="0" borderId="26" xfId="205" applyNumberFormat="1" applyFont="1" applyFill="1" applyBorder="1" applyAlignment="1">
      <alignment horizontal="center" vertical="center"/>
    </xf>
    <xf numFmtId="2" fontId="244" fillId="0" borderId="82" xfId="205" applyNumberFormat="1" applyFont="1" applyFill="1" applyBorder="1" applyAlignment="1" applyProtection="1">
      <alignment horizontal="center"/>
    </xf>
    <xf numFmtId="2" fontId="244" fillId="0" borderId="43" xfId="205" applyNumberFormat="1" applyFont="1" applyFill="1" applyBorder="1" applyAlignment="1" applyProtection="1">
      <alignment horizontal="center"/>
    </xf>
    <xf numFmtId="2" fontId="244" fillId="0" borderId="44" xfId="205" applyNumberFormat="1" applyFont="1" applyFill="1" applyBorder="1" applyAlignment="1" applyProtection="1">
      <alignment horizontal="center"/>
    </xf>
    <xf numFmtId="174" fontId="243" fillId="0" borderId="72" xfId="180" applyFont="1" applyBorder="1">
      <alignment vertical="center"/>
    </xf>
    <xf numFmtId="174" fontId="243" fillId="0" borderId="40" xfId="180" applyFont="1" applyBorder="1">
      <alignment vertical="center"/>
    </xf>
    <xf numFmtId="174" fontId="243" fillId="0" borderId="49" xfId="180" applyFont="1" applyBorder="1">
      <alignment vertical="center"/>
    </xf>
    <xf numFmtId="179" fontId="51" fillId="0" borderId="14" xfId="205" applyFont="1" applyFill="1" applyBorder="1" applyAlignment="1">
      <alignment horizontal="center" vertical="center"/>
    </xf>
    <xf numFmtId="0" fontId="47" fillId="0" borderId="0" xfId="449" applyFont="1"/>
    <xf numFmtId="3" fontId="47" fillId="0" borderId="0" xfId="449" applyNumberFormat="1" applyFont="1" applyFill="1" applyBorder="1"/>
    <xf numFmtId="0" fontId="47" fillId="0" borderId="0" xfId="449" applyFont="1" applyFill="1"/>
    <xf numFmtId="0" fontId="93" fillId="0" borderId="0" xfId="449" applyFont="1" applyAlignment="1">
      <alignment horizontal="left" vertical="center"/>
    </xf>
    <xf numFmtId="0" fontId="49" fillId="0" borderId="0" xfId="449" applyFont="1" applyFill="1"/>
    <xf numFmtId="0" fontId="54" fillId="27" borderId="0" xfId="449" applyFont="1" applyFill="1" applyAlignment="1">
      <alignment horizontal="left"/>
    </xf>
    <xf numFmtId="0" fontId="94" fillId="27" borderId="0" xfId="449" applyFont="1" applyFill="1"/>
    <xf numFmtId="0" fontId="47" fillId="27" borderId="0" xfId="449" applyFont="1" applyFill="1"/>
    <xf numFmtId="0" fontId="54" fillId="27" borderId="29" xfId="449" applyFont="1" applyFill="1" applyBorder="1"/>
    <xf numFmtId="0" fontId="54" fillId="27" borderId="30" xfId="449" applyFont="1" applyFill="1" applyBorder="1" applyAlignment="1">
      <alignment horizontal="center"/>
    </xf>
    <xf numFmtId="0" fontId="54" fillId="27" borderId="31" xfId="449" applyFont="1" applyFill="1" applyBorder="1" applyAlignment="1">
      <alignment horizontal="center"/>
    </xf>
    <xf numFmtId="0" fontId="47" fillId="27" borderId="64" xfId="449" applyFont="1" applyFill="1" applyBorder="1"/>
    <xf numFmtId="3" fontId="47" fillId="27" borderId="65" xfId="449" applyNumberFormat="1" applyFont="1" applyFill="1" applyBorder="1"/>
    <xf numFmtId="3" fontId="47" fillId="27" borderId="66" xfId="449" applyNumberFormat="1" applyFont="1" applyFill="1" applyBorder="1"/>
    <xf numFmtId="0" fontId="47" fillId="27" borderId="0" xfId="449" applyFont="1" applyFill="1" applyBorder="1"/>
    <xf numFmtId="2" fontId="47" fillId="27" borderId="0" xfId="449" applyNumberFormat="1" applyFont="1" applyFill="1" applyBorder="1"/>
    <xf numFmtId="3" fontId="47" fillId="27" borderId="0" xfId="449" applyNumberFormat="1" applyFont="1" applyFill="1" applyBorder="1"/>
    <xf numFmtId="4" fontId="47" fillId="27" borderId="0" xfId="449" applyNumberFormat="1" applyFont="1" applyFill="1" applyBorder="1"/>
    <xf numFmtId="0" fontId="47" fillId="0" borderId="0" xfId="449" applyFont="1" applyFill="1" applyBorder="1"/>
    <xf numFmtId="0" fontId="8" fillId="0" borderId="0" xfId="450"/>
    <xf numFmtId="0" fontId="51" fillId="0" borderId="0" xfId="451" applyFont="1"/>
    <xf numFmtId="0" fontId="246" fillId="0" borderId="0" xfId="450" applyFont="1"/>
    <xf numFmtId="0" fontId="247" fillId="0" borderId="0" xfId="450" applyFont="1"/>
    <xf numFmtId="14" fontId="248" fillId="0" borderId="0" xfId="450" applyNumberFormat="1" applyFont="1" applyAlignment="1">
      <alignment horizontal="left"/>
    </xf>
    <xf numFmtId="14" fontId="8" fillId="0" borderId="0" xfId="450" applyNumberFormat="1" applyAlignment="1">
      <alignment horizontal="left"/>
    </xf>
    <xf numFmtId="184" fontId="8" fillId="0" borderId="0" xfId="450" applyNumberFormat="1"/>
    <xf numFmtId="0" fontId="142" fillId="84" borderId="26" xfId="450" applyFont="1" applyFill="1" applyBorder="1" applyAlignment="1">
      <alignment horizontal="center"/>
    </xf>
    <xf numFmtId="0" fontId="142" fillId="84" borderId="67" xfId="450" applyFont="1" applyFill="1" applyBorder="1" applyAlignment="1">
      <alignment horizontal="center" vertical="center"/>
    </xf>
    <xf numFmtId="0" fontId="142" fillId="84" borderId="30" xfId="450" applyFont="1" applyFill="1" applyBorder="1" applyAlignment="1">
      <alignment horizontal="center" vertical="center"/>
    </xf>
    <xf numFmtId="0" fontId="142" fillId="84" borderId="16" xfId="450" applyFont="1" applyFill="1" applyBorder="1" applyAlignment="1">
      <alignment horizontal="center" vertical="center"/>
    </xf>
    <xf numFmtId="0" fontId="249" fillId="0" borderId="39" xfId="450" applyFont="1" applyBorder="1" applyAlignment="1">
      <alignment horizontal="centerContinuous"/>
    </xf>
    <xf numFmtId="184" fontId="142" fillId="0" borderId="0" xfId="450" applyNumberFormat="1" applyFont="1" applyBorder="1" applyAlignment="1">
      <alignment horizontal="centerContinuous"/>
    </xf>
    <xf numFmtId="184" fontId="142" fillId="0" borderId="63" xfId="450" applyNumberFormat="1" applyFont="1" applyBorder="1" applyAlignment="1">
      <alignment horizontal="centerContinuous"/>
    </xf>
    <xf numFmtId="0" fontId="249" fillId="0" borderId="43" xfId="450" applyFont="1" applyBorder="1" applyAlignment="1">
      <alignment horizontal="left" indent="1"/>
    </xf>
    <xf numFmtId="0" fontId="249" fillId="0" borderId="44" xfId="450" applyFont="1" applyBorder="1" applyAlignment="1">
      <alignment horizontal="left" indent="1"/>
    </xf>
    <xf numFmtId="0" fontId="63" fillId="0" borderId="0" xfId="310" applyFont="1"/>
    <xf numFmtId="2" fontId="219" fillId="0" borderId="0" xfId="200" applyNumberFormat="1" applyFont="1" applyFill="1" applyAlignment="1">
      <alignment horizontal="left"/>
    </xf>
    <xf numFmtId="3" fontId="50" fillId="0" borderId="0" xfId="153" applyNumberFormat="1" applyFont="1" applyFill="1" applyBorder="1"/>
    <xf numFmtId="3" fontId="49" fillId="0" borderId="0" xfId="153" applyNumberFormat="1" applyFont="1" applyFill="1" applyBorder="1"/>
    <xf numFmtId="0" fontId="47" fillId="0" borderId="0" xfId="200" applyFont="1" applyFill="1"/>
    <xf numFmtId="0" fontId="47" fillId="0" borderId="0" xfId="310" applyFont="1" applyFill="1"/>
    <xf numFmtId="0" fontId="223" fillId="0" borderId="0" xfId="200" applyFont="1" applyFill="1"/>
    <xf numFmtId="0" fontId="54" fillId="0" borderId="0" xfId="200" applyFont="1" applyFill="1"/>
    <xf numFmtId="0" fontId="51" fillId="0" borderId="0" xfId="200" applyFont="1" applyFill="1" applyBorder="1" applyAlignment="1"/>
    <xf numFmtId="0" fontId="63" fillId="0" borderId="0" xfId="200" applyFont="1" applyFill="1" applyBorder="1" applyAlignment="1">
      <alignment horizontal="center" vertical="center" wrapText="1"/>
    </xf>
    <xf numFmtId="166" fontId="47" fillId="0" borderId="66" xfId="153" applyNumberFormat="1" applyFont="1" applyBorder="1"/>
    <xf numFmtId="3" fontId="29" fillId="46" borderId="26" xfId="0" applyNumberFormat="1" applyFont="1" applyFill="1" applyBorder="1" applyAlignment="1">
      <alignment horizontal="center" vertical="center"/>
    </xf>
    <xf numFmtId="2" fontId="146" fillId="0" borderId="0" xfId="200" applyNumberFormat="1" applyFont="1" applyFill="1" applyAlignment="1">
      <alignment horizontal="left"/>
    </xf>
    <xf numFmtId="0" fontId="223" fillId="0" borderId="0" xfId="200" applyFont="1"/>
    <xf numFmtId="0" fontId="250" fillId="0" borderId="0" xfId="200" applyFont="1"/>
    <xf numFmtId="0" fontId="64" fillId="0" borderId="14" xfId="200" applyFont="1" applyBorder="1" applyAlignment="1">
      <alignment horizontal="center"/>
    </xf>
    <xf numFmtId="0" fontId="64" fillId="0" borderId="15" xfId="200" applyFont="1" applyBorder="1" applyAlignment="1">
      <alignment horizontal="center"/>
    </xf>
    <xf numFmtId="0" fontId="64" fillId="0" borderId="16" xfId="200" applyFont="1" applyBorder="1" applyAlignment="1">
      <alignment horizontal="center"/>
    </xf>
    <xf numFmtId="0" fontId="49" fillId="0" borderId="37" xfId="200" applyFont="1" applyBorder="1" applyAlignment="1">
      <alignment horizontal="center"/>
    </xf>
    <xf numFmtId="0" fontId="51" fillId="0" borderId="14" xfId="200" applyFont="1" applyBorder="1" applyAlignment="1"/>
    <xf numFmtId="0" fontId="63" fillId="0" borderId="37" xfId="200" applyFont="1" applyBorder="1" applyAlignment="1">
      <alignment horizontal="center" vertical="center"/>
    </xf>
    <xf numFmtId="0" fontId="49" fillId="0" borderId="27" xfId="200" applyFont="1" applyBorder="1" applyAlignment="1">
      <alignment horizontal="center" vertical="center"/>
    </xf>
    <xf numFmtId="0" fontId="63" fillId="0" borderId="77" xfId="200" applyFont="1" applyFill="1" applyBorder="1" applyAlignment="1">
      <alignment horizontal="center" vertical="center" wrapText="1"/>
    </xf>
    <xf numFmtId="0" fontId="63" fillId="27" borderId="73" xfId="200" applyFont="1" applyFill="1" applyBorder="1" applyAlignment="1">
      <alignment horizontal="center" vertical="center" wrapText="1"/>
    </xf>
    <xf numFmtId="0" fontId="63" fillId="0" borderId="76" xfId="200" applyFont="1" applyFill="1" applyBorder="1" applyAlignment="1">
      <alignment horizontal="center" vertical="center" wrapText="1"/>
    </xf>
    <xf numFmtId="49" fontId="49" fillId="0" borderId="14" xfId="200" applyNumberFormat="1" applyFont="1" applyBorder="1" applyAlignment="1">
      <alignment horizontal="left" vertical="center"/>
    </xf>
    <xf numFmtId="0" fontId="49" fillId="0" borderId="26" xfId="200" applyFont="1" applyBorder="1" applyAlignment="1">
      <alignment vertical="center"/>
    </xf>
    <xf numFmtId="3" fontId="49" fillId="0" borderId="29" xfId="153" applyNumberFormat="1" applyFont="1" applyBorder="1"/>
    <xf numFmtId="3" fontId="49" fillId="0" borderId="56" xfId="153" applyNumberFormat="1" applyFont="1" applyBorder="1"/>
    <xf numFmtId="3" fontId="49" fillId="27" borderId="31" xfId="153" applyNumberFormat="1" applyFont="1" applyFill="1" applyBorder="1"/>
    <xf numFmtId="3" fontId="49" fillId="0" borderId="67" xfId="153" applyNumberFormat="1" applyFont="1" applyBorder="1"/>
    <xf numFmtId="3" fontId="50" fillId="0" borderId="58" xfId="153" applyNumberFormat="1" applyFont="1" applyBorder="1"/>
    <xf numFmtId="3" fontId="50" fillId="0" borderId="41" xfId="153" applyNumberFormat="1" applyFont="1" applyBorder="1"/>
    <xf numFmtId="3" fontId="50" fillId="0" borderId="64" xfId="153" applyNumberFormat="1" applyFont="1" applyFill="1" applyBorder="1"/>
    <xf numFmtId="3" fontId="50" fillId="0" borderId="70" xfId="153" applyNumberFormat="1" applyFont="1" applyFill="1" applyBorder="1"/>
    <xf numFmtId="3" fontId="50" fillId="27" borderId="66" xfId="153" applyNumberFormat="1" applyFont="1" applyFill="1" applyBorder="1"/>
    <xf numFmtId="3" fontId="50" fillId="0" borderId="71" xfId="153" applyNumberFormat="1" applyFont="1" applyFill="1" applyBorder="1"/>
    <xf numFmtId="3" fontId="50" fillId="0" borderId="14" xfId="153" applyNumberFormat="1" applyFont="1" applyBorder="1"/>
    <xf numFmtId="3" fontId="50" fillId="0" borderId="26" xfId="153" applyNumberFormat="1" applyFont="1" applyBorder="1"/>
    <xf numFmtId="3" fontId="50" fillId="0" borderId="29" xfId="153" applyNumberFormat="1" applyFont="1" applyFill="1" applyBorder="1"/>
    <xf numFmtId="3" fontId="50" fillId="0" borderId="56" xfId="153" applyNumberFormat="1" applyFont="1" applyFill="1" applyBorder="1"/>
    <xf numFmtId="3" fontId="50" fillId="27" borderId="31" xfId="153" applyNumberFormat="1" applyFont="1" applyFill="1" applyBorder="1"/>
    <xf numFmtId="3" fontId="50" fillId="0" borderId="67" xfId="153" applyNumberFormat="1" applyFont="1" applyFill="1" applyBorder="1"/>
    <xf numFmtId="0" fontId="146" fillId="0" borderId="0" xfId="200" applyFont="1"/>
    <xf numFmtId="0" fontId="47" fillId="0" borderId="0" xfId="310" applyFont="1" applyFill="1" applyBorder="1"/>
    <xf numFmtId="0" fontId="51" fillId="0" borderId="0" xfId="200" applyFont="1" applyFill="1"/>
    <xf numFmtId="0" fontId="250" fillId="0" borderId="0" xfId="200" applyFont="1" applyFill="1"/>
    <xf numFmtId="0" fontId="49" fillId="0" borderId="0" xfId="200" applyFont="1" applyFill="1" applyBorder="1" applyAlignment="1">
      <alignment horizontal="center"/>
    </xf>
    <xf numFmtId="0" fontId="63" fillId="0" borderId="0" xfId="200" applyFont="1" applyFill="1" applyBorder="1" applyAlignment="1">
      <alignment horizontal="center" vertical="center"/>
    </xf>
    <xf numFmtId="49" fontId="49" fillId="0" borderId="0" xfId="200" applyNumberFormat="1" applyFont="1" applyFill="1" applyBorder="1" applyAlignment="1">
      <alignment horizontal="left" vertical="center"/>
    </xf>
    <xf numFmtId="4" fontId="8" fillId="0" borderId="22" xfId="450" applyNumberFormat="1" applyBorder="1"/>
    <xf numFmtId="4" fontId="8" fillId="0" borderId="24" xfId="450" applyNumberFormat="1" applyBorder="1"/>
    <xf numFmtId="4" fontId="8" fillId="0" borderId="38" xfId="450" applyNumberFormat="1" applyBorder="1"/>
    <xf numFmtId="4" fontId="8" fillId="0" borderId="25" xfId="450" applyNumberFormat="1" applyBorder="1"/>
    <xf numFmtId="4" fontId="228" fillId="55" borderId="22" xfId="457" applyNumberFormat="1" applyFont="1" applyFill="1" applyBorder="1" applyProtection="1">
      <protection locked="0"/>
    </xf>
    <xf numFmtId="4" fontId="228" fillId="78" borderId="22" xfId="457" applyNumberFormat="1" applyFont="1" applyFill="1" applyBorder="1" applyProtection="1">
      <protection locked="0"/>
    </xf>
    <xf numFmtId="4" fontId="229" fillId="55" borderId="22" xfId="457" applyNumberFormat="1" applyFont="1" applyFill="1" applyBorder="1" applyProtection="1">
      <protection locked="0"/>
    </xf>
    <xf numFmtId="4" fontId="229" fillId="78" borderId="22" xfId="457" applyNumberFormat="1" applyFont="1" applyFill="1" applyBorder="1" applyProtection="1">
      <protection locked="0"/>
    </xf>
    <xf numFmtId="4" fontId="228" fillId="0" borderId="0" xfId="329" applyNumberFormat="1" applyFont="1" applyFill="1" applyBorder="1" applyProtection="1">
      <protection locked="0"/>
    </xf>
    <xf numFmtId="2" fontId="47" fillId="0" borderId="24" xfId="0" applyNumberFormat="1" applyFont="1" applyBorder="1" applyAlignment="1">
      <alignment horizontal="center" vertical="justify"/>
    </xf>
    <xf numFmtId="2" fontId="47" fillId="0" borderId="50" xfId="0" applyNumberFormat="1" applyFont="1" applyBorder="1" applyAlignment="1">
      <alignment horizontal="center"/>
    </xf>
    <xf numFmtId="1" fontId="47" fillId="0" borderId="50" xfId="0" applyNumberFormat="1" applyFont="1" applyBorder="1" applyAlignment="1">
      <alignment horizontal="center"/>
    </xf>
    <xf numFmtId="2" fontId="47" fillId="0" borderId="51" xfId="0" applyNumberFormat="1" applyFont="1" applyBorder="1" applyAlignment="1">
      <alignment horizontal="center" vertical="justify"/>
    </xf>
    <xf numFmtId="0" fontId="24" fillId="0" borderId="26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wrapText="1"/>
    </xf>
    <xf numFmtId="0" fontId="54" fillId="0" borderId="0" xfId="199" applyFont="1" applyFill="1" applyBorder="1"/>
    <xf numFmtId="165" fontId="24" fillId="0" borderId="34" xfId="298" applyNumberFormat="1" applyFont="1" applyFill="1" applyBorder="1" applyAlignment="1">
      <alignment horizontal="right" vertical="center" wrapText="1" indent="2"/>
    </xf>
    <xf numFmtId="165" fontId="24" fillId="0" borderId="84" xfId="298" applyNumberFormat="1" applyFont="1" applyFill="1" applyBorder="1" applyAlignment="1">
      <alignment horizontal="right" vertical="center" indent="2"/>
    </xf>
    <xf numFmtId="165" fontId="24" fillId="0" borderId="84" xfId="298" applyNumberFormat="1" applyFont="1" applyFill="1" applyBorder="1" applyAlignment="1">
      <alignment horizontal="right" indent="2"/>
    </xf>
    <xf numFmtId="165" fontId="24" fillId="0" borderId="34" xfId="298" applyNumberFormat="1" applyFont="1" applyFill="1" applyBorder="1" applyAlignment="1">
      <alignment horizontal="right" vertical="center" indent="2"/>
    </xf>
    <xf numFmtId="165" fontId="24" fillId="0" borderId="84" xfId="298" applyNumberFormat="1" applyFont="1" applyFill="1" applyBorder="1" applyAlignment="1">
      <alignment horizontal="right" vertical="center" wrapText="1" indent="2"/>
    </xf>
    <xf numFmtId="165" fontId="24" fillId="0" borderId="45" xfId="298" applyNumberFormat="1" applyFont="1" applyFill="1" applyBorder="1" applyAlignment="1">
      <alignment horizontal="right" indent="2"/>
    </xf>
    <xf numFmtId="0" fontId="8" fillId="0" borderId="0" xfId="450" applyFill="1"/>
    <xf numFmtId="0" fontId="47" fillId="0" borderId="0" xfId="0" applyFont="1" applyFill="1" applyBorder="1"/>
    <xf numFmtId="4" fontId="47" fillId="0" borderId="0" xfId="0" applyNumberFormat="1" applyFont="1" applyFill="1" applyBorder="1"/>
    <xf numFmtId="2" fontId="0" fillId="0" borderId="0" xfId="0" applyNumberFormat="1" applyFill="1" applyBorder="1"/>
    <xf numFmtId="0" fontId="66" fillId="0" borderId="0" xfId="0" applyFont="1" applyBorder="1"/>
    <xf numFmtId="2" fontId="20" fillId="0" borderId="0" xfId="0" applyNumberFormat="1" applyFont="1" applyBorder="1"/>
    <xf numFmtId="4" fontId="228" fillId="55" borderId="20" xfId="457" applyNumberFormat="1" applyFont="1" applyFill="1" applyBorder="1" applyProtection="1">
      <protection locked="0"/>
    </xf>
    <xf numFmtId="4" fontId="228" fillId="55" borderId="50" xfId="457" applyNumberFormat="1" applyFont="1" applyFill="1" applyBorder="1" applyProtection="1">
      <protection locked="0"/>
    </xf>
    <xf numFmtId="4" fontId="228" fillId="55" borderId="51" xfId="457" applyNumberFormat="1" applyFont="1" applyFill="1" applyBorder="1" applyProtection="1">
      <protection locked="0"/>
    </xf>
    <xf numFmtId="4" fontId="228" fillId="55" borderId="32" xfId="457" applyNumberFormat="1" applyFont="1" applyFill="1" applyBorder="1" applyProtection="1">
      <protection locked="0"/>
    </xf>
    <xf numFmtId="4" fontId="228" fillId="55" borderId="24" xfId="457" applyNumberFormat="1" applyFont="1" applyFill="1" applyBorder="1" applyProtection="1">
      <protection locked="0"/>
    </xf>
    <xf numFmtId="4" fontId="228" fillId="78" borderId="32" xfId="457" applyNumberFormat="1" applyFont="1" applyFill="1" applyBorder="1" applyProtection="1">
      <protection locked="0"/>
    </xf>
    <xf numFmtId="4" fontId="228" fillId="78" borderId="24" xfId="457" applyNumberFormat="1" applyFont="1" applyFill="1" applyBorder="1" applyProtection="1">
      <protection locked="0"/>
    </xf>
    <xf numFmtId="4" fontId="229" fillId="55" borderId="32" xfId="457" applyNumberFormat="1" applyFont="1" applyFill="1" applyBorder="1" applyProtection="1">
      <protection locked="0"/>
    </xf>
    <xf numFmtId="4" fontId="229" fillId="55" borderId="24" xfId="457" applyNumberFormat="1" applyFont="1" applyFill="1" applyBorder="1" applyProtection="1">
      <protection locked="0"/>
    </xf>
    <xf numFmtId="4" fontId="229" fillId="78" borderId="32" xfId="457" applyNumberFormat="1" applyFont="1" applyFill="1" applyBorder="1" applyProtection="1">
      <protection locked="0"/>
    </xf>
    <xf numFmtId="4" fontId="229" fillId="78" borderId="24" xfId="457" applyNumberFormat="1" applyFont="1" applyFill="1" applyBorder="1" applyProtection="1">
      <protection locked="0"/>
    </xf>
    <xf numFmtId="4" fontId="228" fillId="55" borderId="52" xfId="457" applyNumberFormat="1" applyFont="1" applyFill="1" applyBorder="1" applyProtection="1">
      <protection locked="0"/>
    </xf>
    <xf numFmtId="4" fontId="228" fillId="55" borderId="0" xfId="457" applyNumberFormat="1" applyFont="1" applyFill="1" applyBorder="1" applyProtection="1">
      <protection locked="0"/>
    </xf>
    <xf numFmtId="4" fontId="228" fillId="55" borderId="63" xfId="457" applyNumberFormat="1" applyFont="1" applyFill="1" applyBorder="1" applyProtection="1">
      <protection locked="0"/>
    </xf>
    <xf numFmtId="4" fontId="227" fillId="80" borderId="33" xfId="457" applyNumberFormat="1" applyFont="1" applyFill="1" applyBorder="1" applyProtection="1">
      <protection locked="0"/>
    </xf>
    <xf numFmtId="4" fontId="227" fillId="80" borderId="38" xfId="457" applyNumberFormat="1" applyFont="1" applyFill="1" applyBorder="1" applyProtection="1">
      <protection locked="0"/>
    </xf>
    <xf numFmtId="4" fontId="227" fillId="80" borderId="25" xfId="457" applyNumberFormat="1" applyFont="1" applyFill="1" applyBorder="1" applyProtection="1">
      <protection locked="0"/>
    </xf>
    <xf numFmtId="0" fontId="53" fillId="0" borderId="72" xfId="0" applyFont="1" applyBorder="1"/>
    <xf numFmtId="0" fontId="53" fillId="0" borderId="40" xfId="0" applyFont="1" applyBorder="1"/>
    <xf numFmtId="0" fontId="53" fillId="0" borderId="49" xfId="0" applyFont="1" applyBorder="1"/>
    <xf numFmtId="2" fontId="50" fillId="0" borderId="72" xfId="0" applyNumberFormat="1" applyFont="1" applyBorder="1"/>
    <xf numFmtId="2" fontId="50" fillId="0" borderId="40" xfId="0" applyNumberFormat="1" applyFont="1" applyBorder="1"/>
    <xf numFmtId="2" fontId="50" fillId="0" borderId="49" xfId="0" applyNumberFormat="1" applyFont="1" applyBorder="1"/>
    <xf numFmtId="2" fontId="50" fillId="0" borderId="82" xfId="0" applyNumberFormat="1" applyFont="1" applyBorder="1"/>
    <xf numFmtId="2" fontId="50" fillId="0" borderId="43" xfId="0" applyNumberFormat="1" applyFont="1" applyBorder="1"/>
    <xf numFmtId="2" fontId="50" fillId="0" borderId="44" xfId="0" applyNumberFormat="1" applyFont="1" applyBorder="1"/>
    <xf numFmtId="3" fontId="23" fillId="0" borderId="42" xfId="0" applyNumberFormat="1" applyFont="1" applyFill="1" applyBorder="1" applyAlignment="1">
      <alignment horizontal="center"/>
    </xf>
    <xf numFmtId="3" fontId="23" fillId="0" borderId="34" xfId="0" applyNumberFormat="1" applyFont="1" applyFill="1" applyBorder="1" applyAlignment="1">
      <alignment horizontal="center"/>
    </xf>
    <xf numFmtId="165" fontId="23" fillId="24" borderId="42" xfId="0" applyNumberFormat="1" applyFont="1" applyFill="1" applyBorder="1" applyAlignment="1">
      <alignment horizontal="center"/>
    </xf>
    <xf numFmtId="3" fontId="23" fillId="0" borderId="43" xfId="0" applyNumberFormat="1" applyFont="1" applyFill="1" applyBorder="1" applyAlignment="1">
      <alignment horizontal="center"/>
    </xf>
    <xf numFmtId="3" fontId="23" fillId="0" borderId="84" xfId="0" applyNumberFormat="1" applyFont="1" applyFill="1" applyBorder="1" applyAlignment="1">
      <alignment horizontal="center"/>
    </xf>
    <xf numFmtId="165" fontId="23" fillId="24" borderId="43" xfId="0" applyNumberFormat="1" applyFont="1" applyFill="1" applyBorder="1" applyAlignment="1">
      <alignment horizontal="center"/>
    </xf>
    <xf numFmtId="3" fontId="24" fillId="0" borderId="44" xfId="0" applyNumberFormat="1" applyFont="1" applyFill="1" applyBorder="1" applyAlignment="1">
      <alignment horizontal="center"/>
    </xf>
    <xf numFmtId="3" fontId="24" fillId="0" borderId="45" xfId="0" applyNumberFormat="1" applyFont="1" applyFill="1" applyBorder="1" applyAlignment="1">
      <alignment horizontal="center"/>
    </xf>
    <xf numFmtId="165" fontId="24" fillId="24" borderId="44" xfId="0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6" xfId="0" applyFont="1" applyBorder="1" applyAlignment="1">
      <alignment horizontal="centerContinuous" vertical="center"/>
    </xf>
    <xf numFmtId="14" fontId="24" fillId="0" borderId="27" xfId="0" applyNumberFormat="1" applyFont="1" applyFill="1" applyBorder="1" applyAlignment="1">
      <alignment horizontal="center" vertical="center" wrapText="1"/>
    </xf>
    <xf numFmtId="178" fontId="24" fillId="0" borderId="28" xfId="0" applyNumberFormat="1" applyFont="1" applyFill="1" applyBorder="1" applyAlignment="1">
      <alignment horizontal="center" vertical="center" wrapText="1"/>
    </xf>
    <xf numFmtId="3" fontId="46" fillId="0" borderId="23" xfId="0" applyNumberFormat="1" applyFont="1" applyBorder="1" applyAlignment="1">
      <alignment horizontal="center"/>
    </xf>
    <xf numFmtId="3" fontId="129" fillId="0" borderId="22" xfId="0" applyNumberFormat="1" applyFont="1" applyBorder="1"/>
    <xf numFmtId="3" fontId="129" fillId="0" borderId="38" xfId="0" applyNumberFormat="1" applyFont="1" applyBorder="1"/>
    <xf numFmtId="166" fontId="46" fillId="27" borderId="54" xfId="0" applyNumberFormat="1" applyFont="1" applyFill="1" applyBorder="1" applyAlignment="1">
      <alignment horizontal="center"/>
    </xf>
    <xf numFmtId="165" fontId="129" fillId="27" borderId="24" xfId="0" applyNumberFormat="1" applyFont="1" applyFill="1" applyBorder="1" applyAlignment="1">
      <alignment horizontal="center"/>
    </xf>
    <xf numFmtId="165" fontId="129" fillId="27" borderId="25" xfId="0" applyNumberFormat="1" applyFont="1" applyFill="1" applyBorder="1" applyAlignment="1">
      <alignment horizontal="center"/>
    </xf>
    <xf numFmtId="0" fontId="24" fillId="0" borderId="30" xfId="0" applyFont="1" applyBorder="1" applyAlignment="1">
      <alignment horizontal="centerContinuous" vertical="center"/>
    </xf>
    <xf numFmtId="0" fontId="49" fillId="0" borderId="41" xfId="0" applyFont="1" applyFill="1" applyBorder="1" applyAlignment="1" applyProtection="1">
      <alignment vertical="center" wrapText="1"/>
      <protection locked="0"/>
    </xf>
    <xf numFmtId="167" fontId="256" fillId="0" borderId="64" xfId="476" applyNumberFormat="1" applyFont="1" applyFill="1" applyBorder="1" applyAlignment="1" applyProtection="1">
      <alignment horizontal="right" vertical="center" wrapText="1"/>
    </xf>
    <xf numFmtId="0" fontId="49" fillId="0" borderId="14" xfId="0" applyFont="1" applyBorder="1" applyAlignment="1">
      <alignment horizontal="center" vertical="center" wrapText="1"/>
    </xf>
    <xf numFmtId="14" fontId="49" fillId="0" borderId="26" xfId="0" applyNumberFormat="1" applyFont="1" applyBorder="1" applyAlignment="1">
      <alignment horizontal="center" vertical="center" wrapText="1"/>
    </xf>
    <xf numFmtId="14" fontId="49" fillId="0" borderId="16" xfId="0" applyNumberFormat="1" applyFont="1" applyBorder="1" applyAlignment="1">
      <alignment horizontal="center" vertical="center" wrapText="1"/>
    </xf>
    <xf numFmtId="0" fontId="254" fillId="24" borderId="31" xfId="0" applyFont="1" applyFill="1" applyBorder="1" applyAlignment="1">
      <alignment horizontal="center" vertical="center" wrapText="1"/>
    </xf>
    <xf numFmtId="0" fontId="254" fillId="0" borderId="28" xfId="0" applyFont="1" applyFill="1" applyBorder="1" applyAlignment="1">
      <alignment horizontal="center" vertical="center" wrapText="1"/>
    </xf>
    <xf numFmtId="0" fontId="118" fillId="0" borderId="86" xfId="135" applyFont="1" applyFill="1" applyBorder="1" applyAlignment="1">
      <alignment horizontal="center"/>
    </xf>
    <xf numFmtId="0" fontId="163" fillId="0" borderId="86" xfId="135" applyFont="1" applyFill="1" applyBorder="1" applyAlignment="1">
      <alignment horizontal="center"/>
    </xf>
    <xf numFmtId="2" fontId="49" fillId="0" borderId="0" xfId="135" applyNumberFormat="1" applyFont="1" applyFill="1" applyBorder="1"/>
    <xf numFmtId="0" fontId="42" fillId="0" borderId="0" xfId="135" applyFont="1" applyFill="1"/>
    <xf numFmtId="0" fontId="165" fillId="0" borderId="0" xfId="135" applyFont="1" applyFill="1" applyAlignment="1">
      <alignment horizontal="center"/>
    </xf>
    <xf numFmtId="165" fontId="47" fillId="0" borderId="65" xfId="135" applyNumberFormat="1" applyFont="1" applyFill="1" applyBorder="1" applyAlignment="1">
      <alignment horizontal="center"/>
    </xf>
    <xf numFmtId="0" fontId="257" fillId="45" borderId="0" xfId="135" applyFont="1" applyFill="1" applyAlignment="1">
      <alignment horizontal="left"/>
    </xf>
    <xf numFmtId="0" fontId="223" fillId="0" borderId="26" xfId="0" applyFont="1" applyFill="1" applyBorder="1" applyAlignment="1" applyProtection="1">
      <alignment horizontal="center" vertical="center" wrapText="1"/>
    </xf>
    <xf numFmtId="0" fontId="223" fillId="0" borderId="16" xfId="0" applyFont="1" applyFill="1" applyBorder="1" applyAlignment="1" applyProtection="1">
      <alignment horizontal="center" vertical="center" wrapText="1"/>
    </xf>
    <xf numFmtId="167" fontId="256" fillId="0" borderId="41" xfId="476" applyNumberFormat="1" applyFont="1" applyFill="1" applyBorder="1" applyAlignment="1" applyProtection="1">
      <alignment horizontal="right" vertical="center" wrapText="1"/>
    </xf>
    <xf numFmtId="0" fontId="49" fillId="0" borderId="26" xfId="0" applyFont="1" applyFill="1" applyBorder="1" applyAlignment="1" applyProtection="1">
      <alignment horizontal="center" vertical="center" wrapText="1"/>
    </xf>
    <xf numFmtId="2" fontId="21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16" xfId="0" applyFont="1" applyFill="1" applyBorder="1" applyAlignment="1" applyProtection="1">
      <alignment horizontal="center" vertical="center" wrapText="1"/>
    </xf>
    <xf numFmtId="2" fontId="24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186" fillId="45" borderId="0" xfId="253" applyFont="1" applyFill="1" applyAlignment="1">
      <alignment horizontal="left"/>
    </xf>
    <xf numFmtId="0" fontId="187" fillId="45" borderId="0" xfId="253" applyFont="1" applyFill="1"/>
    <xf numFmtId="166" fontId="54" fillId="0" borderId="30" xfId="153" applyNumberFormat="1" applyFont="1" applyBorder="1"/>
    <xf numFmtId="0" fontId="47" fillId="0" borderId="0" xfId="449" applyFont="1" applyBorder="1"/>
    <xf numFmtId="0" fontId="64" fillId="0" borderId="0" xfId="205" applyNumberFormat="1" applyFont="1" applyAlignment="1" applyProtection="1">
      <alignment horizontal="center" vertical="top" wrapText="1"/>
    </xf>
    <xf numFmtId="179" fontId="219" fillId="45" borderId="26" xfId="205" applyFont="1" applyFill="1" applyBorder="1" applyAlignment="1">
      <alignment horizontal="center" vertical="center"/>
    </xf>
    <xf numFmtId="174" fontId="243" fillId="45" borderId="82" xfId="180" applyFont="1" applyFill="1" applyBorder="1">
      <alignment vertical="center"/>
    </xf>
    <xf numFmtId="174" fontId="243" fillId="45" borderId="41" xfId="180" applyFont="1" applyFill="1" applyBorder="1">
      <alignment vertical="center"/>
    </xf>
    <xf numFmtId="0" fontId="50" fillId="0" borderId="0" xfId="0" applyFont="1" applyFill="1"/>
    <xf numFmtId="0" fontId="25" fillId="0" borderId="0" xfId="0" applyFont="1" applyBorder="1" applyAlignment="1">
      <alignment horizontal="center" vertical="center"/>
    </xf>
    <xf numFmtId="165" fontId="25" fillId="49" borderId="44" xfId="0" applyNumberFormat="1" applyFont="1" applyFill="1" applyBorder="1"/>
    <xf numFmtId="165" fontId="21" fillId="49" borderId="43" xfId="0" applyNumberFormat="1" applyFont="1" applyFill="1" applyBorder="1"/>
    <xf numFmtId="165" fontId="21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3" fillId="85" borderId="111" xfId="0" applyFont="1" applyFill="1" applyBorder="1"/>
    <xf numFmtId="0" fontId="213" fillId="85" borderId="72" xfId="0" applyFont="1" applyFill="1" applyBorder="1"/>
    <xf numFmtId="0" fontId="0" fillId="85" borderId="49" xfId="0" applyFill="1" applyBorder="1"/>
    <xf numFmtId="182" fontId="227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27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27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38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41" xfId="208" applyNumberFormat="1" applyFont="1" applyFill="1" applyBorder="1" applyAlignment="1" applyProtection="1">
      <alignment horizontal="center" vertical="center" wrapText="1"/>
      <protection locked="0"/>
    </xf>
    <xf numFmtId="0" fontId="53" fillId="0" borderId="9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4" fontId="8" fillId="0" borderId="22" xfId="450" quotePrefix="1" applyNumberFormat="1" applyBorder="1"/>
    <xf numFmtId="4" fontId="8" fillId="0" borderId="79" xfId="450" applyNumberFormat="1" applyBorder="1"/>
    <xf numFmtId="4" fontId="8" fillId="0" borderId="23" xfId="450" applyNumberFormat="1" applyBorder="1"/>
    <xf numFmtId="4" fontId="8" fillId="0" borderId="54" xfId="450" applyNumberFormat="1" applyBorder="1"/>
    <xf numFmtId="4" fontId="8" fillId="0" borderId="32" xfId="450" applyNumberFormat="1" applyBorder="1"/>
    <xf numFmtId="4" fontId="8" fillId="0" borderId="33" xfId="450" applyNumberFormat="1" applyBorder="1"/>
    <xf numFmtId="0" fontId="249" fillId="0" borderId="42" xfId="450" applyFont="1" applyBorder="1" applyAlignment="1">
      <alignment horizontal="left" indent="1"/>
    </xf>
    <xf numFmtId="182" fontId="227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27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19" fillId="45" borderId="82" xfId="205" applyNumberFormat="1" applyFont="1" applyFill="1" applyBorder="1" applyAlignment="1" applyProtection="1">
      <alignment horizontal="center"/>
    </xf>
    <xf numFmtId="4" fontId="47" fillId="0" borderId="40" xfId="0" applyNumberFormat="1" applyFont="1" applyBorder="1" applyAlignment="1"/>
    <xf numFmtId="4" fontId="47" fillId="0" borderId="72" xfId="0" applyNumberFormat="1" applyFont="1" applyBorder="1" applyAlignment="1"/>
    <xf numFmtId="1" fontId="0" fillId="0" borderId="0" xfId="0" applyNumberFormat="1"/>
    <xf numFmtId="0" fontId="24" fillId="0" borderId="26" xfId="154" applyFont="1" applyFill="1" applyBorder="1"/>
    <xf numFmtId="0" fontId="44" fillId="0" borderId="44" xfId="304" applyFont="1" applyBorder="1" applyProtection="1">
      <protection locked="0"/>
    </xf>
    <xf numFmtId="0" fontId="44" fillId="0" borderId="26" xfId="304" applyFont="1" applyBorder="1" applyProtection="1">
      <protection locked="0"/>
    </xf>
    <xf numFmtId="4" fontId="228" fillId="55" borderId="29" xfId="457" applyNumberFormat="1" applyFont="1" applyFill="1" applyBorder="1" applyProtection="1">
      <protection locked="0"/>
    </xf>
    <xf numFmtId="4" fontId="228" fillId="55" borderId="30" xfId="457" applyNumberFormat="1" applyFont="1" applyFill="1" applyBorder="1" applyProtection="1">
      <protection locked="0"/>
    </xf>
    <xf numFmtId="4" fontId="228" fillId="55" borderId="31" xfId="457" applyNumberFormat="1" applyFont="1" applyFill="1" applyBorder="1" applyProtection="1">
      <protection locked="0"/>
    </xf>
    <xf numFmtId="183" fontId="227" fillId="77" borderId="26" xfId="165" applyNumberFormat="1" applyFont="1" applyFill="1" applyBorder="1" applyAlignment="1">
      <alignment horizontal="right" vertical="center"/>
    </xf>
    <xf numFmtId="0" fontId="42" fillId="86" borderId="0" xfId="304" applyFill="1"/>
    <xf numFmtId="181" fontId="42" fillId="86" borderId="0" xfId="304" applyNumberFormat="1" applyFill="1"/>
    <xf numFmtId="167" fontId="42" fillId="86" borderId="0" xfId="304" applyNumberFormat="1" applyFill="1"/>
    <xf numFmtId="0" fontId="49" fillId="0" borderId="0" xfId="200" applyFont="1" applyFill="1" applyBorder="1" applyAlignment="1">
      <alignment horizontal="center" vertical="center"/>
    </xf>
    <xf numFmtId="3" fontId="261" fillId="0" borderId="0" xfId="200" applyNumberFormat="1" applyFont="1"/>
    <xf numFmtId="0" fontId="49" fillId="0" borderId="0" xfId="200" applyFont="1" applyFill="1" applyBorder="1" applyAlignment="1">
      <alignment vertical="center"/>
    </xf>
    <xf numFmtId="4" fontId="50" fillId="0" borderId="0" xfId="200" applyNumberFormat="1" applyFont="1"/>
    <xf numFmtId="3" fontId="47" fillId="0" borderId="0" xfId="310" applyNumberFormat="1" applyFont="1" applyFill="1" applyBorder="1"/>
    <xf numFmtId="3" fontId="219" fillId="0" borderId="0" xfId="200" applyNumberFormat="1" applyFont="1" applyFill="1" applyAlignment="1">
      <alignment horizontal="left"/>
    </xf>
    <xf numFmtId="2" fontId="29" fillId="0" borderId="0" xfId="0" applyNumberFormat="1" applyFont="1" applyFill="1" applyAlignment="1">
      <alignment vertical="center"/>
    </xf>
    <xf numFmtId="0" fontId="211" fillId="0" borderId="0" xfId="0" applyFont="1" applyFill="1"/>
    <xf numFmtId="0" fontId="50" fillId="0" borderId="0" xfId="0" quotePrefix="1" applyFont="1" applyFill="1" applyAlignment="1" applyProtection="1">
      <alignment horizontal="center"/>
      <protection locked="0"/>
    </xf>
    <xf numFmtId="0" fontId="47" fillId="0" borderId="0" xfId="0" applyFont="1" applyFill="1"/>
    <xf numFmtId="4" fontId="47" fillId="0" borderId="0" xfId="0" applyNumberFormat="1" applyFont="1" applyFill="1"/>
    <xf numFmtId="4" fontId="47" fillId="0" borderId="0" xfId="0" applyNumberFormat="1" applyFont="1" applyFill="1" applyAlignment="1">
      <alignment horizontal="left" vertical="center"/>
    </xf>
    <xf numFmtId="0" fontId="50" fillId="0" borderId="0" xfId="0" applyFont="1" applyFill="1" applyBorder="1"/>
    <xf numFmtId="0" fontId="26" fillId="0" borderId="0" xfId="0" applyFont="1" applyFill="1" applyAlignment="1">
      <alignment vertical="center"/>
    </xf>
    <xf numFmtId="0" fontId="24" fillId="0" borderId="0" xfId="298" applyFont="1" applyFill="1" applyBorder="1" applyAlignment="1">
      <alignment horizontal="center" vertical="center"/>
    </xf>
    <xf numFmtId="0" fontId="59" fillId="0" borderId="0" xfId="298" applyFont="1" applyFill="1" applyBorder="1" applyAlignment="1">
      <alignment horizontal="center" vertical="center"/>
    </xf>
    <xf numFmtId="0" fontId="59" fillId="0" borderId="0" xfId="298" applyFont="1" applyFill="1" applyBorder="1" applyAlignment="1">
      <alignment horizontal="left"/>
    </xf>
    <xf numFmtId="0" fontId="59" fillId="0" borderId="0" xfId="298" applyFont="1" applyFill="1" applyBorder="1" applyAlignment="1">
      <alignment horizontal="center"/>
    </xf>
    <xf numFmtId="0" fontId="42" fillId="0" borderId="52" xfId="304" applyBorder="1"/>
    <xf numFmtId="0" fontId="42" fillId="0" borderId="0" xfId="304" applyBorder="1"/>
    <xf numFmtId="0" fontId="42" fillId="0" borderId="39" xfId="304" applyBorder="1"/>
    <xf numFmtId="4" fontId="228" fillId="55" borderId="56" xfId="457" applyNumberFormat="1" applyFont="1" applyFill="1" applyBorder="1" applyProtection="1">
      <protection locked="0"/>
    </xf>
    <xf numFmtId="1" fontId="47" fillId="0" borderId="38" xfId="0" applyNumberFormat="1" applyFont="1" applyBorder="1" applyAlignment="1">
      <alignment horizontal="center"/>
    </xf>
    <xf numFmtId="2" fontId="47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7" fillId="0" borderId="32" xfId="0" applyNumberFormat="1" applyFont="1" applyBorder="1" applyAlignment="1"/>
    <xf numFmtId="4" fontId="47" fillId="0" borderId="49" xfId="0" applyNumberFormat="1" applyFont="1" applyBorder="1" applyAlignment="1"/>
    <xf numFmtId="14" fontId="25" fillId="0" borderId="0" xfId="0" applyNumberFormat="1" applyFont="1" applyFill="1" applyBorder="1" applyAlignment="1">
      <alignment horizontal="center" vertical="center" wrapText="1"/>
    </xf>
    <xf numFmtId="178" fontId="25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3" fontId="39" fillId="0" borderId="0" xfId="0" applyNumberFormat="1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165" fontId="3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0" fontId="268" fillId="0" borderId="0" xfId="304" applyFont="1" applyFill="1" applyBorder="1"/>
    <xf numFmtId="166" fontId="269" fillId="0" borderId="0" xfId="90" applyNumberFormat="1" applyFont="1" applyFill="1" applyBorder="1" applyAlignment="1">
      <alignment horizontal="left"/>
    </xf>
    <xf numFmtId="4" fontId="270" fillId="0" borderId="0" xfId="329" applyNumberFormat="1" applyFont="1" applyFill="1" applyBorder="1" applyProtection="1">
      <protection locked="0"/>
    </xf>
    <xf numFmtId="0" fontId="269" fillId="0" borderId="0" xfId="90" applyFont="1" applyFill="1" applyBorder="1"/>
    <xf numFmtId="166" fontId="131" fillId="0" borderId="0" xfId="91" applyNumberFormat="1" applyFont="1" applyFill="1" applyBorder="1" applyAlignment="1">
      <alignment horizontal="left"/>
    </xf>
    <xf numFmtId="4" fontId="227" fillId="80" borderId="30" xfId="487" applyNumberFormat="1" applyFont="1" applyFill="1" applyBorder="1" applyProtection="1">
      <protection locked="0"/>
    </xf>
    <xf numFmtId="183" fontId="227" fillId="79" borderId="25" xfId="162" applyNumberFormat="1" applyFont="1" applyFill="1" applyBorder="1" applyAlignment="1">
      <alignment horizontal="right" vertical="center"/>
    </xf>
    <xf numFmtId="4" fontId="228" fillId="78" borderId="38" xfId="487" applyNumberFormat="1" applyFont="1" applyFill="1" applyBorder="1" applyProtection="1">
      <protection locked="0"/>
    </xf>
    <xf numFmtId="183" fontId="227" fillId="77" borderId="54" xfId="162" applyNumberFormat="1" applyFont="1" applyFill="1" applyBorder="1" applyAlignment="1">
      <alignment horizontal="right" vertical="center"/>
    </xf>
    <xf numFmtId="4" fontId="228" fillId="55" borderId="23" xfId="487" applyNumberFormat="1" applyFont="1" applyFill="1" applyBorder="1" applyProtection="1">
      <protection locked="0"/>
    </xf>
    <xf numFmtId="0" fontId="99" fillId="55" borderId="0" xfId="487" applyFont="1" applyFill="1"/>
    <xf numFmtId="0" fontId="42" fillId="0" borderId="0" xfId="304" applyFont="1" applyBorder="1"/>
    <xf numFmtId="183" fontId="271" fillId="81" borderId="31" xfId="162" applyNumberFormat="1" applyFont="1" applyFill="1" applyBorder="1" applyAlignment="1">
      <alignment horizontal="right" vertical="center"/>
    </xf>
    <xf numFmtId="0" fontId="228" fillId="55" borderId="63" xfId="487" applyFont="1" applyFill="1" applyBorder="1" applyProtection="1">
      <protection locked="0"/>
    </xf>
    <xf numFmtId="183" fontId="227" fillId="79" borderId="24" xfId="162" applyNumberFormat="1" applyFont="1" applyFill="1" applyBorder="1" applyAlignment="1">
      <alignment horizontal="right" vertical="center"/>
    </xf>
    <xf numFmtId="4" fontId="228" fillId="78" borderId="22" xfId="487" applyNumberFormat="1" applyFont="1" applyFill="1" applyBorder="1" applyProtection="1">
      <protection locked="0"/>
    </xf>
    <xf numFmtId="183" fontId="227" fillId="77" borderId="24" xfId="162" applyNumberFormat="1" applyFont="1" applyFill="1" applyBorder="1" applyAlignment="1">
      <alignment horizontal="right" vertical="center"/>
    </xf>
    <xf numFmtId="4" fontId="228" fillId="55" borderId="22" xfId="487" applyNumberFormat="1" applyFont="1" applyFill="1" applyBorder="1" applyProtection="1">
      <protection locked="0"/>
    </xf>
    <xf numFmtId="0" fontId="29" fillId="0" borderId="26" xfId="0" applyFont="1" applyBorder="1" applyAlignment="1">
      <alignment horizontal="center" vertical="center" wrapText="1"/>
    </xf>
    <xf numFmtId="14" fontId="8" fillId="0" borderId="0" xfId="450" applyNumberFormat="1" applyBorder="1" applyAlignment="1">
      <alignment horizontal="left"/>
    </xf>
    <xf numFmtId="2" fontId="21" fillId="0" borderId="0" xfId="0" applyNumberFormat="1" applyFont="1" applyBorder="1"/>
    <xf numFmtId="3" fontId="21" fillId="0" borderId="0" xfId="0" applyNumberFormat="1" applyFont="1" applyBorder="1"/>
    <xf numFmtId="0" fontId="8" fillId="0" borderId="0" xfId="450" applyBorder="1"/>
    <xf numFmtId="182" fontId="227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31" xfId="208" applyNumberFormat="1" applyFont="1" applyFill="1" applyBorder="1" applyAlignment="1" applyProtection="1">
      <alignment horizontal="center" vertical="center" wrapText="1"/>
      <protection locked="0"/>
    </xf>
    <xf numFmtId="182" fontId="49" fillId="76" borderId="27" xfId="489" applyNumberFormat="1" applyFont="1" applyFill="1" applyBorder="1" applyAlignment="1" applyProtection="1">
      <alignment horizontal="center" vertical="center" wrapText="1"/>
      <protection locked="0"/>
    </xf>
    <xf numFmtId="182" fontId="227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27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47" fillId="0" borderId="38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center" vertical="center" wrapText="1"/>
    </xf>
    <xf numFmtId="16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  <protection locked="0"/>
    </xf>
    <xf numFmtId="2" fontId="16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0" xfId="0" applyFont="1" applyFill="1" applyBorder="1" applyAlignment="1" applyProtection="1">
      <alignment vertical="center" wrapText="1"/>
      <protection locked="0"/>
    </xf>
    <xf numFmtId="0" fontId="51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center" vertical="center"/>
    </xf>
    <xf numFmtId="0" fontId="267" fillId="0" borderId="0" xfId="0" applyFont="1" applyFill="1" applyBorder="1" applyAlignment="1">
      <alignment vertical="center" wrapText="1"/>
    </xf>
    <xf numFmtId="3" fontId="54" fillId="0" borderId="29" xfId="153" applyNumberFormat="1" applyFont="1" applyBorder="1"/>
    <xf numFmtId="186" fontId="21" fillId="0" borderId="0" xfId="0" applyNumberFormat="1" applyFont="1" applyBorder="1"/>
    <xf numFmtId="0" fontId="196" fillId="0" borderId="0" xfId="491" applyFont="1"/>
    <xf numFmtId="0" fontId="22" fillId="0" borderId="0" xfId="491" applyFont="1"/>
    <xf numFmtId="49" fontId="21" fillId="0" borderId="0" xfId="492" applyNumberFormat="1" applyFont="1" applyFill="1" applyBorder="1"/>
    <xf numFmtId="185" fontId="21" fillId="0" borderId="0" xfId="492" applyNumberFormat="1" applyFont="1" applyFill="1" applyBorder="1"/>
    <xf numFmtId="185" fontId="241" fillId="0" borderId="0" xfId="492" applyNumberFormat="1" applyFont="1" applyFill="1" applyBorder="1"/>
    <xf numFmtId="0" fontId="51" fillId="27" borderId="0" xfId="491" applyFont="1" applyFill="1" applyAlignment="1"/>
    <xf numFmtId="0" fontId="49" fillId="0" borderId="82" xfId="491" applyFont="1" applyBorder="1"/>
    <xf numFmtId="165" fontId="49" fillId="45" borderId="53" xfId="491" applyNumberFormat="1" applyFont="1" applyFill="1" applyBorder="1" applyAlignment="1">
      <alignment horizontal="center"/>
    </xf>
    <xf numFmtId="165" fontId="49" fillId="0" borderId="51" xfId="491" applyNumberFormat="1" applyFont="1" applyBorder="1" applyAlignment="1">
      <alignment horizontal="center"/>
    </xf>
    <xf numFmtId="0" fontId="49" fillId="0" borderId="41" xfId="491" applyFont="1" applyBorder="1"/>
    <xf numFmtId="165" fontId="49" fillId="45" borderId="59" xfId="491" applyNumberFormat="1" applyFont="1" applyFill="1" applyBorder="1" applyAlignment="1">
      <alignment horizontal="center"/>
    </xf>
    <xf numFmtId="165" fontId="49" fillId="0" borderId="25" xfId="491" applyNumberFormat="1" applyFont="1" applyBorder="1" applyAlignment="1">
      <alignment horizontal="center"/>
    </xf>
    <xf numFmtId="0" fontId="109" fillId="0" borderId="0" xfId="491" applyFont="1" applyBorder="1"/>
    <xf numFmtId="165" fontId="109" fillId="0" borderId="0" xfId="491" applyNumberFormat="1" applyFont="1" applyBorder="1" applyAlignment="1">
      <alignment horizontal="center"/>
    </xf>
    <xf numFmtId="49" fontId="21" fillId="0" borderId="0" xfId="492" applyNumberFormat="1" applyFont="1" applyBorder="1"/>
    <xf numFmtId="0" fontId="21" fillId="0" borderId="0" xfId="492" applyFont="1" applyBorder="1"/>
    <xf numFmtId="0" fontId="21" fillId="0" borderId="0" xfId="492" applyFont="1" applyFill="1" applyBorder="1"/>
    <xf numFmtId="0" fontId="24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3" fontId="42" fillId="0" borderId="88" xfId="493" applyNumberFormat="1" applyFont="1" applyFill="1" applyBorder="1" applyAlignment="1" applyProtection="1">
      <alignment horizontal="right"/>
    </xf>
    <xf numFmtId="3" fontId="42" fillId="0" borderId="88" xfId="493" applyNumberFormat="1" applyFont="1" applyBorder="1" applyAlignment="1">
      <alignment horizontal="right"/>
    </xf>
    <xf numFmtId="3" fontId="42" fillId="0" borderId="0" xfId="493" applyNumberFormat="1" applyFont="1"/>
    <xf numFmtId="49" fontId="49" fillId="0" borderId="0" xfId="200" applyNumberFormat="1" applyFont="1" applyBorder="1" applyAlignment="1">
      <alignment horizontal="center" vertical="center"/>
    </xf>
    <xf numFmtId="0" fontId="51" fillId="0" borderId="0" xfId="200" applyFont="1" applyFill="1" applyBorder="1" applyAlignment="1">
      <alignment horizontal="center"/>
    </xf>
    <xf numFmtId="0" fontId="63" fillId="0" borderId="0" xfId="200" applyFont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3" fontId="2" fillId="0" borderId="0" xfId="494" applyNumberFormat="1"/>
    <xf numFmtId="0" fontId="2" fillId="0" borderId="0" xfId="494"/>
    <xf numFmtId="0" fontId="207" fillId="0" borderId="0" xfId="310" applyFont="1"/>
    <xf numFmtId="3" fontId="2" fillId="0" borderId="0" xfId="494" applyNumberFormat="1" applyFont="1"/>
    <xf numFmtId="0" fontId="2" fillId="0" borderId="0" xfId="494" applyFont="1"/>
    <xf numFmtId="3" fontId="207" fillId="0" borderId="0" xfId="310" applyNumberFormat="1" applyFont="1"/>
    <xf numFmtId="0" fontId="206" fillId="0" borderId="0" xfId="199" applyFont="1"/>
    <xf numFmtId="3" fontId="207" fillId="0" borderId="25" xfId="153" applyNumberFormat="1" applyFont="1" applyBorder="1"/>
    <xf numFmtId="3" fontId="207" fillId="0" borderId="36" xfId="153" applyNumberFormat="1" applyFont="1" applyBorder="1"/>
    <xf numFmtId="3" fontId="207" fillId="0" borderId="38" xfId="153" applyNumberFormat="1" applyFont="1" applyBorder="1"/>
    <xf numFmtId="4" fontId="207" fillId="0" borderId="33" xfId="153" applyNumberFormat="1" applyFont="1" applyBorder="1"/>
    <xf numFmtId="3" fontId="207" fillId="0" borderId="57" xfId="153" applyNumberFormat="1" applyFont="1" applyBorder="1"/>
    <xf numFmtId="4" fontId="207" fillId="0" borderId="20" xfId="153" applyNumberFormat="1" applyFont="1" applyBorder="1"/>
    <xf numFmtId="3" fontId="207" fillId="0" borderId="24" xfId="153" applyNumberFormat="1" applyFont="1" applyBorder="1"/>
    <xf numFmtId="3" fontId="207" fillId="0" borderId="35" xfId="153" applyNumberFormat="1" applyFont="1" applyBorder="1"/>
    <xf numFmtId="3" fontId="207" fillId="0" borderId="22" xfId="153" applyNumberFormat="1" applyFont="1" applyBorder="1"/>
    <xf numFmtId="4" fontId="207" fillId="0" borderId="32" xfId="153" applyNumberFormat="1" applyFont="1" applyBorder="1"/>
    <xf numFmtId="0" fontId="207" fillId="0" borderId="0" xfId="310" applyFont="1" applyBorder="1"/>
    <xf numFmtId="3" fontId="207" fillId="0" borderId="69" xfId="153" applyNumberFormat="1" applyFont="1" applyBorder="1"/>
    <xf numFmtId="3" fontId="207" fillId="0" borderId="5" xfId="153" applyNumberFormat="1" applyFont="1" applyBorder="1"/>
    <xf numFmtId="3" fontId="207" fillId="0" borderId="68" xfId="153" applyNumberFormat="1" applyFont="1" applyBorder="1"/>
    <xf numFmtId="3" fontId="2" fillId="0" borderId="0" xfId="494" applyNumberFormat="1" applyFont="1" applyBorder="1"/>
    <xf numFmtId="0" fontId="2" fillId="0" borderId="0" xfId="494" applyFont="1" applyBorder="1"/>
    <xf numFmtId="3" fontId="207" fillId="0" borderId="0" xfId="153" applyNumberFormat="1" applyFont="1" applyBorder="1"/>
    <xf numFmtId="3" fontId="207" fillId="0" borderId="0" xfId="153" applyNumberFormat="1" applyFont="1" applyBorder="1" applyAlignment="1">
      <alignment horizontal="center"/>
    </xf>
    <xf numFmtId="3" fontId="207" fillId="0" borderId="88" xfId="153" applyNumberFormat="1" applyFont="1" applyBorder="1"/>
    <xf numFmtId="3" fontId="207" fillId="0" borderId="48" xfId="153" applyNumberFormat="1" applyFont="1" applyBorder="1"/>
    <xf numFmtId="3" fontId="207" fillId="0" borderId="54" xfId="153" applyNumberFormat="1" applyFont="1" applyBorder="1"/>
    <xf numFmtId="3" fontId="207" fillId="0" borderId="80" xfId="153" applyNumberFormat="1" applyFont="1" applyBorder="1"/>
    <xf numFmtId="3" fontId="207" fillId="0" borderId="23" xfId="153" applyNumberFormat="1" applyFont="1" applyBorder="1"/>
    <xf numFmtId="4" fontId="207" fillId="0" borderId="79" xfId="153" applyNumberFormat="1" applyFont="1" applyBorder="1"/>
    <xf numFmtId="3" fontId="206" fillId="0" borderId="56" xfId="153" applyNumberFormat="1" applyFont="1" applyBorder="1"/>
    <xf numFmtId="0" fontId="205" fillId="0" borderId="29" xfId="310" applyFont="1" applyBorder="1" applyAlignment="1">
      <alignment vertical="center"/>
    </xf>
    <xf numFmtId="0" fontId="205" fillId="0" borderId="106" xfId="310" applyFont="1" applyBorder="1" applyAlignment="1">
      <alignment horizontal="center" vertical="center" wrapText="1"/>
    </xf>
    <xf numFmtId="0" fontId="205" fillId="27" borderId="105" xfId="200" applyFont="1" applyFill="1" applyBorder="1" applyAlignment="1">
      <alignment horizontal="center" vertical="center" wrapText="1"/>
    </xf>
    <xf numFmtId="0" fontId="205" fillId="0" borderId="108" xfId="310" applyFont="1" applyFill="1" applyBorder="1" applyAlignment="1">
      <alignment horizontal="center" vertical="center" wrapText="1"/>
    </xf>
    <xf numFmtId="0" fontId="205" fillId="0" borderId="107" xfId="310" applyFont="1" applyBorder="1" applyAlignment="1">
      <alignment horizontal="center" vertical="center"/>
    </xf>
    <xf numFmtId="0" fontId="205" fillId="0" borderId="104" xfId="310" applyFont="1" applyBorder="1" applyAlignment="1">
      <alignment horizontal="center" vertical="center"/>
    </xf>
    <xf numFmtId="0" fontId="205" fillId="0" borderId="73" xfId="310" applyFont="1" applyBorder="1" applyAlignment="1">
      <alignment horizontal="center" vertical="center" wrapText="1"/>
    </xf>
    <xf numFmtId="0" fontId="205" fillId="27" borderId="74" xfId="200" applyFont="1" applyFill="1" applyBorder="1" applyAlignment="1">
      <alignment horizontal="center" vertical="center" wrapText="1"/>
    </xf>
    <xf numFmtId="0" fontId="205" fillId="0" borderId="75" xfId="310" applyFont="1" applyFill="1" applyBorder="1" applyAlignment="1">
      <alignment horizontal="center" vertical="center" wrapText="1"/>
    </xf>
    <xf numFmtId="0" fontId="205" fillId="0" borderId="76" xfId="310" applyFont="1" applyBorder="1" applyAlignment="1">
      <alignment horizontal="center" vertical="center"/>
    </xf>
    <xf numFmtId="0" fontId="205" fillId="0" borderId="77" xfId="310" applyFont="1" applyBorder="1" applyAlignment="1">
      <alignment horizontal="center" vertical="center"/>
    </xf>
    <xf numFmtId="0" fontId="275" fillId="0" borderId="73" xfId="310" applyFont="1" applyBorder="1" applyAlignment="1">
      <alignment horizontal="centerContinuous"/>
    </xf>
    <xf numFmtId="0" fontId="275" fillId="0" borderId="74" xfId="310" applyFont="1" applyBorder="1" applyAlignment="1">
      <alignment horizontal="centerContinuous"/>
    </xf>
    <xf numFmtId="0" fontId="275" fillId="0" borderId="75" xfId="310" applyFont="1" applyBorder="1" applyAlignment="1">
      <alignment horizontal="centerContinuous"/>
    </xf>
    <xf numFmtId="0" fontId="275" fillId="0" borderId="77" xfId="310" applyFont="1" applyBorder="1" applyAlignment="1">
      <alignment horizontal="centerContinuous"/>
    </xf>
    <xf numFmtId="0" fontId="276" fillId="0" borderId="16" xfId="310" applyFont="1" applyBorder="1" applyAlignment="1">
      <alignment horizontal="centerContinuous"/>
    </xf>
    <xf numFmtId="0" fontId="276" fillId="0" borderId="15" xfId="310" applyFont="1" applyBorder="1" applyAlignment="1">
      <alignment horizontal="centerContinuous"/>
    </xf>
    <xf numFmtId="0" fontId="276" fillId="0" borderId="14" xfId="310" applyFont="1" applyBorder="1" applyAlignment="1">
      <alignment horizontal="centerContinuous"/>
    </xf>
    <xf numFmtId="185" fontId="241" fillId="27" borderId="112" xfId="494" applyNumberFormat="1" applyFont="1" applyFill="1" applyBorder="1"/>
    <xf numFmtId="185" fontId="241" fillId="0" borderId="113" xfId="494" applyNumberFormat="1" applyFont="1" applyBorder="1"/>
    <xf numFmtId="185" fontId="21" fillId="27" borderId="114" xfId="494" applyNumberFormat="1" applyFont="1" applyFill="1" applyBorder="1"/>
    <xf numFmtId="185" fontId="21" fillId="0" borderId="113" xfId="494" applyNumberFormat="1" applyFont="1" applyBorder="1"/>
    <xf numFmtId="185" fontId="21" fillId="27" borderId="113" xfId="494" applyNumberFormat="1" applyFont="1" applyFill="1" applyBorder="1"/>
    <xf numFmtId="2" fontId="21" fillId="0" borderId="114" xfId="494" applyNumberFormat="1" applyFont="1" applyBorder="1" applyAlignment="1">
      <alignment wrapText="1"/>
    </xf>
    <xf numFmtId="49" fontId="21" fillId="0" borderId="115" xfId="494" applyNumberFormat="1" applyFont="1" applyBorder="1"/>
    <xf numFmtId="0" fontId="277" fillId="27" borderId="25" xfId="494" applyFont="1" applyFill="1" applyBorder="1" applyAlignment="1">
      <alignment horizontal="center"/>
    </xf>
    <xf numFmtId="0" fontId="277" fillId="0" borderId="38" xfId="494" applyFont="1" applyBorder="1" applyAlignment="1">
      <alignment horizontal="center"/>
    </xf>
    <xf numFmtId="0" fontId="277" fillId="27" borderId="116" xfId="494" applyFont="1" applyFill="1" applyBorder="1" applyAlignment="1">
      <alignment horizontal="center"/>
    </xf>
    <xf numFmtId="0" fontId="277" fillId="27" borderId="38" xfId="494" applyFont="1" applyFill="1" applyBorder="1" applyAlignment="1">
      <alignment horizontal="center"/>
    </xf>
    <xf numFmtId="0" fontId="21" fillId="0" borderId="117" xfId="494" applyFont="1" applyBorder="1" applyAlignment="1"/>
    <xf numFmtId="49" fontId="21" fillId="0" borderId="58" xfId="494" applyNumberFormat="1" applyFont="1" applyBorder="1" applyAlignment="1"/>
    <xf numFmtId="0" fontId="25" fillId="0" borderId="24" xfId="494" applyFont="1" applyBorder="1" applyAlignment="1">
      <alignment horizontal="centerContinuous" vertical="center"/>
    </xf>
    <xf numFmtId="0" fontId="25" fillId="0" borderId="22" xfId="494" applyFont="1" applyBorder="1" applyAlignment="1">
      <alignment horizontal="centerContinuous" vertical="center"/>
    </xf>
    <xf numFmtId="0" fontId="25" fillId="0" borderId="118" xfId="494" applyFont="1" applyBorder="1" applyAlignment="1">
      <alignment horizontal="centerContinuous" vertical="center"/>
    </xf>
    <xf numFmtId="0" fontId="29" fillId="0" borderId="119" xfId="494" applyFont="1" applyBorder="1" applyAlignment="1">
      <alignment horizontal="center"/>
    </xf>
    <xf numFmtId="49" fontId="29" fillId="0" borderId="52" xfId="494" applyNumberFormat="1" applyFont="1" applyBorder="1" applyAlignment="1">
      <alignment horizontal="center"/>
    </xf>
    <xf numFmtId="0" fontId="25" fillId="0" borderId="54" xfId="494" applyFont="1" applyBorder="1" applyAlignment="1">
      <alignment horizontal="centerContinuous" vertical="center"/>
    </xf>
    <xf numFmtId="0" fontId="29" fillId="0" borderId="23" xfId="494" applyFont="1" applyBorder="1" applyAlignment="1">
      <alignment horizontal="centerContinuous" vertical="center"/>
    </xf>
    <xf numFmtId="0" fontId="25" fillId="0" borderId="120" xfId="494" applyFont="1" applyBorder="1" applyAlignment="1">
      <alignment horizontal="centerContinuous" vertical="center"/>
    </xf>
    <xf numFmtId="0" fontId="25" fillId="0" borderId="23" xfId="494" applyFont="1" applyBorder="1" applyAlignment="1">
      <alignment horizontal="centerContinuous" vertical="center"/>
    </xf>
    <xf numFmtId="0" fontId="25" fillId="0" borderId="121" xfId="494" applyFont="1" applyBorder="1"/>
    <xf numFmtId="49" fontId="25" fillId="0" borderId="37" xfId="494" applyNumberFormat="1" applyFont="1" applyBorder="1"/>
    <xf numFmtId="0" fontId="222" fillId="0" borderId="0" xfId="495" applyFont="1"/>
    <xf numFmtId="0" fontId="2" fillId="0" borderId="0" xfId="495"/>
    <xf numFmtId="0" fontId="2" fillId="0" borderId="0" xfId="495" applyFont="1"/>
    <xf numFmtId="0" fontId="21" fillId="0" borderId="114" xfId="494" applyFont="1" applyBorder="1"/>
    <xf numFmtId="3" fontId="261" fillId="0" borderId="0" xfId="495" applyNumberFormat="1" applyFont="1"/>
    <xf numFmtId="4" fontId="262" fillId="0" borderId="0" xfId="495" applyNumberFormat="1" applyFont="1"/>
    <xf numFmtId="0" fontId="276" fillId="0" borderId="14" xfId="200" applyFont="1" applyBorder="1" applyAlignment="1">
      <alignment horizontal="centerContinuous"/>
    </xf>
    <xf numFmtId="0" fontId="276" fillId="0" borderId="15" xfId="200" applyFont="1" applyBorder="1" applyAlignment="1">
      <alignment horizontal="centerContinuous"/>
    </xf>
    <xf numFmtId="0" fontId="276" fillId="0" borderId="16" xfId="200" applyFont="1" applyBorder="1" applyAlignment="1">
      <alignment horizontal="centerContinuous"/>
    </xf>
    <xf numFmtId="0" fontId="275" fillId="0" borderId="77" xfId="200" applyFont="1" applyBorder="1" applyAlignment="1">
      <alignment horizontal="centerContinuous"/>
    </xf>
    <xf numFmtId="0" fontId="275" fillId="0" borderId="75" xfId="200" applyFont="1" applyBorder="1" applyAlignment="1">
      <alignment horizontal="centerContinuous"/>
    </xf>
    <xf numFmtId="0" fontId="275" fillId="0" borderId="74" xfId="200" applyFont="1" applyBorder="1" applyAlignment="1">
      <alignment horizontal="centerContinuous"/>
    </xf>
    <xf numFmtId="0" fontId="275" fillId="0" borderId="73" xfId="200" applyFont="1" applyBorder="1" applyAlignment="1">
      <alignment horizontal="centerContinuous"/>
    </xf>
    <xf numFmtId="0" fontId="205" fillId="0" borderId="77" xfId="200" applyFont="1" applyBorder="1" applyAlignment="1">
      <alignment horizontal="center" vertical="center"/>
    </xf>
    <xf numFmtId="0" fontId="205" fillId="0" borderId="75" xfId="200" applyFont="1" applyFill="1" applyBorder="1" applyAlignment="1">
      <alignment horizontal="center" vertical="center" wrapText="1"/>
    </xf>
    <xf numFmtId="0" fontId="205" fillId="0" borderId="74" xfId="200" applyFont="1" applyFill="1" applyBorder="1" applyAlignment="1">
      <alignment horizontal="center" vertical="center" wrapText="1"/>
    </xf>
    <xf numFmtId="0" fontId="278" fillId="0" borderId="109" xfId="200" applyFont="1" applyBorder="1" applyAlignment="1">
      <alignment horizontal="center" vertical="center" wrapText="1"/>
    </xf>
    <xf numFmtId="0" fontId="205" fillId="0" borderId="76" xfId="200" applyFont="1" applyBorder="1" applyAlignment="1">
      <alignment horizontal="center" vertical="center"/>
    </xf>
    <xf numFmtId="166" fontId="206" fillId="0" borderId="31" xfId="153" applyNumberFormat="1" applyFont="1" applyBorder="1"/>
    <xf numFmtId="166" fontId="207" fillId="0" borderId="54" xfId="153" applyNumberFormat="1" applyFont="1" applyBorder="1"/>
    <xf numFmtId="4" fontId="207" fillId="0" borderId="60" xfId="153" applyNumberFormat="1" applyFont="1" applyBorder="1"/>
    <xf numFmtId="166" fontId="207" fillId="0" borderId="24" xfId="153" applyNumberFormat="1" applyFont="1" applyBorder="1"/>
    <xf numFmtId="4" fontId="207" fillId="0" borderId="55" xfId="153" applyNumberFormat="1" applyFont="1" applyBorder="1"/>
    <xf numFmtId="166" fontId="207" fillId="0" borderId="69" xfId="153" applyNumberFormat="1" applyFont="1" applyBorder="1"/>
    <xf numFmtId="4" fontId="207" fillId="0" borderId="64" xfId="153" applyNumberFormat="1" applyFont="1" applyBorder="1"/>
    <xf numFmtId="3" fontId="207" fillId="0" borderId="65" xfId="153" applyNumberFormat="1" applyFont="1" applyBorder="1"/>
    <xf numFmtId="3" fontId="207" fillId="0" borderId="70" xfId="153" applyNumberFormat="1" applyFont="1" applyBorder="1"/>
    <xf numFmtId="166" fontId="207" fillId="0" borderId="66" xfId="153" applyNumberFormat="1" applyFont="1" applyBorder="1"/>
    <xf numFmtId="4" fontId="207" fillId="0" borderId="71" xfId="153" applyNumberFormat="1" applyFont="1" applyBorder="1"/>
    <xf numFmtId="3" fontId="207" fillId="0" borderId="0" xfId="200" applyNumberFormat="1" applyFont="1"/>
    <xf numFmtId="166" fontId="207" fillId="0" borderId="0" xfId="200" applyNumberFormat="1" applyFont="1"/>
    <xf numFmtId="0" fontId="2" fillId="0" borderId="0" xfId="496" applyFill="1"/>
    <xf numFmtId="0" fontId="278" fillId="0" borderId="110" xfId="200" applyFont="1" applyBorder="1" applyAlignment="1">
      <alignment horizontal="center" vertical="center" wrapText="1"/>
    </xf>
    <xf numFmtId="2" fontId="2" fillId="0" borderId="0" xfId="494" applyNumberFormat="1" applyAlignment="1"/>
    <xf numFmtId="2" fontId="47" fillId="0" borderId="0" xfId="310" applyNumberFormat="1" applyFont="1" applyFill="1" applyBorder="1" applyAlignment="1"/>
    <xf numFmtId="2" fontId="47" fillId="0" borderId="0" xfId="310" applyNumberFormat="1" applyFont="1" applyAlignment="1"/>
    <xf numFmtId="166" fontId="207" fillId="0" borderId="51" xfId="153" applyNumberFormat="1" applyFont="1" applyBorder="1"/>
    <xf numFmtId="2" fontId="63" fillId="0" borderId="0" xfId="200" applyNumberFormat="1" applyFont="1" applyFill="1" applyBorder="1" applyAlignment="1">
      <alignment horizontal="center" vertical="center"/>
    </xf>
    <xf numFmtId="2" fontId="49" fillId="0" borderId="0" xfId="200" applyNumberFormat="1" applyFont="1" applyFill="1" applyBorder="1" applyAlignment="1">
      <alignment horizontal="left" vertical="center"/>
    </xf>
    <xf numFmtId="2" fontId="49" fillId="0" borderId="0" xfId="153" applyNumberFormat="1" applyFont="1" applyFill="1" applyBorder="1" applyAlignment="1"/>
    <xf numFmtId="2" fontId="64" fillId="0" borderId="0" xfId="200" applyNumberFormat="1" applyFont="1" applyFill="1" applyBorder="1" applyAlignment="1">
      <alignment horizontal="center"/>
    </xf>
    <xf numFmtId="2" fontId="49" fillId="0" borderId="0" xfId="200" applyNumberFormat="1" applyFont="1" applyFill="1" applyBorder="1" applyAlignment="1">
      <alignment horizontal="center"/>
    </xf>
    <xf numFmtId="2" fontId="51" fillId="0" borderId="0" xfId="200" applyNumberFormat="1" applyFont="1" applyFill="1" applyBorder="1" applyAlignment="1">
      <alignment horizontal="center"/>
    </xf>
    <xf numFmtId="166" fontId="207" fillId="0" borderId="0" xfId="310" applyNumberFormat="1" applyFont="1"/>
    <xf numFmtId="2" fontId="2" fillId="0" borderId="0" xfId="495" applyNumberFormat="1" applyFill="1" applyBorder="1" applyAlignment="1"/>
    <xf numFmtId="2" fontId="2" fillId="0" borderId="0" xfId="495" applyNumberFormat="1" applyBorder="1" applyAlignment="1"/>
    <xf numFmtId="2" fontId="50" fillId="0" borderId="0" xfId="153" applyNumberFormat="1" applyFont="1" applyFill="1" applyBorder="1" applyAlignment="1"/>
    <xf numFmtId="0" fontId="196" fillId="0" borderId="0" xfId="299" applyFont="1"/>
    <xf numFmtId="0" fontId="22" fillId="0" borderId="0" xfId="299" applyFont="1"/>
    <xf numFmtId="49" fontId="21" fillId="0" borderId="0" xfId="451" applyNumberFormat="1" applyFont="1" applyFill="1" applyBorder="1"/>
    <xf numFmtId="185" fontId="21" fillId="0" borderId="0" xfId="451" applyNumberFormat="1" applyFont="1" applyFill="1" applyBorder="1"/>
    <xf numFmtId="185" fontId="241" fillId="0" borderId="0" xfId="451" applyNumberFormat="1" applyFont="1" applyFill="1" applyBorder="1"/>
    <xf numFmtId="0" fontId="49" fillId="0" borderId="82" xfId="299" applyFont="1" applyBorder="1"/>
    <xf numFmtId="165" fontId="49" fillId="45" borderId="53" xfId="299" applyNumberFormat="1" applyFont="1" applyFill="1" applyBorder="1" applyAlignment="1">
      <alignment horizontal="center"/>
    </xf>
    <xf numFmtId="165" fontId="49" fillId="0" borderId="51" xfId="299" applyNumberFormat="1" applyFont="1" applyBorder="1" applyAlignment="1">
      <alignment horizontal="center"/>
    </xf>
    <xf numFmtId="0" fontId="49" fillId="0" borderId="41" xfId="299" applyFont="1" applyBorder="1"/>
    <xf numFmtId="165" fontId="49" fillId="45" borderId="59" xfId="299" applyNumberFormat="1" applyFont="1" applyFill="1" applyBorder="1" applyAlignment="1">
      <alignment horizontal="center"/>
    </xf>
    <xf numFmtId="165" fontId="49" fillId="0" borderId="25" xfId="299" applyNumberFormat="1" applyFont="1" applyBorder="1" applyAlignment="1">
      <alignment horizontal="center"/>
    </xf>
    <xf numFmtId="0" fontId="109" fillId="0" borderId="0" xfId="299" applyFont="1" applyBorder="1"/>
    <xf numFmtId="165" fontId="109" fillId="0" borderId="0" xfId="299" applyNumberFormat="1" applyFont="1" applyBorder="1" applyAlignment="1">
      <alignment horizontal="center"/>
    </xf>
    <xf numFmtId="49" fontId="21" fillId="0" borderId="0" xfId="451" applyNumberFormat="1" applyFont="1" applyBorder="1"/>
    <xf numFmtId="0" fontId="21" fillId="0" borderId="0" xfId="451" applyFont="1" applyBorder="1"/>
    <xf numFmtId="0" fontId="21" fillId="0" borderId="0" xfId="451" applyFont="1" applyFill="1" applyBorder="1"/>
    <xf numFmtId="0" fontId="279" fillId="45" borderId="0" xfId="0" applyFont="1" applyFill="1"/>
    <xf numFmtId="0" fontId="281" fillId="55" borderId="0" xfId="0" applyFont="1" applyFill="1" applyAlignment="1">
      <alignment vertical="center"/>
    </xf>
    <xf numFmtId="0" fontId="176" fillId="55" borderId="0" xfId="0" applyFont="1" applyFill="1" applyAlignment="1"/>
    <xf numFmtId="0" fontId="176" fillId="55" borderId="0" xfId="0" applyFont="1" applyFill="1"/>
    <xf numFmtId="0" fontId="281" fillId="55" borderId="0" xfId="0" applyFont="1" applyFill="1"/>
    <xf numFmtId="0" fontId="176" fillId="76" borderId="0" xfId="134" applyFont="1" applyFill="1" applyProtection="1">
      <protection locked="0"/>
    </xf>
    <xf numFmtId="0" fontId="282" fillId="77" borderId="22" xfId="0" applyFont="1" applyFill="1" applyBorder="1" applyAlignment="1">
      <alignment horizontal="center" vertical="center" wrapText="1"/>
    </xf>
    <xf numFmtId="0" fontId="282" fillId="77" borderId="122" xfId="0" applyFont="1" applyFill="1" applyBorder="1" applyAlignment="1">
      <alignment horizontal="center" vertical="center" wrapText="1"/>
    </xf>
    <xf numFmtId="0" fontId="283" fillId="77" borderId="123" xfId="0" applyFont="1" applyFill="1" applyBorder="1" applyAlignment="1">
      <alignment horizontal="center" vertical="center" wrapText="1"/>
    </xf>
    <xf numFmtId="0" fontId="283" fillId="77" borderId="22" xfId="0" applyFont="1" applyFill="1" applyBorder="1" applyAlignment="1">
      <alignment horizontal="center" vertical="center" wrapText="1"/>
    </xf>
    <xf numFmtId="0" fontId="284" fillId="0" borderId="88" xfId="0" applyFont="1" applyFill="1" applyBorder="1" applyAlignment="1">
      <alignment vertical="center" wrapText="1"/>
    </xf>
    <xf numFmtId="0" fontId="285" fillId="77" borderId="22" xfId="0" applyFont="1" applyFill="1" applyBorder="1" applyAlignment="1">
      <alignment horizontal="center" vertical="center" wrapText="1"/>
    </xf>
    <xf numFmtId="0" fontId="284" fillId="0" borderId="0" xfId="0" applyFont="1" applyFill="1" applyBorder="1" applyAlignment="1">
      <alignment vertical="center" wrapText="1"/>
    </xf>
    <xf numFmtId="0" fontId="286" fillId="77" borderId="65" xfId="0" applyFont="1" applyFill="1" applyBorder="1" applyAlignment="1">
      <alignment horizontal="center" vertical="center" wrapText="1"/>
    </xf>
    <xf numFmtId="0" fontId="286" fillId="77" borderId="124" xfId="0" applyFont="1" applyFill="1" applyBorder="1" applyAlignment="1">
      <alignment horizontal="center" vertical="center" wrapText="1"/>
    </xf>
    <xf numFmtId="0" fontId="287" fillId="77" borderId="125" xfId="0" applyFont="1" applyFill="1" applyBorder="1" applyAlignment="1">
      <alignment horizontal="center" vertical="center" wrapText="1"/>
    </xf>
    <xf numFmtId="0" fontId="287" fillId="77" borderId="65" xfId="0" applyFont="1" applyFill="1" applyBorder="1" applyAlignment="1">
      <alignment horizontal="center" vertical="center" wrapText="1"/>
    </xf>
    <xf numFmtId="0" fontId="176" fillId="55" borderId="88" xfId="0" applyFont="1" applyFill="1" applyBorder="1"/>
    <xf numFmtId="14" fontId="28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8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39" fillId="89" borderId="22" xfId="0" applyNumberFormat="1" applyFont="1" applyFill="1" applyBorder="1" applyAlignment="1">
      <alignment horizontal="right" vertical="center"/>
    </xf>
    <xf numFmtId="4" fontId="139" fillId="90" borderId="22" xfId="0" applyNumberFormat="1" applyFont="1" applyFill="1" applyBorder="1" applyAlignment="1">
      <alignment horizontal="right" vertical="center"/>
    </xf>
    <xf numFmtId="4" fontId="139" fillId="89" borderId="123" xfId="0" applyNumberFormat="1" applyFont="1" applyFill="1" applyBorder="1" applyAlignment="1">
      <alignment horizontal="right" vertical="center"/>
    </xf>
    <xf numFmtId="166" fontId="139" fillId="89" borderId="123" xfId="0" applyNumberFormat="1" applyFont="1" applyFill="1" applyBorder="1" applyAlignment="1">
      <alignment horizontal="right" vertical="center"/>
    </xf>
    <xf numFmtId="4" fontId="139" fillId="89" borderId="122" xfId="0" applyNumberFormat="1" applyFont="1" applyFill="1" applyBorder="1" applyAlignment="1">
      <alignment horizontal="right" vertical="center"/>
    </xf>
    <xf numFmtId="166" fontId="139" fillId="90" borderId="123" xfId="0" applyNumberFormat="1" applyFont="1" applyFill="1" applyBorder="1" applyAlignment="1">
      <alignment horizontal="right" vertical="center"/>
    </xf>
    <xf numFmtId="4" fontId="139" fillId="0" borderId="22" xfId="0" applyNumberFormat="1" applyFont="1" applyFill="1" applyBorder="1" applyAlignment="1">
      <alignment horizontal="right" vertical="center"/>
    </xf>
    <xf numFmtId="4" fontId="139" fillId="90" borderId="123" xfId="0" applyNumberFormat="1" applyFont="1" applyFill="1" applyBorder="1" applyAlignment="1">
      <alignment horizontal="right" vertical="center"/>
    </xf>
    <xf numFmtId="4" fontId="289" fillId="91" borderId="22" xfId="0" applyNumberFormat="1" applyFont="1" applyFill="1" applyBorder="1" applyAlignment="1">
      <alignment horizontal="right" vertical="center"/>
    </xf>
    <xf numFmtId="183" fontId="289" fillId="77" borderId="22" xfId="165" applyNumberFormat="1" applyFont="1" applyFill="1" applyBorder="1" applyAlignment="1">
      <alignment horizontal="right" vertical="center"/>
    </xf>
    <xf numFmtId="4" fontId="139" fillId="92" borderId="22" xfId="0" applyNumberFormat="1" applyFont="1" applyFill="1" applyBorder="1" applyAlignment="1">
      <alignment horizontal="right" vertical="center"/>
    </xf>
    <xf numFmtId="0" fontId="98" fillId="27" borderId="26" xfId="0" applyFont="1" applyFill="1" applyBorder="1" applyAlignment="1">
      <alignment horizontal="center" vertical="center" wrapText="1"/>
    </xf>
    <xf numFmtId="0" fontId="98" fillId="27" borderId="16" xfId="0" applyFont="1" applyFill="1" applyBorder="1" applyAlignment="1">
      <alignment horizontal="center" vertical="center" wrapText="1"/>
    </xf>
    <xf numFmtId="0" fontId="29" fillId="0" borderId="26" xfId="154" applyFont="1" applyFill="1" applyBorder="1"/>
    <xf numFmtId="0" fontId="29" fillId="0" borderId="16" xfId="154" applyFont="1" applyFill="1" applyBorder="1"/>
    <xf numFmtId="0" fontId="29" fillId="74" borderId="26" xfId="154" applyFont="1" applyFill="1" applyBorder="1"/>
    <xf numFmtId="165" fontId="290" fillId="0" borderId="14" xfId="0" applyNumberFormat="1" applyFont="1" applyBorder="1" applyAlignment="1">
      <alignment horizontal="center" vertical="center"/>
    </xf>
    <xf numFmtId="165" fontId="98" fillId="27" borderId="31" xfId="0" applyNumberFormat="1" applyFont="1" applyFill="1" applyBorder="1" applyAlignment="1">
      <alignment horizontal="center" vertical="center" wrapText="1"/>
    </xf>
    <xf numFmtId="0" fontId="176" fillId="55" borderId="0" xfId="0" applyFont="1" applyFill="1" applyBorder="1"/>
    <xf numFmtId="165" fontId="227" fillId="55" borderId="29" xfId="0" applyNumberFormat="1" applyFont="1" applyFill="1" applyBorder="1" applyAlignment="1">
      <alignment horizontal="center" vertical="center"/>
    </xf>
    <xf numFmtId="165" fontId="286" fillId="77" borderId="16" xfId="0" applyNumberFormat="1" applyFont="1" applyFill="1" applyBorder="1" applyAlignment="1">
      <alignment horizontal="center" vertical="center" wrapText="1"/>
    </xf>
    <xf numFmtId="0" fontId="279" fillId="0" borderId="0" xfId="0" applyFont="1" applyFill="1"/>
    <xf numFmtId="0" fontId="176" fillId="0" borderId="0" xfId="134" applyFont="1" applyFill="1" applyProtection="1">
      <protection locked="0"/>
    </xf>
    <xf numFmtId="0" fontId="291" fillId="88" borderId="55" xfId="0" applyFont="1" applyFill="1" applyBorder="1" applyAlignment="1">
      <alignment vertical="center"/>
    </xf>
    <xf numFmtId="0" fontId="291" fillId="88" borderId="35" xfId="0" applyFont="1" applyFill="1" applyBorder="1" applyAlignment="1">
      <alignment vertical="center"/>
    </xf>
    <xf numFmtId="0" fontId="292" fillId="55" borderId="0" xfId="134" applyFont="1" applyFill="1" applyProtection="1">
      <protection locked="0"/>
    </xf>
    <xf numFmtId="0" fontId="176" fillId="55" borderId="0" xfId="0" applyFont="1" applyFill="1" applyAlignment="1">
      <alignment horizontal="center" vertical="center"/>
    </xf>
    <xf numFmtId="0" fontId="284" fillId="0" borderId="85" xfId="0" applyFont="1" applyFill="1" applyBorder="1" applyAlignment="1">
      <alignment vertical="center" wrapText="1"/>
    </xf>
    <xf numFmtId="167" fontId="227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89" fillId="55" borderId="48" xfId="0" applyFont="1" applyFill="1" applyBorder="1" applyAlignment="1" applyProtection="1">
      <alignment vertical="center"/>
      <protection locked="0"/>
    </xf>
    <xf numFmtId="183" fontId="293" fillId="87" borderId="50" xfId="165" applyNumberFormat="1" applyFont="1" applyFill="1" applyBorder="1" applyAlignment="1" applyProtection="1">
      <alignment vertical="center"/>
      <protection locked="0"/>
    </xf>
    <xf numFmtId="183" fontId="293" fillId="87" borderId="57" xfId="165" applyNumberFormat="1" applyFont="1" applyFill="1" applyBorder="1" applyAlignment="1" applyProtection="1">
      <alignment vertical="center"/>
      <protection locked="0"/>
    </xf>
    <xf numFmtId="183" fontId="293" fillId="93" borderId="127" xfId="165" applyNumberFormat="1" applyFont="1" applyFill="1" applyBorder="1" applyAlignment="1" applyProtection="1">
      <alignment vertical="center"/>
      <protection locked="0"/>
    </xf>
    <xf numFmtId="0" fontId="294" fillId="55" borderId="88" xfId="0" applyFont="1" applyFill="1" applyBorder="1" applyProtection="1">
      <protection locked="0"/>
    </xf>
    <xf numFmtId="0" fontId="170" fillId="55" borderId="0" xfId="0" applyFont="1" applyFill="1" applyAlignment="1">
      <alignment vertical="center"/>
    </xf>
    <xf numFmtId="0" fontId="294" fillId="55" borderId="85" xfId="0" applyFont="1" applyFill="1" applyBorder="1" applyProtection="1">
      <protection locked="0"/>
    </xf>
    <xf numFmtId="0" fontId="289" fillId="55" borderId="88" xfId="0" applyFont="1" applyFill="1" applyBorder="1" applyAlignment="1" applyProtection="1">
      <alignment vertical="center"/>
      <protection locked="0"/>
    </xf>
    <xf numFmtId="183" fontId="293" fillId="87" borderId="22" xfId="165" applyNumberFormat="1" applyFont="1" applyFill="1" applyBorder="1" applyAlignment="1" applyProtection="1">
      <alignment vertical="center"/>
      <protection locked="0"/>
    </xf>
    <xf numFmtId="183" fontId="293" fillId="87" borderId="35" xfId="165" applyNumberFormat="1" applyFont="1" applyFill="1" applyBorder="1" applyAlignment="1" applyProtection="1">
      <alignment vertical="center"/>
      <protection locked="0"/>
    </xf>
    <xf numFmtId="183" fontId="293" fillId="93" borderId="123" xfId="165" applyNumberFormat="1" applyFont="1" applyFill="1" applyBorder="1" applyAlignment="1" applyProtection="1">
      <alignment vertical="center"/>
      <protection locked="0"/>
    </xf>
    <xf numFmtId="0" fontId="47" fillId="0" borderId="0" xfId="135" applyFont="1"/>
    <xf numFmtId="17" fontId="295" fillId="0" borderId="0" xfId="497" quotePrefix="1" applyNumberFormat="1" applyFont="1"/>
    <xf numFmtId="0" fontId="1" fillId="0" borderId="0" xfId="497"/>
    <xf numFmtId="0" fontId="47" fillId="0" borderId="5" xfId="135" applyFont="1" applyBorder="1"/>
    <xf numFmtId="14" fontId="63" fillId="94" borderId="35" xfId="135" applyNumberFormat="1" applyFont="1" applyFill="1" applyBorder="1" applyAlignment="1">
      <alignment horizontal="centerContinuous"/>
    </xf>
    <xf numFmtId="3" fontId="50" fillId="0" borderId="22" xfId="135" applyNumberFormat="1" applyFont="1" applyFill="1" applyBorder="1"/>
    <xf numFmtId="1" fontId="50" fillId="0" borderId="22" xfId="135" applyNumberFormat="1" applyFont="1" applyFill="1" applyBorder="1"/>
    <xf numFmtId="0" fontId="49" fillId="0" borderId="22" xfId="135" applyFont="1" applyFill="1" applyBorder="1"/>
    <xf numFmtId="0" fontId="50" fillId="0" borderId="22" xfId="135" applyFont="1" applyFill="1" applyBorder="1"/>
    <xf numFmtId="0" fontId="50" fillId="0" borderId="22" xfId="135" applyFont="1" applyBorder="1"/>
    <xf numFmtId="0" fontId="64" fillId="0" borderId="0" xfId="305" applyFont="1"/>
    <xf numFmtId="0" fontId="296" fillId="0" borderId="0" xfId="305" applyFont="1"/>
    <xf numFmtId="0" fontId="297" fillId="0" borderId="0" xfId="305" applyFont="1"/>
    <xf numFmtId="4" fontId="298" fillId="90" borderId="22" xfId="0" applyNumberFormat="1" applyFont="1" applyFill="1" applyBorder="1" applyAlignment="1">
      <alignment horizontal="right" vertical="center"/>
    </xf>
    <xf numFmtId="0" fontId="299" fillId="0" borderId="0" xfId="135" applyFont="1"/>
    <xf numFmtId="0" fontId="243" fillId="0" borderId="0" xfId="135" applyFont="1"/>
    <xf numFmtId="0" fontId="64" fillId="0" borderId="14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90" fillId="0" borderId="14" xfId="0" applyFont="1" applyBorder="1" applyAlignment="1">
      <alignment horizontal="center"/>
    </xf>
    <xf numFmtId="0" fontId="90" fillId="0" borderId="15" xfId="0" applyFont="1" applyBorder="1" applyAlignment="1">
      <alignment horizontal="center"/>
    </xf>
    <xf numFmtId="0" fontId="90" fillId="0" borderId="16" xfId="0" applyFont="1" applyBorder="1" applyAlignment="1">
      <alignment horizontal="center"/>
    </xf>
    <xf numFmtId="0" fontId="64" fillId="0" borderId="14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0" fontId="64" fillId="0" borderId="37" xfId="0" applyFont="1" applyFill="1" applyBorder="1" applyAlignment="1">
      <alignment horizontal="center"/>
    </xf>
    <xf numFmtId="0" fontId="64" fillId="0" borderId="92" xfId="0" applyFont="1" applyFill="1" applyBorder="1" applyAlignment="1">
      <alignment horizontal="center"/>
    </xf>
    <xf numFmtId="0" fontId="64" fillId="0" borderId="28" xfId="0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49" fontId="29" fillId="0" borderId="86" xfId="0" applyNumberFormat="1" applyFont="1" applyBorder="1" applyAlignment="1">
      <alignment horizontal="center" vertical="center"/>
    </xf>
    <xf numFmtId="49" fontId="29" fillId="0" borderId="89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 wrapText="1"/>
    </xf>
    <xf numFmtId="0" fontId="25" fillId="24" borderId="92" xfId="0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0" fontId="25" fillId="24" borderId="58" xfId="0" applyFont="1" applyFill="1" applyBorder="1" applyAlignment="1">
      <alignment horizontal="center" vertical="center" wrapText="1"/>
    </xf>
    <xf numFmtId="0" fontId="25" fillId="24" borderId="86" xfId="0" applyFont="1" applyFill="1" applyBorder="1" applyAlignment="1">
      <alignment horizontal="center" vertical="center" wrapText="1"/>
    </xf>
    <xf numFmtId="0" fontId="25" fillId="24" borderId="89" xfId="0" applyFont="1" applyFill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125" fillId="0" borderId="0" xfId="0" applyFont="1" applyAlignment="1">
      <alignment horizontal="left" vertical="center"/>
    </xf>
    <xf numFmtId="0" fontId="49" fillId="0" borderId="42" xfId="0" applyFont="1" applyFill="1" applyBorder="1" applyAlignment="1" applyProtection="1">
      <alignment horizontal="center" vertical="center" wrapText="1"/>
      <protection locked="0"/>
    </xf>
    <xf numFmtId="0" fontId="49" fillId="0" borderId="44" xfId="0" applyFont="1" applyFill="1" applyBorder="1" applyAlignment="1" applyProtection="1">
      <alignment horizontal="center" vertical="center" wrapText="1"/>
      <protection locked="0"/>
    </xf>
    <xf numFmtId="0" fontId="51" fillId="0" borderId="19" xfId="0" applyFont="1" applyFill="1" applyBorder="1" applyAlignment="1" applyProtection="1">
      <alignment horizontal="center" vertical="center" wrapText="1"/>
      <protection locked="0"/>
    </xf>
    <xf numFmtId="0" fontId="51" fillId="0" borderId="7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49" fillId="45" borderId="0" xfId="0" applyFont="1" applyFill="1" applyAlignment="1">
      <alignment horizontal="left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255" fillId="24" borderId="27" xfId="0" applyFont="1" applyFill="1" applyBorder="1" applyAlignment="1">
      <alignment horizontal="center" vertical="center" wrapText="1"/>
    </xf>
    <xf numFmtId="0" fontId="255" fillId="24" borderId="39" xfId="0" applyFont="1" applyFill="1" applyBorder="1" applyAlignment="1">
      <alignment horizontal="center" vertical="center" wrapText="1"/>
    </xf>
    <xf numFmtId="0" fontId="255" fillId="24" borderId="41" xfId="0" applyFont="1" applyFill="1" applyBorder="1" applyAlignment="1">
      <alignment horizontal="center" vertical="center" wrapText="1"/>
    </xf>
    <xf numFmtId="2" fontId="213" fillId="0" borderId="91" xfId="0" applyNumberFormat="1" applyFont="1" applyFill="1" applyBorder="1" applyAlignment="1">
      <alignment horizontal="center"/>
    </xf>
    <xf numFmtId="2" fontId="213" fillId="0" borderId="82" xfId="0" applyNumberFormat="1" applyFont="1" applyFill="1" applyBorder="1" applyAlignment="1">
      <alignment horizontal="center"/>
    </xf>
    <xf numFmtId="2" fontId="64" fillId="0" borderId="14" xfId="205" applyNumberFormat="1" applyFont="1" applyFill="1" applyBorder="1" applyAlignment="1">
      <alignment horizontal="center" vertical="center"/>
    </xf>
    <xf numFmtId="2" fontId="64" fillId="0" borderId="15" xfId="205" applyNumberFormat="1" applyFont="1" applyFill="1" applyBorder="1" applyAlignment="1">
      <alignment horizontal="center" vertical="center"/>
    </xf>
    <xf numFmtId="2" fontId="64" fillId="0" borderId="16" xfId="205" applyNumberFormat="1" applyFont="1" applyFill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2" fontId="25" fillId="27" borderId="47" xfId="0" applyNumberFormat="1" applyFont="1" applyFill="1" applyBorder="1" applyAlignment="1">
      <alignment horizontal="center" vertical="center" wrapText="1"/>
    </xf>
    <xf numFmtId="2" fontId="25" fillId="27" borderId="66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6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left" vertical="center"/>
    </xf>
    <xf numFmtId="4" fontId="33" fillId="0" borderId="37" xfId="0" applyNumberFormat="1" applyFont="1" applyBorder="1" applyAlignment="1">
      <alignment horizontal="center" vertical="center"/>
    </xf>
    <xf numFmtId="4" fontId="33" fillId="0" borderId="64" xfId="0" applyNumberFormat="1" applyFont="1" applyBorder="1" applyAlignment="1">
      <alignment horizontal="center" vertical="center"/>
    </xf>
    <xf numFmtId="0" fontId="53" fillId="0" borderId="0" xfId="0" applyFont="1" applyAlignment="1">
      <alignment horizontal="left" wrapText="1"/>
    </xf>
    <xf numFmtId="2" fontId="49" fillId="0" borderId="27" xfId="0" applyNumberFormat="1" applyFont="1" applyFill="1" applyBorder="1" applyAlignment="1">
      <alignment horizontal="center" vertical="center" wrapText="1"/>
    </xf>
    <xf numFmtId="2" fontId="49" fillId="0" borderId="39" xfId="0" applyNumberFormat="1" applyFont="1" applyFill="1" applyBorder="1" applyAlignment="1">
      <alignment horizontal="center" vertical="center" wrapText="1"/>
    </xf>
    <xf numFmtId="2" fontId="49" fillId="0" borderId="4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46" fillId="0" borderId="86" xfId="0" applyFont="1" applyFill="1" applyBorder="1" applyAlignment="1">
      <alignment horizontal="center"/>
    </xf>
    <xf numFmtId="0" fontId="146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/>
    <xf numFmtId="2" fontId="49" fillId="0" borderId="0" xfId="0" applyNumberFormat="1" applyFont="1" applyAlignment="1">
      <alignment horizontal="left" vertical="top" wrapText="1"/>
    </xf>
    <xf numFmtId="2" fontId="50" fillId="0" borderId="0" xfId="0" applyNumberFormat="1" applyFont="1" applyAlignment="1">
      <alignment horizontal="center" vertical="top" wrapText="1"/>
    </xf>
    <xf numFmtId="0" fontId="118" fillId="0" borderId="86" xfId="135" applyFont="1" applyFill="1" applyBorder="1" applyAlignment="1">
      <alignment horizontal="center"/>
    </xf>
    <xf numFmtId="0" fontId="163" fillId="0" borderId="86" xfId="135" applyFont="1" applyFill="1" applyBorder="1" applyAlignment="1">
      <alignment horizontal="center"/>
    </xf>
    <xf numFmtId="0" fontId="42" fillId="0" borderId="37" xfId="304" applyBorder="1" applyAlignment="1">
      <alignment horizontal="center"/>
    </xf>
    <xf numFmtId="0" fontId="42" fillId="0" borderId="28" xfId="304" applyBorder="1" applyAlignment="1">
      <alignment horizontal="center"/>
    </xf>
    <xf numFmtId="0" fontId="42" fillId="0" borderId="58" xfId="304" applyBorder="1" applyAlignment="1">
      <alignment horizontal="center"/>
    </xf>
    <xf numFmtId="0" fontId="42" fillId="0" borderId="89" xfId="304" applyBorder="1" applyAlignment="1">
      <alignment horizontal="center"/>
    </xf>
    <xf numFmtId="0" fontId="174" fillId="54" borderId="0" xfId="134" applyFont="1" applyFill="1" applyAlignment="1" applyProtection="1">
      <alignment horizontal="right" vertical="center"/>
      <protection locked="0"/>
    </xf>
    <xf numFmtId="0" fontId="175" fillId="55" borderId="0" xfId="134" applyFont="1" applyFill="1" applyAlignment="1"/>
    <xf numFmtId="0" fontId="22" fillId="0" borderId="0" xfId="103" applyAlignment="1" applyProtection="1">
      <alignment horizontal="center" vertical="center"/>
    </xf>
    <xf numFmtId="0" fontId="24" fillId="0" borderId="14" xfId="301" applyFont="1" applyBorder="1" applyAlignment="1">
      <alignment horizontal="center" vertical="center"/>
    </xf>
    <xf numFmtId="0" fontId="24" fillId="0" borderId="15" xfId="301" applyFont="1" applyBorder="1" applyAlignment="1">
      <alignment horizontal="center" vertical="center"/>
    </xf>
    <xf numFmtId="0" fontId="24" fillId="0" borderId="16" xfId="301" applyFont="1" applyBorder="1" applyAlignment="1">
      <alignment horizontal="center" vertical="center"/>
    </xf>
    <xf numFmtId="0" fontId="24" fillId="0" borderId="14" xfId="298" applyFont="1" applyBorder="1" applyAlignment="1">
      <alignment horizontal="center" vertical="center"/>
    </xf>
    <xf numFmtId="0" fontId="24" fillId="0" borderId="15" xfId="298" applyFont="1" applyBorder="1" applyAlignment="1">
      <alignment horizontal="center" vertical="center"/>
    </xf>
    <xf numFmtId="0" fontId="24" fillId="0" borderId="16" xfId="298" applyFont="1" applyBorder="1" applyAlignment="1">
      <alignment horizontal="center" vertical="center"/>
    </xf>
    <xf numFmtId="0" fontId="49" fillId="24" borderId="14" xfId="298" applyFont="1" applyFill="1" applyBorder="1" applyAlignment="1">
      <alignment horizontal="center" vertical="center"/>
    </xf>
    <xf numFmtId="0" fontId="49" fillId="24" borderId="15" xfId="298" applyFont="1" applyFill="1" applyBorder="1" applyAlignment="1">
      <alignment horizontal="center" vertical="center"/>
    </xf>
    <xf numFmtId="0" fontId="49" fillId="24" borderId="16" xfId="298" applyFont="1" applyFill="1" applyBorder="1" applyAlignment="1">
      <alignment horizontal="center" vertical="center"/>
    </xf>
    <xf numFmtId="0" fontId="51" fillId="0" borderId="0" xfId="200" applyFont="1" applyFill="1" applyBorder="1" applyAlignment="1">
      <alignment horizontal="center"/>
    </xf>
    <xf numFmtId="0" fontId="51" fillId="0" borderId="14" xfId="200" applyFont="1" applyBorder="1" applyAlignment="1">
      <alignment horizontal="center"/>
    </xf>
    <xf numFmtId="0" fontId="51" fillId="0" borderId="15" xfId="200" applyFont="1" applyBorder="1" applyAlignment="1">
      <alignment horizontal="center"/>
    </xf>
    <xf numFmtId="0" fontId="51" fillId="0" borderId="16" xfId="200" applyFont="1" applyBorder="1" applyAlignment="1">
      <alignment horizontal="center"/>
    </xf>
    <xf numFmtId="0" fontId="53" fillId="49" borderId="68" xfId="135" applyFont="1" applyFill="1" applyBorder="1" applyAlignment="1">
      <alignment horizontal="center" vertical="center" wrapText="1"/>
    </xf>
    <xf numFmtId="0" fontId="53" fillId="49" borderId="50" xfId="135" applyFont="1" applyFill="1" applyBorder="1" applyAlignment="1">
      <alignment horizontal="center" vertical="center" wrapText="1"/>
    </xf>
    <xf numFmtId="0" fontId="53" fillId="0" borderId="9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53" fillId="0" borderId="5" xfId="297" applyFont="1" applyBorder="1" applyAlignment="1">
      <alignment horizontal="center" vertical="center" wrapText="1"/>
    </xf>
    <xf numFmtId="0" fontId="53" fillId="0" borderId="88" xfId="297" applyFont="1" applyBorder="1" applyAlignment="1">
      <alignment horizontal="center" vertical="center" wrapText="1"/>
    </xf>
    <xf numFmtId="0" fontId="53" fillId="0" borderId="68" xfId="297" applyFont="1" applyBorder="1" applyAlignment="1">
      <alignment horizontal="center" vertical="center" wrapText="1"/>
    </xf>
    <xf numFmtId="0" fontId="53" fillId="0" borderId="50" xfId="297" applyFont="1" applyBorder="1" applyAlignment="1">
      <alignment horizontal="center" vertical="center" wrapText="1"/>
    </xf>
    <xf numFmtId="0" fontId="53" fillId="0" borderId="90" xfId="135" applyFont="1" applyBorder="1" applyAlignment="1">
      <alignment horizontal="center" vertical="center"/>
    </xf>
    <xf numFmtId="0" fontId="53" fillId="0" borderId="0" xfId="135" applyFont="1" applyBorder="1" applyAlignment="1">
      <alignment horizontal="center" vertical="center"/>
    </xf>
    <xf numFmtId="0" fontId="53" fillId="0" borderId="81" xfId="135" applyFont="1" applyBorder="1" applyAlignment="1">
      <alignment horizontal="center" vertical="center"/>
    </xf>
    <xf numFmtId="0" fontId="53" fillId="0" borderId="5" xfId="135" applyFont="1" applyBorder="1" applyAlignment="1">
      <alignment horizontal="center" vertical="center" wrapText="1"/>
    </xf>
    <xf numFmtId="0" fontId="53" fillId="0" borderId="88" xfId="135" applyFont="1" applyBorder="1" applyAlignment="1">
      <alignment horizontal="center" vertical="center" wrapText="1"/>
    </xf>
    <xf numFmtId="0" fontId="53" fillId="0" borderId="68" xfId="135" applyFont="1" applyBorder="1" applyAlignment="1">
      <alignment horizontal="center" vertical="center" wrapText="1"/>
    </xf>
    <xf numFmtId="0" fontId="53" fillId="0" borderId="50" xfId="135" applyFont="1" applyBorder="1" applyAlignment="1">
      <alignment horizontal="center" vertical="center" wrapText="1"/>
    </xf>
    <xf numFmtId="0" fontId="42" fillId="0" borderId="37" xfId="155" applyBorder="1" applyAlignment="1">
      <alignment horizontal="center"/>
    </xf>
    <xf numFmtId="0" fontId="42" fillId="0" borderId="28" xfId="155" applyBorder="1" applyAlignment="1">
      <alignment horizontal="center"/>
    </xf>
    <xf numFmtId="0" fontId="42" fillId="0" borderId="58" xfId="155" applyBorder="1" applyAlignment="1">
      <alignment horizontal="center"/>
    </xf>
    <xf numFmtId="0" fontId="42" fillId="0" borderId="89" xfId="155" applyBorder="1" applyAlignment="1">
      <alignment horizontal="center"/>
    </xf>
  </cellXfs>
  <cellStyles count="498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6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4"/>
    <cellStyle name="Normalny 53" xfId="453"/>
    <cellStyle name="Normalny 54" xfId="455"/>
    <cellStyle name="Normalny 54 2" xfId="481"/>
    <cellStyle name="Normalny 54 2 2" xfId="495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6" xfId="492"/>
    <cellStyle name="Normalny 67" xfId="497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DROB41_0" xfId="253"/>
    <cellStyle name="Normalny_Handel_2011 2" xfId="299"/>
    <cellStyle name="Normalny_Handel_2011 3" xfId="491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3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Lit>
              <c:formatCode>General</c:formatCode>
              <c:ptCount val="52"/>
              <c:pt idx="0">
                <c:v>4.0853524705882354</c:v>
              </c:pt>
              <c:pt idx="1">
                <c:v>4.0447779411764708</c:v>
              </c:pt>
              <c:pt idx="2">
                <c:v>4.023784470588236</c:v>
              </c:pt>
              <c:pt idx="3">
                <c:v>4.0176224705882362</c:v>
              </c:pt>
              <c:pt idx="4">
                <c:v>4.0689678823529416</c:v>
              </c:pt>
              <c:pt idx="5">
                <c:v>4.2130744117647057</c:v>
              </c:pt>
              <c:pt idx="6">
                <c:v>4.3252399411764699</c:v>
              </c:pt>
              <c:pt idx="7">
                <c:v>4.5042117058823532</c:v>
              </c:pt>
              <c:pt idx="8">
                <c:v>4.6150581176470595</c:v>
              </c:pt>
              <c:pt idx="9">
                <c:v>4.4751054705882352</c:v>
              </c:pt>
              <c:pt idx="10">
                <c:v>4.3201102941176472</c:v>
              </c:pt>
              <c:pt idx="11">
                <c:v>4.3104727058823524</c:v>
              </c:pt>
              <c:pt idx="12">
                <c:v>4.4293722352941174</c:v>
              </c:pt>
              <c:pt idx="13">
                <c:v>4.3988382941176472</c:v>
              </c:pt>
              <c:pt idx="14">
                <c:v>4.4002231764705888</c:v>
              </c:pt>
              <c:pt idx="15">
                <c:v>4.4906175294117645</c:v>
              </c:pt>
              <c:pt idx="16">
                <c:v>4.5089651176470591</c:v>
              </c:pt>
              <c:pt idx="17">
                <c:v>4.345099352941177</c:v>
              </c:pt>
              <c:pt idx="18">
                <c:v>4.1490715882352944</c:v>
              </c:pt>
              <c:pt idx="19">
                <c:v>4.1668257647058828</c:v>
              </c:pt>
              <c:pt idx="20">
                <c:v>4.2700098235294117</c:v>
              </c:pt>
              <c:pt idx="21">
                <c:v>4.3735035882352937</c:v>
              </c:pt>
              <c:pt idx="22">
                <c:v>4.3741115294117652</c:v>
              </c:pt>
              <c:pt idx="23">
                <c:v>4.5010511764705878</c:v>
              </c:pt>
              <c:pt idx="24">
                <c:v>4.6116804117647066</c:v>
              </c:pt>
              <c:pt idx="25">
                <c:v>4.4571096470588234</c:v>
              </c:pt>
              <c:pt idx="26">
                <c:v>4.3126314705882356</c:v>
              </c:pt>
              <c:pt idx="27">
                <c:v>4.3861281176470595</c:v>
              </c:pt>
              <c:pt idx="28">
                <c:v>4.4395527647058826</c:v>
              </c:pt>
              <c:pt idx="29">
                <c:v>4.3718005882352946</c:v>
              </c:pt>
              <c:pt idx="30">
                <c:v>4.3706604117647059</c:v>
              </c:pt>
              <c:pt idx="31">
                <c:v>4.385517882352941</c:v>
              </c:pt>
              <c:pt idx="32">
                <c:v>4.361428882352941</c:v>
              </c:pt>
              <c:pt idx="33">
                <c:v>4.3522761176470581</c:v>
              </c:pt>
              <c:pt idx="34">
                <c:v>4.3771619411764702</c:v>
              </c:pt>
              <c:pt idx="35">
                <c:v>4.5368524117647056</c:v>
              </c:pt>
              <c:pt idx="36">
                <c:v>4.6888912352941183</c:v>
              </c:pt>
              <c:pt idx="37">
                <c:v>4.7300000000000004</c:v>
              </c:pt>
              <c:pt idx="38">
                <c:v>4.640264352941176</c:v>
              </c:pt>
              <c:pt idx="39">
                <c:v>4.4546992941176464</c:v>
              </c:pt>
              <c:pt idx="40">
                <c:v>4.438794176470588</c:v>
              </c:pt>
              <c:pt idx="41">
                <c:v>4.4076171176470584</c:v>
              </c:pt>
              <c:pt idx="42">
                <c:v>4.3858604705882351</c:v>
              </c:pt>
              <c:pt idx="43">
                <c:v>4.318431764705883</c:v>
              </c:pt>
              <c:pt idx="44">
                <c:v>4.1601758823529407</c:v>
              </c:pt>
              <c:pt idx="45">
                <c:v>3.9537894117647059</c:v>
              </c:pt>
              <c:pt idx="46">
                <c:v>3.8245089999999999</c:v>
              </c:pt>
              <c:pt idx="47">
                <c:v>3.7097794117647065</c:v>
              </c:pt>
              <c:pt idx="48">
                <c:v>3.7403317058823533</c:v>
              </c:pt>
              <c:pt idx="49">
                <c:v>3.8469829411764707</c:v>
              </c:pt>
              <c:pt idx="50">
                <c:v>3.8825945294117647</c:v>
              </c:pt>
              <c:pt idx="51">
                <c:v>3.8604624117647055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05F-488A-B9DB-2B04C6DF6232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Lit>
              <c:formatCode>General</c:formatCode>
              <c:ptCount val="52"/>
              <c:pt idx="0">
                <c:v>3.8570005882352949</c:v>
              </c:pt>
              <c:pt idx="1">
                <c:v>3.9661654117647065</c:v>
              </c:pt>
              <c:pt idx="2">
                <c:v>4.0981918823529417</c:v>
              </c:pt>
              <c:pt idx="3">
                <c:v>4.1731147058823526</c:v>
              </c:pt>
              <c:pt idx="4">
                <c:v>4.1793485882352934</c:v>
              </c:pt>
              <c:pt idx="5">
                <c:v>4.1631161764705888</c:v>
              </c:pt>
              <c:pt idx="6">
                <c:v>4.176024411764705</c:v>
              </c:pt>
              <c:pt idx="7">
                <c:v>4.1518948823529405</c:v>
              </c:pt>
              <c:pt idx="8">
                <c:v>4.0530291176470588</c:v>
              </c:pt>
              <c:pt idx="9">
                <c:v>4.1972931764705885</c:v>
              </c:pt>
              <c:pt idx="10">
                <c:v>4.3415710000000001</c:v>
              </c:pt>
              <c:pt idx="11">
                <c:v>4.3140882352941183</c:v>
              </c:pt>
              <c:pt idx="12">
                <c:v>4.2176075882352944</c:v>
              </c:pt>
              <c:pt idx="13">
                <c:v>4.1240442941176472</c:v>
              </c:pt>
              <c:pt idx="14">
                <c:v>4.0957287647058829</c:v>
              </c:pt>
              <c:pt idx="15">
                <c:v>4.0998818823529408</c:v>
              </c:pt>
              <c:pt idx="16">
                <c:v>4.1454942941176469</c:v>
              </c:pt>
              <c:pt idx="17">
                <c:v>4.3256314705882364</c:v>
              </c:pt>
              <c:pt idx="18">
                <c:v>4.4820627647058817</c:v>
              </c:pt>
              <c:pt idx="19">
                <c:v>4.6219909411764712</c:v>
              </c:pt>
              <c:pt idx="20">
                <c:v>4.6591594705882349</c:v>
              </c:pt>
              <c:pt idx="21">
                <c:v>4.8499999999999996</c:v>
              </c:pt>
              <c:pt idx="22">
                <c:v>4.9000000000000004</c:v>
              </c:pt>
              <c:pt idx="23">
                <c:v>4.9068377647058821</c:v>
              </c:pt>
              <c:pt idx="24">
                <c:v>5.1032104117647057</c:v>
              </c:pt>
              <c:pt idx="25">
                <c:v>5.2261567647058822</c:v>
              </c:pt>
              <c:pt idx="26">
                <c:v>5.3463555294117651</c:v>
              </c:pt>
              <c:pt idx="27">
                <c:v>5.4125767647058822</c:v>
              </c:pt>
              <c:pt idx="28">
                <c:v>5.3897434117647061</c:v>
              </c:pt>
              <c:pt idx="29">
                <c:v>5.3571623529411765</c:v>
              </c:pt>
              <c:pt idx="30">
                <c:v>5.341501941176471</c:v>
              </c:pt>
              <c:pt idx="31">
                <c:v>5.3134624705882354</c:v>
              </c:pt>
              <c:pt idx="32">
                <c:v>5.3037262352941177</c:v>
              </c:pt>
              <c:pt idx="33">
                <c:v>5.298450529411765</c:v>
              </c:pt>
              <c:pt idx="34">
                <c:v>5.3124171176470592</c:v>
              </c:pt>
              <c:pt idx="35">
                <c:v>5.3213427647058822</c:v>
              </c:pt>
              <c:pt idx="36">
                <c:v>5.3778430588235295</c:v>
              </c:pt>
              <c:pt idx="37">
                <c:v>5.4984738823529415</c:v>
              </c:pt>
              <c:pt idx="38">
                <c:v>5.4467851176470594</c:v>
              </c:pt>
              <c:pt idx="39">
                <c:v>5.2671006470588244</c:v>
              </c:pt>
              <c:pt idx="40">
                <c:v>5.0930061764705892</c:v>
              </c:pt>
              <c:pt idx="41">
                <c:v>4.9529013529411765</c:v>
              </c:pt>
              <c:pt idx="42">
                <c:v>4.8847538235294117</c:v>
              </c:pt>
              <c:pt idx="43">
                <c:v>4.8982539411764714</c:v>
              </c:pt>
              <c:pt idx="44">
                <c:v>4.8859406470588231</c:v>
              </c:pt>
              <c:pt idx="45">
                <c:v>4.907833411764706</c:v>
              </c:pt>
              <c:pt idx="46">
                <c:v>5.0226777058823533</c:v>
              </c:pt>
              <c:pt idx="47">
                <c:v>5.0789302352941172</c:v>
              </c:pt>
              <c:pt idx="48">
                <c:v>5.1785928235294119</c:v>
              </c:pt>
              <c:pt idx="49">
                <c:v>5.1868967647058826</c:v>
              </c:pt>
              <c:pt idx="50">
                <c:v>5.0272682352941178</c:v>
              </c:pt>
              <c:pt idx="51">
                <c:v>4.8702328235294114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05F-488A-B9DB-2B04C6DF6232}"/>
            </c:ext>
          </c:extLst>
        </c:ser>
        <c:ser>
          <c:idx val="3"/>
          <c:order val="2"/>
          <c:tx>
            <c:v>2017r.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Lit>
              <c:formatCode>General</c:formatCode>
              <c:ptCount val="52"/>
              <c:pt idx="0">
                <c:v>4.9504519999999994</c:v>
              </c:pt>
              <c:pt idx="1">
                <c:v>4.9993549411764704</c:v>
              </c:pt>
              <c:pt idx="2">
                <c:v>4.8791569411764701</c:v>
              </c:pt>
              <c:pt idx="3">
                <c:v>4.9309443529411761</c:v>
              </c:pt>
              <c:pt idx="4">
                <c:v>4.9615050588235299</c:v>
              </c:pt>
              <c:pt idx="5">
                <c:v>4.8549364117647062</c:v>
              </c:pt>
              <c:pt idx="6">
                <c:v>4.8161772941176473</c:v>
              </c:pt>
              <c:pt idx="7">
                <c:v>4.7997521764705882</c:v>
              </c:pt>
              <c:pt idx="8">
                <c:v>4.8115546470588235</c:v>
              </c:pt>
              <c:pt idx="9">
                <c:v>4.8927212941176466</c:v>
              </c:pt>
              <c:pt idx="10">
                <c:v>4.9704215294117651</c:v>
              </c:pt>
              <c:pt idx="11">
                <c:v>5.035472764705883</c:v>
              </c:pt>
              <c:pt idx="12">
                <c:v>5.2143527647058825</c:v>
              </c:pt>
              <c:pt idx="13">
                <c:v>5.3884128235294124</c:v>
              </c:pt>
              <c:pt idx="14">
                <c:v>5.4388046470588245</c:v>
              </c:pt>
              <c:pt idx="15">
                <c:v>5.4806057647058823</c:v>
              </c:pt>
              <c:pt idx="16">
                <c:v>5.5276053529411762</c:v>
              </c:pt>
              <c:pt idx="17">
                <c:v>5.587069647058823</c:v>
              </c:pt>
              <c:pt idx="18">
                <c:v>5.5706024705882351</c:v>
              </c:pt>
              <c:pt idx="19">
                <c:v>5.5917022352941173</c:v>
              </c:pt>
              <c:pt idx="20">
                <c:v>5.6582438823529415</c:v>
              </c:pt>
              <c:pt idx="21">
                <c:v>5.6638499411764718</c:v>
              </c:pt>
              <c:pt idx="22">
                <c:v>5.6969899999999996</c:v>
              </c:pt>
              <c:pt idx="23">
                <c:v>5.7238701764705882</c:v>
              </c:pt>
              <c:pt idx="24">
                <c:v>5.7420219999999995</c:v>
              </c:pt>
              <c:pt idx="25">
                <c:v>5.7321985882352946</c:v>
              </c:pt>
              <c:pt idx="26">
                <c:v>5.7150554117647063</c:v>
              </c:pt>
              <c:pt idx="27">
                <c:v>5.5602529411764712</c:v>
              </c:pt>
              <c:pt idx="28">
                <c:v>5.4133682352941186</c:v>
              </c:pt>
              <c:pt idx="29">
                <c:v>5.4209105294117643</c:v>
              </c:pt>
              <c:pt idx="30">
                <c:v>5.4732439411764711</c:v>
              </c:pt>
              <c:pt idx="31">
                <c:v>5.5027325294117642</c:v>
              </c:pt>
              <c:pt idx="32">
                <c:v>5.514854647058824</c:v>
              </c:pt>
              <c:pt idx="33">
                <c:v>5.51779111764706</c:v>
              </c:pt>
              <c:pt idx="34">
                <c:v>5.5389451764705884</c:v>
              </c:pt>
              <c:pt idx="35">
                <c:v>5.5461708823529419</c:v>
              </c:pt>
              <c:pt idx="36">
                <c:v>5.4646884117647057</c:v>
              </c:pt>
              <c:pt idx="37">
                <c:v>5.2313238823529415</c:v>
              </c:pt>
              <c:pt idx="38">
                <c:v>5.0964182941176466</c:v>
              </c:pt>
              <c:pt idx="39">
                <c:v>4.9290539999999989</c:v>
              </c:pt>
              <c:pt idx="40">
                <c:v>4.8453362941176472</c:v>
              </c:pt>
              <c:pt idx="41">
                <c:v>4.8401240588235295</c:v>
              </c:pt>
              <c:pt idx="42">
                <c:v>4.7828322941176475</c:v>
              </c:pt>
              <c:pt idx="43">
                <c:v>4.6667422941176468</c:v>
              </c:pt>
              <c:pt idx="44">
                <c:v>4.6526518235294114</c:v>
              </c:pt>
              <c:pt idx="45">
                <c:v>4.6280596470588238</c:v>
              </c:pt>
              <c:pt idx="46">
                <c:v>4.6337238235294116</c:v>
              </c:pt>
              <c:pt idx="47">
                <c:v>4.6336741176470593</c:v>
              </c:pt>
              <c:pt idx="48">
                <c:v>4.6438768235294123</c:v>
              </c:pt>
              <c:pt idx="49">
                <c:v>4.5922561176470591</c:v>
              </c:pt>
              <c:pt idx="50">
                <c:v>4.4381204705882356</c:v>
              </c:pt>
              <c:pt idx="51">
                <c:v>4.4381204705882356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05F-488A-B9DB-2B04C6DF6232}"/>
            </c:ext>
          </c:extLst>
        </c:ser>
        <c:ser>
          <c:idx val="0"/>
          <c:order val="3"/>
          <c:tx>
            <c:v>2018r.</c:v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305F-488A-B9DB-2B04C6DF6232}"/>
              </c:ext>
            </c:extLst>
          </c:dPt>
          <c:val>
            <c:numLit>
              <c:formatCode>General</c:formatCode>
              <c:ptCount val="52"/>
              <c:pt idx="0">
                <c:v>4.3804670000000003</c:v>
              </c:pt>
              <c:pt idx="1">
                <c:v>4.3107931176470586</c:v>
              </c:pt>
              <c:pt idx="2">
                <c:v>4.1962646470588236</c:v>
              </c:pt>
              <c:pt idx="3">
                <c:v>4.1161288235294125</c:v>
              </c:pt>
              <c:pt idx="4">
                <c:v>4.1640827647058822</c:v>
              </c:pt>
              <c:pt idx="5">
                <c:v>4.2701818823529409</c:v>
              </c:pt>
              <c:pt idx="6">
                <c:v>4.4745709411764709</c:v>
              </c:pt>
              <c:pt idx="7">
                <c:v>4.6500862352941175</c:v>
              </c:pt>
              <c:pt idx="8">
                <c:v>4.7626562941176473</c:v>
              </c:pt>
              <c:pt idx="9">
                <c:v>4.8005857058823533</c:v>
              </c:pt>
              <c:pt idx="10">
                <c:v>4.6466129411764703</c:v>
              </c:pt>
              <c:pt idx="11">
                <c:v>4.5693524117647053</c:v>
              </c:pt>
              <c:pt idx="12">
                <c:v>4.5735858235294113</c:v>
              </c:pt>
              <c:pt idx="13">
                <c:v>4.582324117647059</c:v>
              </c:pt>
              <c:pt idx="14">
                <c:v>4.5732799411764713</c:v>
              </c:pt>
              <c:pt idx="15">
                <c:v>4.5599411764705886</c:v>
              </c:pt>
              <c:pt idx="16">
                <c:v>4.4682108823529418</c:v>
              </c:pt>
              <c:pt idx="17">
                <c:v>4.4682108823529418</c:v>
              </c:pt>
              <c:pt idx="18">
                <c:v>4.3433795294117648</c:v>
              </c:pt>
              <c:pt idx="19">
                <c:v>4.4242479411764704</c:v>
              </c:pt>
              <c:pt idx="20">
                <c:v>4.5933075882352945</c:v>
              </c:pt>
              <c:pt idx="21">
                <c:v>4.6715033529411762</c:v>
              </c:pt>
              <c:pt idx="22">
                <c:v>4.6776630588235291</c:v>
              </c:pt>
              <c:pt idx="23">
                <c:v>4.6900857058823533</c:v>
              </c:pt>
              <c:pt idx="24">
                <c:v>4.6754056470588239</c:v>
              </c:pt>
              <c:pt idx="25">
                <c:v>4.6873687058823537</c:v>
              </c:pt>
              <c:pt idx="26">
                <c:v>4.7102532941176465</c:v>
              </c:pt>
              <c:pt idx="27">
                <c:v>4.7197165294117651</c:v>
              </c:pt>
              <c:pt idx="28">
                <c:v>4.6956841176470592</c:v>
              </c:pt>
              <c:pt idx="29">
                <c:v>4.6217661176470584</c:v>
              </c:pt>
              <c:pt idx="30">
                <c:v>4.5724402941176479</c:v>
              </c:pt>
              <c:pt idx="31">
                <c:v>4.7009934705882364</c:v>
              </c:pt>
              <c:pt idx="32">
                <c:v>4.9134601176470589</c:v>
              </c:pt>
              <c:pt idx="33">
                <c:v>5.0109310588235294</c:v>
              </c:pt>
              <c:pt idx="34">
                <c:v>5.0182102941176474</c:v>
              </c:pt>
              <c:pt idx="35">
                <c:v>4.9374642352941169</c:v>
              </c:pt>
              <c:pt idx="36">
                <c:v>4.7522272352941171</c:v>
              </c:pt>
              <c:pt idx="37">
                <c:v>4.6246849999999995</c:v>
              </c:pt>
              <c:pt idx="38">
                <c:v>4.5462200588235291</c:v>
              </c:pt>
              <c:pt idx="39">
                <c:v>4.5265854705882358</c:v>
              </c:pt>
              <c:pt idx="40">
                <c:v>4.4900126470588235</c:v>
              </c:pt>
              <c:pt idx="41">
                <c:v>4.378448176470588</c:v>
              </c:pt>
              <c:pt idx="42">
                <c:v>4.2971760000000003</c:v>
              </c:pt>
              <c:pt idx="43">
                <c:v>4.2709312941176476</c:v>
              </c:pt>
              <c:pt idx="44">
                <c:v>4.2481139999999993</c:v>
              </c:pt>
              <c:pt idx="45">
                <c:v>4.2585078823529408</c:v>
              </c:pt>
              <c:pt idx="46">
                <c:v>4.2466136470588234</c:v>
              </c:pt>
              <c:pt idx="47">
                <c:v>4.2239018823529415</c:v>
              </c:pt>
              <c:pt idx="48">
                <c:v>4.1856107647058822</c:v>
              </c:pt>
              <c:pt idx="49">
                <c:v>4.1593339411764711</c:v>
              </c:pt>
              <c:pt idx="50">
                <c:v>4.1773075882352941</c:v>
              </c:pt>
              <c:pt idx="51">
                <c:v>4.1773075882352941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305F-488A-B9DB-2B04C6DF6232}"/>
            </c:ext>
          </c:extLst>
        </c:ser>
        <c:ser>
          <c:idx val="4"/>
          <c:order val="4"/>
          <c:tx>
            <c:v>2019r.</c:v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305F-488A-B9DB-2B04C6DF6232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5F-488A-B9DB-2B04C6DF6232}"/>
              </c:ext>
            </c:extLst>
          </c:dPt>
          <c:val>
            <c:numLit>
              <c:formatCode>General</c:formatCode>
              <c:ptCount val="52"/>
              <c:pt idx="0">
                <c:v>4.0948256470588236</c:v>
              </c:pt>
              <c:pt idx="1">
                <c:v>4.0767212352941176</c:v>
              </c:pt>
              <c:pt idx="2">
                <c:v>4.0787178823529411</c:v>
              </c:pt>
              <c:pt idx="3">
                <c:v>4.0863007058823531</c:v>
              </c:pt>
              <c:pt idx="4">
                <c:v>4.0942528823529418</c:v>
              </c:pt>
              <c:pt idx="5">
                <c:v>4.127354705882353</c:v>
              </c:pt>
              <c:pt idx="6">
                <c:v>4.2041648235294113</c:v>
              </c:pt>
              <c:pt idx="7">
                <c:v>4.2126308823529417</c:v>
              </c:pt>
              <c:pt idx="8">
                <c:v>4.230560176470588</c:v>
              </c:pt>
              <c:pt idx="9">
                <c:v>4.2543448235294115</c:v>
              </c:pt>
              <c:pt idx="10">
                <c:v>4.3062438823529412</c:v>
              </c:pt>
              <c:pt idx="11">
                <c:v>4.5033682352941176</c:v>
              </c:pt>
              <c:pt idx="12">
                <c:v>4.9052150588235293</c:v>
              </c:pt>
              <c:pt idx="13">
                <c:v>5.4308501764705888</c:v>
              </c:pt>
              <c:pt idx="14">
                <c:v>5.7963191764705879</c:v>
              </c:pt>
              <c:pt idx="15">
                <c:v>5.8327138235294127</c:v>
              </c:pt>
              <c:pt idx="16">
                <c:v>5.8371965294117647</c:v>
              </c:pt>
              <c:pt idx="17">
                <c:v>5.8371965294117647</c:v>
              </c:pt>
              <c:pt idx="18">
                <c:v>5.8105839999999995</c:v>
              </c:pt>
              <c:pt idx="19">
                <c:v>5.8321020588235299</c:v>
              </c:pt>
              <c:pt idx="20">
                <c:v>5.8425999411764709</c:v>
              </c:pt>
              <c:pt idx="21">
                <c:v>5.8163284705882354</c:v>
              </c:pt>
              <c:pt idx="22">
                <c:v>5.8014794117647064</c:v>
              </c:pt>
              <c:pt idx="23">
                <c:v>5.8280032352941173</c:v>
              </c:pt>
              <c:pt idx="24">
                <c:v>5.7594718235294122</c:v>
              </c:pt>
              <c:pt idx="25">
                <c:v>5.7494687058823528</c:v>
              </c:pt>
              <c:pt idx="26">
                <c:v>5.7474743529411763</c:v>
              </c:pt>
              <c:pt idx="27">
                <c:v>5.7052006470588239</c:v>
              </c:pt>
              <c:pt idx="28">
                <c:v>5.5678755294117641</c:v>
              </c:pt>
              <c:pt idx="29">
                <c:v>5.435954588235294</c:v>
              </c:pt>
              <c:pt idx="30">
                <c:v>5.529673117647059</c:v>
              </c:pt>
              <c:pt idx="31">
                <c:v>5.7168830588235293</c:v>
              </c:pt>
              <c:pt idx="32">
                <c:v>5.8848935294117641</c:v>
              </c:pt>
              <c:pt idx="33">
                <c:v>5.9367673529411764</c:v>
              </c:pt>
              <c:pt idx="34">
                <c:v>5.8786428235294128</c:v>
              </c:pt>
              <c:pt idx="35">
                <c:v>5.8906456470588235</c:v>
              </c:pt>
              <c:pt idx="36">
                <c:v>5.9036395294117643</c:v>
              </c:pt>
              <c:pt idx="37">
                <c:v>5.9256806470588232</c:v>
              </c:pt>
              <c:pt idx="38">
                <c:v>5.9321225294117639</c:v>
              </c:pt>
              <c:pt idx="39">
                <c:v>5.9109493529411763</c:v>
              </c:pt>
              <c:pt idx="40">
                <c:v>5.8749913529411764</c:v>
              </c:pt>
              <c:pt idx="41">
                <c:v>5.8479804117647065</c:v>
              </c:pt>
              <c:pt idx="42">
                <c:v>5.8276728823529407</c:v>
              </c:pt>
              <c:pt idx="43">
                <c:v>5.778948117647059</c:v>
              </c:pt>
              <c:pt idx="44">
                <c:v>5.767703882352941</c:v>
              </c:pt>
              <c:pt idx="45">
                <c:v>5.790856117647059</c:v>
              </c:pt>
              <c:pt idx="46">
                <c:v>5.9074974705882362</c:v>
              </c:pt>
              <c:pt idx="47">
                <c:v>6.0780513529411762</c:v>
              </c:pt>
              <c:pt idx="48">
                <c:v>6.2440605882352944</c:v>
              </c:pt>
              <c:pt idx="49">
                <c:v>6.3666827058823525</c:v>
              </c:pt>
              <c:pt idx="50">
                <c:v>6.3009340588235299</c:v>
              </c:pt>
              <c:pt idx="51">
                <c:v>6.3009340588235299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05F-488A-B9DB-2B04C6DF6232}"/>
            </c:ext>
          </c:extLst>
        </c:ser>
        <c:ser>
          <c:idx val="5"/>
          <c:order val="5"/>
          <c:tx>
            <c:v>2020r.</c:v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05F-488A-B9DB-2B04C6DF6232}"/>
              </c:ext>
            </c:extLst>
          </c:dPt>
          <c:dLbls>
            <c:dLbl>
              <c:idx val="25"/>
              <c:layout>
                <c:manualLayout>
                  <c:x val="1.4897579143389199E-3"/>
                  <c:y val="5.2019164955509928E-2"/>
                </c:manualLayout>
              </c:layout>
              <c:numFmt formatCode="#,##0.0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5F-488A-B9DB-2B04C6DF623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33"/>
              <c:pt idx="0">
                <c:v>6.1994147647058817</c:v>
              </c:pt>
              <c:pt idx="1">
                <c:v>6.0484128823529408</c:v>
              </c:pt>
              <c:pt idx="2">
                <c:v>5.8257909411764706</c:v>
              </c:pt>
              <c:pt idx="3">
                <c:v>5.7513192941176463</c:v>
              </c:pt>
              <c:pt idx="4">
                <c:v>5.8866355294117652</c:v>
              </c:pt>
              <c:pt idx="5">
                <c:v>6.0671512352941184</c:v>
              </c:pt>
              <c:pt idx="6">
                <c:v>6.1422988823529412</c:v>
              </c:pt>
              <c:pt idx="7">
                <c:v>6.2954006470588242</c:v>
              </c:pt>
              <c:pt idx="8">
                <c:v>6.4696587647058834</c:v>
              </c:pt>
              <c:pt idx="9">
                <c:v>6.5443307647058822</c:v>
              </c:pt>
              <c:pt idx="10">
                <c:v>6.4654123529411773</c:v>
              </c:pt>
              <c:pt idx="11">
                <c:v>6.2507150588235287</c:v>
              </c:pt>
              <c:pt idx="12">
                <c:v>6.1741274705882363</c:v>
              </c:pt>
              <c:pt idx="13">
                <c:v>6.2658684705882344</c:v>
              </c:pt>
              <c:pt idx="14">
                <c:v>6.2116301764705888</c:v>
              </c:pt>
              <c:pt idx="15">
                <c:v>6.0554351764705876</c:v>
              </c:pt>
              <c:pt idx="16">
                <c:v>5.92163305882353</c:v>
              </c:pt>
              <c:pt idx="17">
                <c:v>5.4822277058823525</c:v>
              </c:pt>
              <c:pt idx="18">
                <c:v>5.1612722352941178</c:v>
              </c:pt>
              <c:pt idx="19">
                <c:v>4.88</c:v>
              </c:pt>
              <c:pt idx="20">
                <c:v>5.16</c:v>
              </c:pt>
              <c:pt idx="21">
                <c:v>5.6862902352941171</c:v>
              </c:pt>
              <c:pt idx="22">
                <c:v>5.6364910588235295</c:v>
              </c:pt>
              <c:pt idx="23">
                <c:v>5.5531404117647059</c:v>
              </c:pt>
              <c:pt idx="24">
                <c:v>5.5208002352941179</c:v>
              </c:pt>
              <c:pt idx="25">
                <c:v>5.3723157647058821</c:v>
              </c:pt>
              <c:pt idx="26">
                <c:v>5.22984494117647</c:v>
              </c:pt>
              <c:pt idx="27">
                <c:v>4.9082540000000003</c:v>
              </c:pt>
              <c:pt idx="28">
                <c:v>4.5684102941176503</c:v>
              </c:pt>
              <c:pt idx="29">
                <c:v>4.8748906470588231</c:v>
              </c:pt>
              <c:pt idx="30">
                <c:v>5.0081819411764705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C-305F-488A-B9DB-2B04C6DF6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A2-4485-A9A7-E39BE98D3E8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A2-4485-A9A7-E39BE98D3E8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A2-4485-A9A7-E39BE98D3E8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2-4485-A9A7-E39BE98D3E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2-4485-A9A7-E39BE98D3E8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2-4485-A9A7-E39BE98D3E8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2-4485-A9A7-E39BE98D3E8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2-4485-A9A7-E39BE98D3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Bułgaria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Niemcy</c:v>
              </c:pt>
              <c:pt idx="6">
                <c:v>Chorwacja</c:v>
              </c:pt>
              <c:pt idx="7">
                <c:v>Austria</c:v>
              </c:pt>
              <c:pt idx="8">
                <c:v>Dania</c:v>
              </c:pt>
              <c:pt idx="9">
                <c:v>Cypr</c:v>
              </c:pt>
              <c:pt idx="10">
                <c:v>Portugalia</c:v>
              </c:pt>
              <c:pt idx="11">
                <c:v>Węgry</c:v>
              </c:pt>
              <c:pt idx="12">
                <c:v>Średnio w UE</c:v>
              </c:pt>
              <c:pt idx="13">
                <c:v>Irlandia</c:v>
              </c:pt>
              <c:pt idx="14">
                <c:v>Polska</c:v>
              </c:pt>
              <c:pt idx="15">
                <c:v>Estonia</c:v>
              </c:pt>
              <c:pt idx="16">
                <c:v>Łotwa</c:v>
              </c:pt>
              <c:pt idx="17">
                <c:v>Hiszpania</c:v>
              </c:pt>
              <c:pt idx="18">
                <c:v>Słowacja</c:v>
              </c:pt>
              <c:pt idx="19">
                <c:v>Czechy</c:v>
              </c:pt>
              <c:pt idx="20">
                <c:v>Litwa</c:v>
              </c:pt>
              <c:pt idx="21">
                <c:v>Rumunia</c:v>
              </c:pt>
              <c:pt idx="22">
                <c:v>Francja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187.2</c:v>
              </c:pt>
              <c:pt idx="1">
                <c:v>187.04</c:v>
              </c:pt>
              <c:pt idx="2">
                <c:v>175.81</c:v>
              </c:pt>
              <c:pt idx="3">
                <c:v>173.41</c:v>
              </c:pt>
              <c:pt idx="4">
                <c:v>172.3</c:v>
              </c:pt>
              <c:pt idx="5">
                <c:v>171.73</c:v>
              </c:pt>
              <c:pt idx="6">
                <c:v>171.22</c:v>
              </c:pt>
              <c:pt idx="7">
                <c:v>168.46</c:v>
              </c:pt>
              <c:pt idx="8">
                <c:v>167.56</c:v>
              </c:pt>
              <c:pt idx="9">
                <c:v>166.16</c:v>
              </c:pt>
              <c:pt idx="10">
                <c:v>164.63</c:v>
              </c:pt>
              <c:pt idx="11">
                <c:v>163.18</c:v>
              </c:pt>
              <c:pt idx="12">
                <c:v>162.51</c:v>
              </c:pt>
              <c:pt idx="13">
                <c:v>162.33000000000001</c:v>
              </c:pt>
              <c:pt idx="14">
                <c:v>162.31</c:v>
              </c:pt>
              <c:pt idx="15">
                <c:v>160.59</c:v>
              </c:pt>
              <c:pt idx="16">
                <c:v>159.54</c:v>
              </c:pt>
              <c:pt idx="17">
                <c:v>158.47</c:v>
              </c:pt>
              <c:pt idx="18">
                <c:v>158.09</c:v>
              </c:pt>
              <c:pt idx="19">
                <c:v>154.94999999999999</c:v>
              </c:pt>
              <c:pt idx="20">
                <c:v>154.32</c:v>
              </c:pt>
              <c:pt idx="21">
                <c:v>153.80000000000001</c:v>
              </c:pt>
              <c:pt idx="22">
                <c:v>147</c:v>
              </c:pt>
              <c:pt idx="23">
                <c:v>143.22999999999999</c:v>
              </c:pt>
              <c:pt idx="24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9-27A2-4485-A9A7-E39BE98D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8F-4546-B888-771735CF006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8F-4546-B888-771735CF00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88F-4546-B888-771735CF006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8F-4546-B888-771735CF006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88F-4546-B888-771735CF006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88F-4546-B888-771735CF006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88F-4546-B888-771735CF006D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88F-4546-B888-771735CF006D}"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8F-4546-B888-771735CF006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8F-4546-B888-771735CF006D}"/>
                </c:ext>
              </c:extLst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8F-4546-B888-771735CF006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8F-4546-B888-771735CF006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8F-4546-B888-771735CF0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588F-4546-B888-771735CF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[zł/100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104371148437459"/>
          <c:y val="3.4177645602518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140.07</c:v>
                </c:pt>
                <c:pt idx="1">
                  <c:v>140</c:v>
                </c:pt>
                <c:pt idx="2">
                  <c:v>140.33000000000001</c:v>
                </c:pt>
                <c:pt idx="3">
                  <c:v>140.32</c:v>
                </c:pt>
                <c:pt idx="4">
                  <c:v>141.92000000000002</c:v>
                </c:pt>
                <c:pt idx="5">
                  <c:v>143.59</c:v>
                </c:pt>
                <c:pt idx="6">
                  <c:v>144.1</c:v>
                </c:pt>
                <c:pt idx="7">
                  <c:v>144.61000000000001</c:v>
                </c:pt>
                <c:pt idx="8">
                  <c:v>144.62</c:v>
                </c:pt>
                <c:pt idx="9">
                  <c:v>146.31</c:v>
                </c:pt>
                <c:pt idx="10">
                  <c:v>151.24</c:v>
                </c:pt>
                <c:pt idx="11">
                  <c:v>160.05000000000001</c:v>
                </c:pt>
                <c:pt idx="12">
                  <c:v>170.23</c:v>
                </c:pt>
                <c:pt idx="13">
                  <c:v>176.34</c:v>
                </c:pt>
                <c:pt idx="14">
                  <c:v>177.71</c:v>
                </c:pt>
                <c:pt idx="15">
                  <c:v>178.1</c:v>
                </c:pt>
                <c:pt idx="16">
                  <c:v>178.23</c:v>
                </c:pt>
                <c:pt idx="17">
                  <c:v>179.21</c:v>
                </c:pt>
                <c:pt idx="18">
                  <c:v>182.85</c:v>
                </c:pt>
                <c:pt idx="19">
                  <c:v>184.88</c:v>
                </c:pt>
                <c:pt idx="20">
                  <c:v>184.91</c:v>
                </c:pt>
                <c:pt idx="21">
                  <c:v>186.61</c:v>
                </c:pt>
                <c:pt idx="22">
                  <c:v>187.84</c:v>
                </c:pt>
                <c:pt idx="23">
                  <c:v>188.08</c:v>
                </c:pt>
                <c:pt idx="24">
                  <c:v>187.86</c:v>
                </c:pt>
                <c:pt idx="25">
                  <c:v>187.74</c:v>
                </c:pt>
                <c:pt idx="26">
                  <c:v>184.82</c:v>
                </c:pt>
                <c:pt idx="27">
                  <c:v>180.65</c:v>
                </c:pt>
                <c:pt idx="28">
                  <c:v>179.17000000000002</c:v>
                </c:pt>
                <c:pt idx="29">
                  <c:v>181.31</c:v>
                </c:pt>
                <c:pt idx="30">
                  <c:v>186.94</c:v>
                </c:pt>
                <c:pt idx="31">
                  <c:v>191.32</c:v>
                </c:pt>
                <c:pt idx="32">
                  <c:v>191.15</c:v>
                </c:pt>
                <c:pt idx="33">
                  <c:v>190.25</c:v>
                </c:pt>
                <c:pt idx="34">
                  <c:v>190.38</c:v>
                </c:pt>
                <c:pt idx="35">
                  <c:v>190.18</c:v>
                </c:pt>
                <c:pt idx="36">
                  <c:v>190.3</c:v>
                </c:pt>
                <c:pt idx="37">
                  <c:v>190.36</c:v>
                </c:pt>
                <c:pt idx="38">
                  <c:v>190.33</c:v>
                </c:pt>
                <c:pt idx="39">
                  <c:v>190.31</c:v>
                </c:pt>
                <c:pt idx="40">
                  <c:v>190.35</c:v>
                </c:pt>
                <c:pt idx="41">
                  <c:v>190.28</c:v>
                </c:pt>
                <c:pt idx="42">
                  <c:v>190.34</c:v>
                </c:pt>
                <c:pt idx="43">
                  <c:v>190.15</c:v>
                </c:pt>
                <c:pt idx="44">
                  <c:v>192.06</c:v>
                </c:pt>
                <c:pt idx="45">
                  <c:v>197.27</c:v>
                </c:pt>
                <c:pt idx="46">
                  <c:v>202.70000000000002</c:v>
                </c:pt>
                <c:pt idx="47">
                  <c:v>206.69</c:v>
                </c:pt>
                <c:pt idx="48">
                  <c:v>208.15</c:v>
                </c:pt>
                <c:pt idx="49">
                  <c:v>204.5</c:v>
                </c:pt>
                <c:pt idx="50">
                  <c:v>200.73000000000002</c:v>
                </c:pt>
                <c:pt idx="51">
                  <c:v>200.47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4-419A-9AAC-F4798AF54C25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195.6</c:v>
                </c:pt>
                <c:pt idx="1">
                  <c:v>189.43</c:v>
                </c:pt>
                <c:pt idx="2">
                  <c:v>187.61</c:v>
                </c:pt>
                <c:pt idx="3">
                  <c:v>188.82</c:v>
                </c:pt>
                <c:pt idx="4">
                  <c:v>190.27</c:v>
                </c:pt>
                <c:pt idx="5">
                  <c:v>193.96</c:v>
                </c:pt>
                <c:pt idx="6">
                  <c:v>199.51</c:v>
                </c:pt>
                <c:pt idx="7">
                  <c:v>205.4</c:v>
                </c:pt>
                <c:pt idx="8">
                  <c:v>207.77</c:v>
                </c:pt>
                <c:pt idx="9">
                  <c:v>203.8</c:v>
                </c:pt>
                <c:pt idx="10">
                  <c:v>197.88</c:v>
                </c:pt>
                <c:pt idx="11">
                  <c:v>195.3</c:v>
                </c:pt>
                <c:pt idx="12">
                  <c:v>194.82</c:v>
                </c:pt>
                <c:pt idx="13">
                  <c:v>192.84</c:v>
                </c:pt>
                <c:pt idx="14">
                  <c:v>189.5</c:v>
                </c:pt>
                <c:pt idx="15">
                  <c:v>184.51</c:v>
                </c:pt>
                <c:pt idx="16">
                  <c:v>178.95000000000002</c:v>
                </c:pt>
                <c:pt idx="17">
                  <c:v>170.71</c:v>
                </c:pt>
                <c:pt idx="18">
                  <c:v>166.04</c:v>
                </c:pt>
                <c:pt idx="19">
                  <c:v>168.83</c:v>
                </c:pt>
                <c:pt idx="20">
                  <c:v>171.21</c:v>
                </c:pt>
                <c:pt idx="21">
                  <c:v>172.07</c:v>
                </c:pt>
                <c:pt idx="22">
                  <c:v>172.17000000000002</c:v>
                </c:pt>
                <c:pt idx="23">
                  <c:v>171.75</c:v>
                </c:pt>
                <c:pt idx="24">
                  <c:v>172</c:v>
                </c:pt>
                <c:pt idx="25">
                  <c:v>168.01</c:v>
                </c:pt>
                <c:pt idx="26">
                  <c:v>159.28</c:v>
                </c:pt>
                <c:pt idx="27">
                  <c:v>151.91</c:v>
                </c:pt>
                <c:pt idx="28">
                  <c:v>151.78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4-419A-9AAC-F4798AF54C25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133.69541423778506</c:v>
                </c:pt>
                <c:pt idx="1">
                  <c:v>133.74009397266224</c:v>
                </c:pt>
                <c:pt idx="2">
                  <c:v>133.3701371066953</c:v>
                </c:pt>
                <c:pt idx="3">
                  <c:v>133.27375468963675</c:v>
                </c:pt>
                <c:pt idx="4">
                  <c:v>133.65002169118392</c:v>
                </c:pt>
                <c:pt idx="5">
                  <c:v>135.04182178834554</c:v>
                </c:pt>
                <c:pt idx="6">
                  <c:v>135.70624171251299</c:v>
                </c:pt>
                <c:pt idx="7">
                  <c:v>136.52391581570618</c:v>
                </c:pt>
                <c:pt idx="8">
                  <c:v>137.21586476597693</c:v>
                </c:pt>
                <c:pt idx="9">
                  <c:v>138.76319297084146</c:v>
                </c:pt>
                <c:pt idx="10">
                  <c:v>142.63428227912465</c:v>
                </c:pt>
                <c:pt idx="11">
                  <c:v>149.6375430004361</c:v>
                </c:pt>
                <c:pt idx="12">
                  <c:v>158.76225344013275</c:v>
                </c:pt>
                <c:pt idx="13">
                  <c:v>166.50404750358805</c:v>
                </c:pt>
                <c:pt idx="14">
                  <c:v>169.21879941330241</c:v>
                </c:pt>
                <c:pt idx="15">
                  <c:v>169.80001440139674</c:v>
                </c:pt>
                <c:pt idx="16">
                  <c:v>170.35810047582473</c:v>
                </c:pt>
                <c:pt idx="17">
                  <c:v>170.84427539566215</c:v>
                </c:pt>
                <c:pt idx="18">
                  <c:v>172.78004074190844</c:v>
                </c:pt>
                <c:pt idx="19">
                  <c:v>174.50528247747172</c:v>
                </c:pt>
                <c:pt idx="20">
                  <c:v>175.58229462645878</c:v>
                </c:pt>
                <c:pt idx="21">
                  <c:v>176.86281795867819</c:v>
                </c:pt>
                <c:pt idx="22">
                  <c:v>178.43023784538357</c:v>
                </c:pt>
                <c:pt idx="23">
                  <c:v>178.45673990258399</c:v>
                </c:pt>
                <c:pt idx="24">
                  <c:v>178.69179614782672</c:v>
                </c:pt>
                <c:pt idx="25">
                  <c:v>178.87449876516922</c:v>
                </c:pt>
                <c:pt idx="26">
                  <c:v>177.24888204172873</c:v>
                </c:pt>
                <c:pt idx="27">
                  <c:v>174.43685856929952</c:v>
                </c:pt>
                <c:pt idx="28">
                  <c:v>173.12514586970406</c:v>
                </c:pt>
                <c:pt idx="29">
                  <c:v>173.96465305514155</c:v>
                </c:pt>
                <c:pt idx="30">
                  <c:v>177.07180754737064</c:v>
                </c:pt>
                <c:pt idx="31">
                  <c:v>180.68626882052371</c:v>
                </c:pt>
                <c:pt idx="32">
                  <c:v>181.03834610389617</c:v>
                </c:pt>
                <c:pt idx="33">
                  <c:v>181.07637750691927</c:v>
                </c:pt>
                <c:pt idx="34">
                  <c:v>181.36677000212899</c:v>
                </c:pt>
                <c:pt idx="35">
                  <c:v>182.14789019586965</c:v>
                </c:pt>
                <c:pt idx="36">
                  <c:v>182.3647967638918</c:v>
                </c:pt>
                <c:pt idx="37">
                  <c:v>182.25448865233133</c:v>
                </c:pt>
                <c:pt idx="38">
                  <c:v>182.60249315520542</c:v>
                </c:pt>
                <c:pt idx="39">
                  <c:v>182.69952220566319</c:v>
                </c:pt>
                <c:pt idx="40">
                  <c:v>182.89259517777305</c:v>
                </c:pt>
                <c:pt idx="41">
                  <c:v>183.02581119863743</c:v>
                </c:pt>
                <c:pt idx="42">
                  <c:v>183.35046505216093</c:v>
                </c:pt>
                <c:pt idx="43">
                  <c:v>183.80485100063868</c:v>
                </c:pt>
                <c:pt idx="44">
                  <c:v>184.6129957951884</c:v>
                </c:pt>
                <c:pt idx="45">
                  <c:v>187.73926154992543</c:v>
                </c:pt>
                <c:pt idx="46">
                  <c:v>191.95564222908234</c:v>
                </c:pt>
                <c:pt idx="47">
                  <c:v>195.53470130934639</c:v>
                </c:pt>
                <c:pt idx="48">
                  <c:v>197.21624278262715</c:v>
                </c:pt>
                <c:pt idx="49">
                  <c:v>195.97706720246964</c:v>
                </c:pt>
                <c:pt idx="50">
                  <c:v>193.68466612731532</c:v>
                </c:pt>
                <c:pt idx="51">
                  <c:v>192.7092033851394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4-419A-9AAC-F4798AF54C25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188.93102239727483</c:v>
                </c:pt>
                <c:pt idx="1">
                  <c:v>184.30623021077284</c:v>
                </c:pt>
                <c:pt idx="2">
                  <c:v>182.02111059186706</c:v>
                </c:pt>
                <c:pt idx="3">
                  <c:v>182.28178850329996</c:v>
                </c:pt>
                <c:pt idx="4">
                  <c:v>184.0755176921439</c:v>
                </c:pt>
                <c:pt idx="5">
                  <c:v>185.620215296998</c:v>
                </c:pt>
                <c:pt idx="6">
                  <c:v>188.97974090909091</c:v>
                </c:pt>
                <c:pt idx="7">
                  <c:v>192.86350781349793</c:v>
                </c:pt>
                <c:pt idx="8">
                  <c:v>195.39004151586121</c:v>
                </c:pt>
                <c:pt idx="9">
                  <c:v>194.45219881839472</c:v>
                </c:pt>
                <c:pt idx="10">
                  <c:v>188.91763846071962</c:v>
                </c:pt>
                <c:pt idx="11">
                  <c:v>186.24712534596549</c:v>
                </c:pt>
                <c:pt idx="12">
                  <c:v>185.9147717372791</c:v>
                </c:pt>
                <c:pt idx="13">
                  <c:v>184.67227282307854</c:v>
                </c:pt>
                <c:pt idx="14">
                  <c:v>180.97863167979554</c:v>
                </c:pt>
                <c:pt idx="15">
                  <c:v>178.10509282520758</c:v>
                </c:pt>
                <c:pt idx="16">
                  <c:v>171.75782949755163</c:v>
                </c:pt>
                <c:pt idx="17">
                  <c:v>164.50675420481156</c:v>
                </c:pt>
                <c:pt idx="18">
                  <c:v>158.37408598041301</c:v>
                </c:pt>
                <c:pt idx="19">
                  <c:v>159.41805129870133</c:v>
                </c:pt>
                <c:pt idx="20">
                  <c:v>162.90796214605072</c:v>
                </c:pt>
                <c:pt idx="21">
                  <c:v>163.46975112837981</c:v>
                </c:pt>
                <c:pt idx="22">
                  <c:v>163.36897749627417</c:v>
                </c:pt>
                <c:pt idx="23">
                  <c:v>161.61829204557554</c:v>
                </c:pt>
                <c:pt idx="24">
                  <c:v>162.4426840698541</c:v>
                </c:pt>
                <c:pt idx="25">
                  <c:v>158.92303680930618</c:v>
                </c:pt>
                <c:pt idx="26">
                  <c:v>153.70261628583302</c:v>
                </c:pt>
                <c:pt idx="27">
                  <c:v>148.22904045492311</c:v>
                </c:pt>
                <c:pt idx="28">
                  <c:v>149.89541199626089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4-419A-9AAC-F4798AF54C25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125.55430000000001</c:v>
                </c:pt>
                <c:pt idx="1">
                  <c:v>125.62140000000001</c:v>
                </c:pt>
                <c:pt idx="2">
                  <c:v>125.7119</c:v>
                </c:pt>
                <c:pt idx="3">
                  <c:v>126.033</c:v>
                </c:pt>
                <c:pt idx="4">
                  <c:v>126.60570000000001</c:v>
                </c:pt>
                <c:pt idx="5">
                  <c:v>127.84670000000001</c:v>
                </c:pt>
                <c:pt idx="6">
                  <c:v>127.84490000000001</c:v>
                </c:pt>
                <c:pt idx="7">
                  <c:v>128.82990000000001</c:v>
                </c:pt>
                <c:pt idx="8">
                  <c:v>130.05700000000002</c:v>
                </c:pt>
                <c:pt idx="9">
                  <c:v>131.65219999999999</c:v>
                </c:pt>
                <c:pt idx="10">
                  <c:v>137.87560000000002</c:v>
                </c:pt>
                <c:pt idx="11">
                  <c:v>149.7319</c:v>
                </c:pt>
                <c:pt idx="12">
                  <c:v>165.9633</c:v>
                </c:pt>
                <c:pt idx="13">
                  <c:v>177.19570000000002</c:v>
                </c:pt>
                <c:pt idx="14">
                  <c:v>178.98140000000001</c:v>
                </c:pt>
                <c:pt idx="15">
                  <c:v>178.69110000000001</c:v>
                </c:pt>
                <c:pt idx="16">
                  <c:v>178.6756</c:v>
                </c:pt>
                <c:pt idx="17">
                  <c:v>177.7037</c:v>
                </c:pt>
                <c:pt idx="18">
                  <c:v>178.005</c:v>
                </c:pt>
                <c:pt idx="19">
                  <c:v>178.19760000000002</c:v>
                </c:pt>
                <c:pt idx="20">
                  <c:v>177.98180000000002</c:v>
                </c:pt>
                <c:pt idx="21">
                  <c:v>178.00830000000002</c:v>
                </c:pt>
                <c:pt idx="22">
                  <c:v>179.60140000000001</c:v>
                </c:pt>
                <c:pt idx="23">
                  <c:v>177.26760000000002</c:v>
                </c:pt>
                <c:pt idx="24">
                  <c:v>177.285</c:v>
                </c:pt>
                <c:pt idx="25">
                  <c:v>177.48869999999999</c:v>
                </c:pt>
                <c:pt idx="26">
                  <c:v>175.4547</c:v>
                </c:pt>
                <c:pt idx="27">
                  <c:v>171.35820000000001</c:v>
                </c:pt>
                <c:pt idx="28">
                  <c:v>167.53900000000002</c:v>
                </c:pt>
                <c:pt idx="29">
                  <c:v>168.8135</c:v>
                </c:pt>
                <c:pt idx="30">
                  <c:v>173.5171</c:v>
                </c:pt>
                <c:pt idx="31">
                  <c:v>177.27930000000001</c:v>
                </c:pt>
                <c:pt idx="32">
                  <c:v>178.38660000000002</c:v>
                </c:pt>
                <c:pt idx="33">
                  <c:v>175.9599</c:v>
                </c:pt>
                <c:pt idx="34">
                  <c:v>177.01670000000001</c:v>
                </c:pt>
                <c:pt idx="35">
                  <c:v>178.3484</c:v>
                </c:pt>
                <c:pt idx="36">
                  <c:v>178.80180000000001</c:v>
                </c:pt>
                <c:pt idx="37">
                  <c:v>177.20600000000002</c:v>
                </c:pt>
                <c:pt idx="38">
                  <c:v>177.74860000000001</c:v>
                </c:pt>
                <c:pt idx="39">
                  <c:v>178.09970000000001</c:v>
                </c:pt>
                <c:pt idx="40">
                  <c:v>178.54730000000001</c:v>
                </c:pt>
                <c:pt idx="41">
                  <c:v>178.48420000000002</c:v>
                </c:pt>
                <c:pt idx="42">
                  <c:v>177.71860000000001</c:v>
                </c:pt>
                <c:pt idx="43">
                  <c:v>177.32600000000002</c:v>
                </c:pt>
                <c:pt idx="44">
                  <c:v>177.7148</c:v>
                </c:pt>
                <c:pt idx="45">
                  <c:v>180.6174</c:v>
                </c:pt>
                <c:pt idx="46">
                  <c:v>185.14400000000001</c:v>
                </c:pt>
                <c:pt idx="47">
                  <c:v>190.87200000000001</c:v>
                </c:pt>
                <c:pt idx="48">
                  <c:v>195.0378</c:v>
                </c:pt>
                <c:pt idx="49">
                  <c:v>193.78110000000001</c:v>
                </c:pt>
                <c:pt idx="50">
                  <c:v>193.87790000000001</c:v>
                </c:pt>
                <c:pt idx="51">
                  <c:v>191.10820000000001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A4-419A-9AAC-F4798AF54C25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187.17140000000001</c:v>
                </c:pt>
                <c:pt idx="1">
                  <c:v>180.80780000000001</c:v>
                </c:pt>
                <c:pt idx="2">
                  <c:v>178.041</c:v>
                </c:pt>
                <c:pt idx="3">
                  <c:v>180.44900000000001</c:v>
                </c:pt>
                <c:pt idx="4">
                  <c:v>186.38460000000001</c:v>
                </c:pt>
                <c:pt idx="5">
                  <c:v>189.3295</c:v>
                </c:pt>
                <c:pt idx="6">
                  <c:v>193.38420000000002</c:v>
                </c:pt>
                <c:pt idx="7">
                  <c:v>197.0198</c:v>
                </c:pt>
                <c:pt idx="8">
                  <c:v>199.41150000000002</c:v>
                </c:pt>
                <c:pt idx="9">
                  <c:v>195.74450000000002</c:v>
                </c:pt>
                <c:pt idx="10">
                  <c:v>183.09829999999999</c:v>
                </c:pt>
                <c:pt idx="11">
                  <c:v>177.34900000000002</c:v>
                </c:pt>
                <c:pt idx="12">
                  <c:v>180.0909</c:v>
                </c:pt>
                <c:pt idx="13">
                  <c:v>178.42310000000001</c:v>
                </c:pt>
                <c:pt idx="14">
                  <c:v>174.929</c:v>
                </c:pt>
                <c:pt idx="15">
                  <c:v>171.5848</c:v>
                </c:pt>
                <c:pt idx="16">
                  <c:v>158.5325</c:v>
                </c:pt>
                <c:pt idx="17">
                  <c:v>149.03140000000002</c:v>
                </c:pt>
                <c:pt idx="18">
                  <c:v>140.4854</c:v>
                </c:pt>
                <c:pt idx="19">
                  <c:v>149.08770000000001</c:v>
                </c:pt>
                <c:pt idx="20">
                  <c:v>167.18690000000001</c:v>
                </c:pt>
                <c:pt idx="21">
                  <c:v>166.80500000000001</c:v>
                </c:pt>
                <c:pt idx="22">
                  <c:v>163.8895</c:v>
                </c:pt>
                <c:pt idx="23">
                  <c:v>162.87690000000001</c:v>
                </c:pt>
                <c:pt idx="24">
                  <c:v>158.15260000000001</c:v>
                </c:pt>
                <c:pt idx="25">
                  <c:v>153.5754</c:v>
                </c:pt>
                <c:pt idx="26">
                  <c:v>144.06399999999999</c:v>
                </c:pt>
                <c:pt idx="27">
                  <c:v>133.7013</c:v>
                </c:pt>
                <c:pt idx="28">
                  <c:v>144.0538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A4-419A-9AAC-F4798AF5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8648"/>
        <c:axId val="1"/>
      </c:barChart>
      <c:catAx>
        <c:axId val="52012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0128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315450" y="5819775"/>
    <xdr:ext cx="8524875" cy="4638675"/>
    <xdr:graphicFrame macro="">
      <xdr:nvGraphicFramePr>
        <xdr:cNvPr id="5" name="Wykres 4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17</xdr:col>
      <xdr:colOff>543344</xdr:colOff>
      <xdr:row>40</xdr:row>
      <xdr:rowOff>152889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27241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680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854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3981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251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616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208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333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1963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491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2897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607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102</xdr:col>
      <xdr:colOff>489858</xdr:colOff>
      <xdr:row>7</xdr:row>
      <xdr:rowOff>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4202583" y="1838326"/>
          <a:ext cx="9242337" cy="5651482"/>
        </a:xfrm>
        <a:prstGeom prst="rect">
          <a:avLst/>
        </a:prstGeom>
      </xdr:spPr>
    </xdr:pic>
    <xdr:clientData/>
  </xdr:oneCellAnchor>
  <xdr:oneCellAnchor>
    <xdr:from>
      <xdr:col>85</xdr:col>
      <xdr:colOff>557892</xdr:colOff>
      <xdr:row>6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4393192" y="1828800"/>
          <a:ext cx="9243060" cy="5654040"/>
        </a:xfrm>
        <a:prstGeom prst="rect">
          <a:avLst/>
        </a:prstGeom>
      </xdr:spPr>
    </xdr:pic>
    <xdr:clientData/>
  </xdr:oneCellAnchor>
  <xdr:oneCellAnchor>
    <xdr:from>
      <xdr:col>68</xdr:col>
      <xdr:colOff>204107</xdr:colOff>
      <xdr:row>6</xdr:row>
      <xdr:rowOff>68038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161982" y="1706338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530678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030103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244929</xdr:colOff>
      <xdr:row>6</xdr:row>
      <xdr:rowOff>95250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447954" y="1733550"/>
          <a:ext cx="9230144" cy="5639289"/>
        </a:xfrm>
        <a:prstGeom prst="rect">
          <a:avLst/>
        </a:prstGeom>
      </xdr:spPr>
    </xdr:pic>
    <xdr:clientData/>
  </xdr:oneCellAnchor>
  <xdr:absoluteAnchor>
    <xdr:pos x="14505214" y="18913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000250" y="30861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4</xdr:row>
      <xdr:rowOff>156882</xdr:rowOff>
    </xdr:from>
    <xdr:to>
      <xdr:col>22</xdr:col>
      <xdr:colOff>95375</xdr:colOff>
      <xdr:row>24</xdr:row>
      <xdr:rowOff>101609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5088" y="1423147"/>
          <a:ext cx="9205758" cy="5614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2"/>
      <c r="Y1" s="1822"/>
      <c r="Z1" s="1822"/>
      <c r="AA1" s="1822"/>
      <c r="AB1" s="1822"/>
      <c r="AC1" s="1822"/>
      <c r="AD1" s="1822"/>
      <c r="AE1" s="1822"/>
      <c r="AF1" s="1822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23" t="s">
        <v>432</v>
      </c>
      <c r="C3" s="1824"/>
      <c r="D3" s="1824"/>
      <c r="E3" s="1824"/>
      <c r="F3" s="1824"/>
      <c r="G3" s="1824"/>
      <c r="H3" s="1824"/>
      <c r="I3" s="1824"/>
      <c r="J3" s="1824"/>
      <c r="K3" s="1825"/>
      <c r="L3" s="1823">
        <v>2017</v>
      </c>
      <c r="M3" s="1824"/>
      <c r="N3" s="1825"/>
      <c r="O3" s="1823">
        <v>2016</v>
      </c>
      <c r="P3" s="1824"/>
      <c r="Q3" s="1825"/>
      <c r="R3" s="1823">
        <v>2015</v>
      </c>
      <c r="S3" s="1824"/>
      <c r="T3" s="1825"/>
      <c r="U3" s="1823">
        <v>2014</v>
      </c>
      <c r="V3" s="1824"/>
      <c r="W3" s="1825"/>
      <c r="X3" s="1823">
        <v>2013</v>
      </c>
      <c r="Y3" s="1824"/>
      <c r="Z3" s="1825"/>
      <c r="AA3" s="1823">
        <v>2012</v>
      </c>
      <c r="AB3" s="1824"/>
      <c r="AC3" s="1825"/>
      <c r="AD3" s="1823">
        <v>2011</v>
      </c>
      <c r="AE3" s="1824"/>
      <c r="AF3" s="1825"/>
      <c r="AG3" s="1823">
        <v>2010</v>
      </c>
      <c r="AH3" s="1824"/>
      <c r="AI3" s="1825"/>
      <c r="AJ3" s="1823">
        <v>2009</v>
      </c>
      <c r="AK3" s="1824"/>
      <c r="AL3" s="1825"/>
      <c r="AM3" s="574"/>
      <c r="AN3" s="575">
        <v>2008</v>
      </c>
      <c r="AO3" s="576"/>
      <c r="AP3" s="574"/>
      <c r="AQ3" s="575">
        <v>2007</v>
      </c>
      <c r="AR3" s="576"/>
      <c r="AS3" s="1826">
        <v>2006</v>
      </c>
      <c r="AT3" s="1827"/>
      <c r="AU3" s="1828"/>
      <c r="AV3" s="1826">
        <v>2005</v>
      </c>
      <c r="AW3" s="1827"/>
      <c r="AX3" s="1828"/>
      <c r="AY3" s="1089"/>
      <c r="AZ3" s="1829">
        <v>2004</v>
      </c>
      <c r="BA3" s="1830"/>
      <c r="BB3" s="1831"/>
      <c r="BC3" s="1819">
        <v>2003</v>
      </c>
      <c r="BD3" s="1820"/>
      <c r="BE3" s="1821"/>
    </row>
    <row r="4" spans="2:57" ht="24.75" customHeight="1">
      <c r="B4" s="79" t="s">
        <v>2</v>
      </c>
      <c r="C4" s="1839" t="s">
        <v>154</v>
      </c>
      <c r="D4" s="1840"/>
      <c r="E4" s="1840"/>
      <c r="F4" s="1840"/>
      <c r="G4" s="1841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42"/>
      <c r="D5" s="1843"/>
      <c r="E5" s="1843"/>
      <c r="F5" s="1843"/>
      <c r="G5" s="1844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45" t="s">
        <v>11</v>
      </c>
      <c r="C7" s="1834"/>
      <c r="D7" s="1834"/>
      <c r="E7" s="1834"/>
      <c r="F7" s="1834"/>
      <c r="G7" s="1834"/>
      <c r="H7" s="1834"/>
      <c r="I7" s="1834"/>
      <c r="J7" s="1834"/>
      <c r="K7" s="1834"/>
      <c r="L7" s="1834"/>
      <c r="M7" s="1834"/>
      <c r="N7" s="1834"/>
      <c r="O7" s="1834"/>
      <c r="P7" s="1834"/>
      <c r="Q7" s="1834"/>
      <c r="R7" s="1834"/>
      <c r="S7" s="1834"/>
      <c r="T7" s="1834"/>
      <c r="U7" s="1834"/>
      <c r="V7" s="1834"/>
      <c r="W7" s="1835"/>
      <c r="X7" s="1834"/>
      <c r="Y7" s="1834"/>
      <c r="Z7" s="1834"/>
      <c r="AA7" s="1834"/>
      <c r="AB7" s="1834"/>
      <c r="AC7" s="1834"/>
      <c r="AD7" s="1834"/>
      <c r="AE7" s="1834"/>
      <c r="AF7" s="1835"/>
      <c r="AG7" s="1834"/>
      <c r="AH7" s="1834"/>
      <c r="AI7" s="1835"/>
      <c r="AJ7" s="1834"/>
      <c r="AK7" s="1834"/>
      <c r="AL7" s="1834"/>
      <c r="AM7" s="1834"/>
      <c r="AN7" s="1834"/>
      <c r="AO7" s="1834"/>
      <c r="AP7" s="1834"/>
      <c r="AQ7" s="1834"/>
      <c r="AR7" s="1835"/>
      <c r="AS7" s="1834"/>
      <c r="AT7" s="1834"/>
      <c r="AU7" s="1834"/>
      <c r="AV7" s="1834"/>
      <c r="AW7" s="1834"/>
      <c r="AX7" s="1835"/>
      <c r="AY7" s="1834"/>
      <c r="AZ7" s="1834"/>
      <c r="BA7" s="1834"/>
      <c r="BB7" s="1834"/>
      <c r="BC7" s="1834"/>
      <c r="BD7" s="1834"/>
      <c r="BE7" s="1835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38" t="s">
        <v>46</v>
      </c>
      <c r="C15" s="1832"/>
      <c r="D15" s="1832"/>
      <c r="E15" s="1832"/>
      <c r="F15" s="1832"/>
      <c r="G15" s="1832"/>
      <c r="H15" s="1832"/>
      <c r="I15" s="1832"/>
      <c r="J15" s="1832"/>
      <c r="K15" s="1832"/>
      <c r="L15" s="1832"/>
      <c r="M15" s="1832"/>
      <c r="N15" s="1832"/>
      <c r="O15" s="1832"/>
      <c r="P15" s="1832"/>
      <c r="Q15" s="1832"/>
      <c r="R15" s="1832"/>
      <c r="S15" s="1832"/>
      <c r="T15" s="1832"/>
      <c r="U15" s="1832"/>
      <c r="V15" s="1832"/>
      <c r="W15" s="1833"/>
      <c r="X15" s="1832"/>
      <c r="Y15" s="1832"/>
      <c r="Z15" s="1832"/>
      <c r="AA15" s="1832"/>
      <c r="AB15" s="1832"/>
      <c r="AC15" s="1832"/>
      <c r="AD15" s="1832"/>
      <c r="AE15" s="1832"/>
      <c r="AF15" s="1833"/>
      <c r="AG15" s="1832"/>
      <c r="AH15" s="1832"/>
      <c r="AI15" s="1833"/>
      <c r="AJ15" s="1832"/>
      <c r="AK15" s="1832"/>
      <c r="AL15" s="1832"/>
      <c r="AM15" s="1832"/>
      <c r="AN15" s="1832"/>
      <c r="AO15" s="1832"/>
      <c r="AP15" s="1832"/>
      <c r="AQ15" s="1832"/>
      <c r="AR15" s="1833"/>
      <c r="AS15" s="1832"/>
      <c r="AT15" s="1832"/>
      <c r="AU15" s="1832"/>
      <c r="AV15" s="1832"/>
      <c r="AW15" s="1832"/>
      <c r="AX15" s="1833"/>
      <c r="AY15" s="1832"/>
      <c r="AZ15" s="1832"/>
      <c r="BA15" s="1832"/>
      <c r="BB15" s="1832"/>
      <c r="BC15" s="1832"/>
      <c r="BD15" s="1832"/>
      <c r="BE15" s="1833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38" t="s">
        <v>47</v>
      </c>
      <c r="C23" s="1832"/>
      <c r="D23" s="1832"/>
      <c r="E23" s="1832"/>
      <c r="F23" s="1832"/>
      <c r="G23" s="1832"/>
      <c r="H23" s="1832"/>
      <c r="I23" s="1832"/>
      <c r="J23" s="1832"/>
      <c r="K23" s="1832"/>
      <c r="L23" s="1832"/>
      <c r="M23" s="1832"/>
      <c r="N23" s="1832"/>
      <c r="O23" s="1832"/>
      <c r="P23" s="1832"/>
      <c r="Q23" s="1832"/>
      <c r="R23" s="1832"/>
      <c r="S23" s="1832"/>
      <c r="T23" s="1832"/>
      <c r="U23" s="1832"/>
      <c r="V23" s="1832"/>
      <c r="W23" s="1833"/>
      <c r="X23" s="1832"/>
      <c r="Y23" s="1832"/>
      <c r="Z23" s="1832"/>
      <c r="AA23" s="1832"/>
      <c r="AB23" s="1832"/>
      <c r="AC23" s="1832"/>
      <c r="AD23" s="1832"/>
      <c r="AE23" s="1832"/>
      <c r="AF23" s="1833"/>
      <c r="AG23" s="1832"/>
      <c r="AH23" s="1832"/>
      <c r="AI23" s="1833"/>
      <c r="AJ23" s="1832"/>
      <c r="AK23" s="1832"/>
      <c r="AL23" s="1832"/>
      <c r="AM23" s="1832"/>
      <c r="AN23" s="1832"/>
      <c r="AO23" s="1832"/>
      <c r="AP23" s="1832"/>
      <c r="AQ23" s="1832"/>
      <c r="AR23" s="1833"/>
      <c r="AS23" s="1832"/>
      <c r="AT23" s="1832"/>
      <c r="AU23" s="1832"/>
      <c r="AV23" s="1832"/>
      <c r="AW23" s="1832"/>
      <c r="AX23" s="1833"/>
      <c r="AY23" s="1832"/>
      <c r="AZ23" s="1832"/>
      <c r="BA23" s="1832"/>
      <c r="BB23" s="1832"/>
      <c r="BC23" s="1832"/>
      <c r="BD23" s="1832"/>
      <c r="BE23" s="1833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38" t="s">
        <v>169</v>
      </c>
      <c r="C31" s="1832"/>
      <c r="D31" s="1832"/>
      <c r="E31" s="1832"/>
      <c r="F31" s="1832"/>
      <c r="G31" s="1832"/>
      <c r="H31" s="1836"/>
      <c r="I31" s="1836"/>
      <c r="J31" s="1836"/>
      <c r="K31" s="1836"/>
      <c r="L31" s="1836"/>
      <c r="M31" s="1836"/>
      <c r="N31" s="1836"/>
      <c r="O31" s="1836"/>
      <c r="P31" s="1836"/>
      <c r="Q31" s="1836"/>
      <c r="R31" s="1836"/>
      <c r="S31" s="1836"/>
      <c r="T31" s="1836"/>
      <c r="U31" s="1836"/>
      <c r="V31" s="1836"/>
      <c r="W31" s="1837"/>
      <c r="X31" s="1836"/>
      <c r="Y31" s="1836"/>
      <c r="Z31" s="1836"/>
      <c r="AA31" s="1836"/>
      <c r="AB31" s="1836"/>
      <c r="AC31" s="1836"/>
      <c r="AD31" s="1836"/>
      <c r="AE31" s="1836"/>
      <c r="AF31" s="1837"/>
      <c r="AG31" s="1836"/>
      <c r="AH31" s="1836"/>
      <c r="AI31" s="1837"/>
      <c r="AJ31" s="1836"/>
      <c r="AK31" s="1836"/>
      <c r="AL31" s="1836"/>
      <c r="AM31" s="1836"/>
      <c r="AN31" s="1836"/>
      <c r="AO31" s="1836"/>
      <c r="AP31" s="1836"/>
      <c r="AQ31" s="1836"/>
      <c r="AR31" s="1837"/>
      <c r="AS31" s="1836"/>
      <c r="AT31" s="1836"/>
      <c r="AU31" s="1836"/>
      <c r="AV31" s="1836"/>
      <c r="AW31" s="1836"/>
      <c r="AX31" s="1837"/>
      <c r="AY31" s="1836"/>
      <c r="AZ31" s="1836"/>
      <c r="BA31" s="1836"/>
      <c r="BB31" s="1836"/>
      <c r="BC31" s="1836"/>
      <c r="BD31" s="1836"/>
      <c r="BE31" s="1837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38" t="s">
        <v>48</v>
      </c>
      <c r="C39" s="1832"/>
      <c r="D39" s="1832"/>
      <c r="E39" s="1832"/>
      <c r="F39" s="1832"/>
      <c r="G39" s="1832"/>
      <c r="H39" s="1832"/>
      <c r="I39" s="1832"/>
      <c r="J39" s="1832"/>
      <c r="K39" s="1832"/>
      <c r="L39" s="1832"/>
      <c r="M39" s="1832"/>
      <c r="N39" s="1832"/>
      <c r="O39" s="1832"/>
      <c r="P39" s="1832"/>
      <c r="Q39" s="1832"/>
      <c r="R39" s="1832"/>
      <c r="S39" s="1832"/>
      <c r="T39" s="1832"/>
      <c r="U39" s="1832"/>
      <c r="V39" s="1832"/>
      <c r="W39" s="1833"/>
      <c r="X39" s="1832"/>
      <c r="Y39" s="1832"/>
      <c r="Z39" s="1832"/>
      <c r="AA39" s="1832"/>
      <c r="AB39" s="1832"/>
      <c r="AC39" s="1832"/>
      <c r="AD39" s="1832"/>
      <c r="AE39" s="1832"/>
      <c r="AF39" s="1833"/>
      <c r="AG39" s="1832"/>
      <c r="AH39" s="1832"/>
      <c r="AI39" s="1833"/>
      <c r="AJ39" s="1832"/>
      <c r="AK39" s="1832"/>
      <c r="AL39" s="1832"/>
      <c r="AM39" s="1832"/>
      <c r="AN39" s="1832"/>
      <c r="AO39" s="1832"/>
      <c r="AP39" s="1832"/>
      <c r="AQ39" s="1832"/>
      <c r="AR39" s="1833"/>
      <c r="AS39" s="1832"/>
      <c r="AT39" s="1832"/>
      <c r="AU39" s="1832"/>
      <c r="AV39" s="1832"/>
      <c r="AW39" s="1832"/>
      <c r="AX39" s="1833"/>
      <c r="AY39" s="1832"/>
      <c r="AZ39" s="1832"/>
      <c r="BA39" s="1832"/>
      <c r="BB39" s="1832"/>
      <c r="BC39" s="1832"/>
      <c r="BD39" s="1832"/>
      <c r="BE39" s="1833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6" sqref="C6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875" t="s">
        <v>501</v>
      </c>
      <c r="B1" s="1875"/>
      <c r="C1" s="1875"/>
      <c r="D1" s="1875"/>
      <c r="E1" s="1875"/>
      <c r="F1" s="1875"/>
      <c r="G1" s="1875"/>
      <c r="H1" s="1875"/>
      <c r="I1" s="1875"/>
      <c r="J1" s="1875"/>
      <c r="K1" s="1875"/>
      <c r="L1" s="1875"/>
      <c r="M1" s="1875"/>
      <c r="N1" s="1875"/>
      <c r="O1" s="1875"/>
      <c r="P1" s="1875"/>
      <c r="Q1" s="1875"/>
      <c r="R1" s="1875"/>
      <c r="S1" s="1875"/>
    </row>
    <row r="2" spans="1:19" s="666" customFormat="1" ht="30.75" customHeight="1">
      <c r="A2" s="1875" t="s">
        <v>380</v>
      </c>
      <c r="B2" s="1875"/>
      <c r="C2" s="1875"/>
      <c r="D2" s="1875"/>
      <c r="E2" s="1875"/>
      <c r="F2" s="1875"/>
      <c r="G2" s="1875"/>
      <c r="H2" s="1875"/>
      <c r="I2" s="1875"/>
      <c r="J2" s="1875"/>
      <c r="K2" s="1875"/>
      <c r="L2" s="1875"/>
      <c r="M2" s="1875"/>
      <c r="N2" s="1875"/>
      <c r="O2" s="1875"/>
      <c r="P2" s="1875"/>
      <c r="Q2" s="1875"/>
      <c r="R2" s="1875"/>
      <c r="S2" s="1875"/>
    </row>
    <row r="3" spans="1:19" s="666" customFormat="1" ht="25.5" customHeight="1" thickBot="1">
      <c r="A3" s="1004"/>
      <c r="B3" s="1004"/>
      <c r="C3" s="1455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872" t="s">
        <v>443</v>
      </c>
      <c r="C4" s="1873"/>
      <c r="D4" s="1873"/>
      <c r="E4" s="1873"/>
      <c r="F4" s="1873"/>
      <c r="G4" s="1873"/>
      <c r="H4" s="1873"/>
      <c r="I4" s="1873"/>
      <c r="J4" s="1873"/>
      <c r="K4" s="1873"/>
      <c r="L4" s="1873"/>
      <c r="M4" s="1873"/>
      <c r="N4" s="1873"/>
      <c r="O4" s="1873"/>
      <c r="P4" s="1873"/>
      <c r="Q4" s="1873"/>
      <c r="R4" s="1873"/>
      <c r="S4" s="1874"/>
    </row>
    <row r="5" spans="1:19" s="670" customFormat="1" ht="41.25" customHeight="1" thickBot="1">
      <c r="A5" s="669"/>
      <c r="B5" s="1265" t="s">
        <v>232</v>
      </c>
      <c r="C5" s="1456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86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86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86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86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86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86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86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57"/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57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57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57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8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GridLines="0" workbookViewId="0">
      <selection activeCell="C6" sqref="C6"/>
    </sheetView>
  </sheetViews>
  <sheetFormatPr defaultRowHeight="12.75"/>
  <cols>
    <col min="1" max="1" width="15.85546875" customWidth="1"/>
    <col min="2" max="9" width="12" customWidth="1"/>
    <col min="12" max="12" width="43.28515625" customWidth="1"/>
    <col min="13" max="14" width="20.140625" customWidth="1"/>
    <col min="15" max="15" width="28.42578125" customWidth="1"/>
  </cols>
  <sheetData>
    <row r="1" spans="1:15" ht="17.25" customHeight="1">
      <c r="A1" s="109" t="s">
        <v>228</v>
      </c>
      <c r="B1" s="110"/>
      <c r="C1" s="110"/>
      <c r="D1" s="110"/>
      <c r="E1" s="111" t="s">
        <v>660</v>
      </c>
      <c r="F1" s="110"/>
      <c r="G1" s="3"/>
      <c r="H1" s="112"/>
      <c r="I1" s="112"/>
    </row>
    <row r="2" spans="1:15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5" ht="27" customHeight="1" thickBot="1">
      <c r="A3" s="153" t="s">
        <v>661</v>
      </c>
      <c r="B3" s="113"/>
      <c r="C3" s="113"/>
      <c r="D3" s="113"/>
      <c r="E3" s="113"/>
      <c r="F3" s="113"/>
      <c r="G3" s="113"/>
      <c r="H3" s="113"/>
      <c r="I3" s="114"/>
      <c r="L3" s="1876" t="s">
        <v>148</v>
      </c>
      <c r="M3" s="1877"/>
      <c r="N3" s="1878"/>
      <c r="O3" s="478" t="s">
        <v>499</v>
      </c>
    </row>
    <row r="4" spans="1:15" ht="25.5" customHeight="1" thickBot="1">
      <c r="A4" s="465" t="s">
        <v>2</v>
      </c>
      <c r="B4" s="466" t="s">
        <v>154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L4" s="478" t="s">
        <v>45</v>
      </c>
      <c r="M4" s="479" t="s">
        <v>662</v>
      </c>
      <c r="N4" s="480" t="s">
        <v>541</v>
      </c>
      <c r="O4" s="478" t="s">
        <v>18</v>
      </c>
    </row>
    <row r="5" spans="1:15" ht="22.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L5" s="694" t="s">
        <v>11</v>
      </c>
      <c r="M5" s="481">
        <v>4.9167361176470585</v>
      </c>
      <c r="N5" s="482">
        <v>5.5173491176470586</v>
      </c>
      <c r="O5" s="1227">
        <f>((M5-N5)/N5)*100</f>
        <v>-10.8858980498254</v>
      </c>
    </row>
    <row r="6" spans="1:15" ht="29.25" customHeight="1" thickBot="1">
      <c r="A6" s="1246" t="s">
        <v>189</v>
      </c>
      <c r="B6" s="1555" t="s">
        <v>663</v>
      </c>
      <c r="C6" s="1555" t="s">
        <v>540</v>
      </c>
      <c r="D6" s="1555" t="s">
        <v>663</v>
      </c>
      <c r="E6" s="1555" t="s">
        <v>540</v>
      </c>
      <c r="F6" s="476" t="s">
        <v>18</v>
      </c>
      <c r="G6" s="476" t="s">
        <v>10</v>
      </c>
      <c r="H6" s="476" t="s">
        <v>190</v>
      </c>
      <c r="I6" s="477" t="s">
        <v>18</v>
      </c>
      <c r="L6" s="695" t="s">
        <v>46</v>
      </c>
      <c r="M6" s="483">
        <v>5.0216484117647049</v>
      </c>
      <c r="N6" s="484">
        <v>5.5279120000000006</v>
      </c>
      <c r="O6" s="1226">
        <f>((M6-N6)/N6)*100</f>
        <v>-9.158314897836572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696" t="s">
        <v>47</v>
      </c>
      <c r="M7" s="485">
        <v>4.9017302941176473</v>
      </c>
      <c r="N7" s="486">
        <v>5.5242819411764703</v>
      </c>
      <c r="O7" s="1225">
        <f>((M7-N7)/N7)*100</f>
        <v>-11.26936774204979</v>
      </c>
    </row>
    <row r="8" spans="1:15" ht="15.75">
      <c r="A8" s="55" t="s">
        <v>125</v>
      </c>
      <c r="B8" s="67">
        <v>6553.4549999999999</v>
      </c>
      <c r="C8" s="50">
        <v>7337.2860000000001</v>
      </c>
      <c r="D8" s="97">
        <v>6424.9558823529414</v>
      </c>
      <c r="E8" s="97">
        <v>7193.4176470588236</v>
      </c>
      <c r="F8" s="116">
        <v>-10.682846491195793</v>
      </c>
      <c r="G8" s="31">
        <v>61.56</v>
      </c>
      <c r="H8" s="56">
        <v>94.9</v>
      </c>
      <c r="I8" s="32">
        <v>34.813464097383076</v>
      </c>
      <c r="L8" s="696" t="s">
        <v>169</v>
      </c>
      <c r="M8" s="485">
        <v>4.9429280588235294</v>
      </c>
      <c r="N8" s="486">
        <v>5.5006181176470594</v>
      </c>
      <c r="O8" s="1225">
        <f>((M8-N8)/N8)*100</f>
        <v>-10.138679815534752</v>
      </c>
    </row>
    <row r="9" spans="1:15" ht="16.5" thickBot="1">
      <c r="A9" s="55" t="s">
        <v>12</v>
      </c>
      <c r="B9" s="67">
        <v>6444.933</v>
      </c>
      <c r="C9" s="50">
        <v>7238.3410000000003</v>
      </c>
      <c r="D9" s="97">
        <v>6318.5617647058825</v>
      </c>
      <c r="E9" s="97">
        <v>7096.4127450980395</v>
      </c>
      <c r="F9" s="116">
        <v>-10.961185719213841</v>
      </c>
      <c r="G9" s="31">
        <v>57.92</v>
      </c>
      <c r="H9" s="56">
        <v>96.7</v>
      </c>
      <c r="I9" s="32">
        <v>53.201099441719471</v>
      </c>
      <c r="L9" s="697" t="s">
        <v>48</v>
      </c>
      <c r="M9" s="487">
        <v>4.8609615294117647</v>
      </c>
      <c r="N9" s="488">
        <v>5.5094757058823536</v>
      </c>
      <c r="O9" s="1224">
        <f>((M9-N9)/N9)*100</f>
        <v>-11.770887305632071</v>
      </c>
    </row>
    <row r="10" spans="1:15" ht="15">
      <c r="A10" s="55" t="s">
        <v>13</v>
      </c>
      <c r="B10" s="67">
        <v>6064.7730000000001</v>
      </c>
      <c r="C10" s="50">
        <v>6882.8190000000004</v>
      </c>
      <c r="D10" s="97">
        <v>5945.8558823529411</v>
      </c>
      <c r="E10" s="97">
        <v>6747.8617647058827</v>
      </c>
      <c r="F10" s="116">
        <v>-11.885333611126491</v>
      </c>
      <c r="G10" s="56">
        <v>53.27</v>
      </c>
      <c r="H10" s="56">
        <v>97.3</v>
      </c>
      <c r="I10" s="32">
        <v>10.66301108347232</v>
      </c>
    </row>
    <row r="11" spans="1:15" ht="15">
      <c r="A11" s="55" t="s">
        <v>14</v>
      </c>
      <c r="B11" s="67">
        <v>5680.3890000000001</v>
      </c>
      <c r="C11" s="50">
        <v>6510.15</v>
      </c>
      <c r="D11" s="97">
        <v>5569.0088235294115</v>
      </c>
      <c r="E11" s="97">
        <v>6382.4999999999991</v>
      </c>
      <c r="F11" s="116">
        <v>-12.745651021865848</v>
      </c>
      <c r="G11" s="56">
        <v>48.34</v>
      </c>
      <c r="H11" s="56">
        <v>97.8</v>
      </c>
      <c r="I11" s="32">
        <v>1.1847790092747021</v>
      </c>
    </row>
    <row r="12" spans="1:15" ht="15">
      <c r="A12" s="55" t="s">
        <v>15</v>
      </c>
      <c r="B12" s="67">
        <v>4822.942</v>
      </c>
      <c r="C12" s="50">
        <v>5671.28</v>
      </c>
      <c r="D12" s="97">
        <v>4728.3745098039217</v>
      </c>
      <c r="E12" s="97">
        <v>5560.0784313725489</v>
      </c>
      <c r="F12" s="116">
        <v>-14.958492615423674</v>
      </c>
      <c r="G12" s="56">
        <v>43.38</v>
      </c>
      <c r="H12" s="56">
        <v>104.3</v>
      </c>
      <c r="I12" s="32">
        <v>0.13003777493608351</v>
      </c>
    </row>
    <row r="13" spans="1:15" ht="15">
      <c r="A13" s="55" t="s">
        <v>16</v>
      </c>
      <c r="B13" s="67">
        <v>4896.93</v>
      </c>
      <c r="C13" s="50">
        <v>5536.1940000000004</v>
      </c>
      <c r="D13" s="97">
        <v>4800.9117647058829</v>
      </c>
      <c r="E13" s="97">
        <v>5427.6411764705881</v>
      </c>
      <c r="F13" s="116">
        <v>-11.546994198541455</v>
      </c>
      <c r="G13" s="56">
        <v>37.99</v>
      </c>
      <c r="H13" s="56">
        <v>88.8</v>
      </c>
      <c r="I13" s="32">
        <v>7.6085932143453109E-3</v>
      </c>
    </row>
    <row r="14" spans="1:15" ht="15" thickBot="1">
      <c r="A14" s="57" t="s">
        <v>124</v>
      </c>
      <c r="B14" s="68">
        <v>6429.5780000000004</v>
      </c>
      <c r="C14" s="69">
        <v>7214.9949999999999</v>
      </c>
      <c r="D14" s="117">
        <v>6303.5078431372549</v>
      </c>
      <c r="E14" s="117">
        <v>7073.5245098039213</v>
      </c>
      <c r="F14" s="118">
        <v>-10.885898049825391</v>
      </c>
      <c r="G14" s="58">
        <v>58.56</v>
      </c>
      <c r="H14" s="58">
        <v>96.2</v>
      </c>
      <c r="I14" s="33">
        <v>100</v>
      </c>
    </row>
    <row r="15" spans="1:15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5" ht="15">
      <c r="A16" s="55" t="s">
        <v>125</v>
      </c>
      <c r="B16" s="67">
        <v>6740.7920000000004</v>
      </c>
      <c r="C16" s="50">
        <v>7359.5209999999997</v>
      </c>
      <c r="D16" s="97">
        <v>6608.6196078431376</v>
      </c>
      <c r="E16" s="97">
        <v>7215.2166666666662</v>
      </c>
      <c r="F16" s="116">
        <v>-8.4071911745343115</v>
      </c>
      <c r="G16" s="56">
        <v>61.59</v>
      </c>
      <c r="H16" s="56">
        <v>92.3</v>
      </c>
      <c r="I16" s="32">
        <v>33.848239389476504</v>
      </c>
    </row>
    <row r="17" spans="1:9" ht="15">
      <c r="A17" s="55" t="s">
        <v>12</v>
      </c>
      <c r="B17" s="67">
        <v>6577.6610000000001</v>
      </c>
      <c r="C17" s="50">
        <v>7266.8130000000001</v>
      </c>
      <c r="D17" s="97">
        <v>6448.6872549019608</v>
      </c>
      <c r="E17" s="97">
        <v>7124.3264705882357</v>
      </c>
      <c r="F17" s="116">
        <v>-9.4835521431472092</v>
      </c>
      <c r="G17" s="56">
        <v>57.87</v>
      </c>
      <c r="H17" s="56">
        <v>95.2</v>
      </c>
      <c r="I17" s="32">
        <v>53.657199759003881</v>
      </c>
    </row>
    <row r="18" spans="1:9" ht="15">
      <c r="A18" s="55" t="s">
        <v>13</v>
      </c>
      <c r="B18" s="67">
        <v>6109.7520000000004</v>
      </c>
      <c r="C18" s="50">
        <v>6883.4740000000002</v>
      </c>
      <c r="D18" s="97">
        <v>5989.9529411764706</v>
      </c>
      <c r="E18" s="97">
        <v>6748.5039215686274</v>
      </c>
      <c r="F18" s="116">
        <v>-11.240283612606072</v>
      </c>
      <c r="G18" s="56">
        <v>53.16</v>
      </c>
      <c r="H18" s="56">
        <v>95.7</v>
      </c>
      <c r="I18" s="32">
        <v>11.229749631811488</v>
      </c>
    </row>
    <row r="19" spans="1:9" ht="15">
      <c r="A19" s="55" t="s">
        <v>14</v>
      </c>
      <c r="B19" s="67">
        <v>5697.183</v>
      </c>
      <c r="C19" s="50">
        <v>6496.2920000000004</v>
      </c>
      <c r="D19" s="97">
        <v>5585.4735294117645</v>
      </c>
      <c r="E19" s="97">
        <v>6368.9137254901962</v>
      </c>
      <c r="F19" s="116">
        <v>-12.301001863832481</v>
      </c>
      <c r="G19" s="56">
        <v>48.33</v>
      </c>
      <c r="H19" s="56">
        <v>95.2</v>
      </c>
      <c r="I19" s="32">
        <v>1.1886631409827286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6566.7709999999997</v>
      </c>
      <c r="C22" s="69">
        <v>7228.808</v>
      </c>
      <c r="D22" s="117">
        <v>6438.0107843137248</v>
      </c>
      <c r="E22" s="117">
        <v>7087.0666666666666</v>
      </c>
      <c r="F22" s="118">
        <v>-9.158314897836549</v>
      </c>
      <c r="G22" s="58">
        <v>58.48</v>
      </c>
      <c r="H22" s="58">
        <v>94.3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6501.1049999999996</v>
      </c>
      <c r="C24" s="50">
        <v>7322.0240000000003</v>
      </c>
      <c r="D24" s="97">
        <v>6373.6323529411757</v>
      </c>
      <c r="E24" s="97">
        <v>7178.4549019607848</v>
      </c>
      <c r="F24" s="116">
        <v>-11.211640387958312</v>
      </c>
      <c r="G24" s="56">
        <v>61.58</v>
      </c>
      <c r="H24" s="56">
        <v>96.2</v>
      </c>
      <c r="I24" s="32">
        <v>38.144107035917216</v>
      </c>
    </row>
    <row r="25" spans="1:9" ht="15">
      <c r="A25" s="55" t="s">
        <v>12</v>
      </c>
      <c r="B25" s="67">
        <v>6420.2860000000001</v>
      </c>
      <c r="C25" s="50">
        <v>7233.3710000000001</v>
      </c>
      <c r="D25" s="97">
        <v>6294.3980392156864</v>
      </c>
      <c r="E25" s="97">
        <v>7091.5401960784311</v>
      </c>
      <c r="F25" s="116">
        <v>-11.240747916842645</v>
      </c>
      <c r="G25" s="56">
        <v>57.86</v>
      </c>
      <c r="H25" s="56">
        <v>98.3</v>
      </c>
      <c r="I25" s="32">
        <v>51.14470589953698</v>
      </c>
    </row>
    <row r="26" spans="1:9" ht="15">
      <c r="A26" s="55" t="s">
        <v>13</v>
      </c>
      <c r="B26" s="67">
        <v>6082.8649999999998</v>
      </c>
      <c r="C26" s="50">
        <v>6899.5230000000001</v>
      </c>
      <c r="D26" s="97">
        <v>5963.5931372549012</v>
      </c>
      <c r="E26" s="97">
        <v>6764.2382352941177</v>
      </c>
      <c r="F26" s="116">
        <v>-11.836441446749294</v>
      </c>
      <c r="G26" s="56">
        <v>53.24</v>
      </c>
      <c r="H26" s="56">
        <v>98.9</v>
      </c>
      <c r="I26" s="32">
        <v>9.6560185793786424</v>
      </c>
    </row>
    <row r="27" spans="1:9" ht="15">
      <c r="A27" s="55" t="s">
        <v>14</v>
      </c>
      <c r="B27" s="67">
        <v>5722.9620000000004</v>
      </c>
      <c r="C27" s="50">
        <v>6574.7240000000002</v>
      </c>
      <c r="D27" s="97">
        <v>5610.7470588235301</v>
      </c>
      <c r="E27" s="97">
        <v>6445.8078431372551</v>
      </c>
      <c r="F27" s="116">
        <v>-12.955098951682226</v>
      </c>
      <c r="G27" s="56">
        <v>48.39</v>
      </c>
      <c r="H27" s="56">
        <v>98.6</v>
      </c>
      <c r="I27" s="32">
        <v>0.97687802170515459</v>
      </c>
    </row>
    <row r="28" spans="1:9" ht="15">
      <c r="A28" s="55" t="s">
        <v>15</v>
      </c>
      <c r="B28" s="67">
        <v>5384.9520000000002</v>
      </c>
      <c r="C28" s="50">
        <v>6061.8729999999996</v>
      </c>
      <c r="D28" s="97">
        <v>5279.3647058823535</v>
      </c>
      <c r="E28" s="97">
        <v>5943.012745098039</v>
      </c>
      <c r="F28" s="116">
        <v>-11.166862123307423</v>
      </c>
      <c r="G28" s="56">
        <v>43.45</v>
      </c>
      <c r="H28" s="56">
        <v>98</v>
      </c>
      <c r="I28" s="32">
        <v>6.9818734206797822E-2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6409.9549999999999</v>
      </c>
      <c r="C30" s="69">
        <v>7224.0609999999997</v>
      </c>
      <c r="D30" s="117">
        <v>6284.2696078431372</v>
      </c>
      <c r="E30" s="117">
        <v>7082.4127450980386</v>
      </c>
      <c r="F30" s="118">
        <v>-11.269367742049795</v>
      </c>
      <c r="G30" s="58">
        <v>58.73</v>
      </c>
      <c r="H30" s="58">
        <v>97.5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6584.9030000000002</v>
      </c>
      <c r="C32" s="50">
        <v>7331.6139999999996</v>
      </c>
      <c r="D32" s="97">
        <v>6455.7872549019612</v>
      </c>
      <c r="E32" s="97">
        <v>7187.8568627450977</v>
      </c>
      <c r="F32" s="116">
        <v>-10.184810602413048</v>
      </c>
      <c r="G32" s="56">
        <v>61.35</v>
      </c>
      <c r="H32" s="56">
        <v>97</v>
      </c>
      <c r="I32" s="32">
        <v>35.336360479363641</v>
      </c>
    </row>
    <row r="33" spans="1:9" ht="15">
      <c r="A33" s="55" t="s">
        <v>12</v>
      </c>
      <c r="B33" s="67">
        <v>6483.0649999999996</v>
      </c>
      <c r="C33" s="50">
        <v>7229.9189999999999</v>
      </c>
      <c r="D33" s="97">
        <v>6355.9460784313724</v>
      </c>
      <c r="E33" s="97">
        <v>7088.1558823529413</v>
      </c>
      <c r="F33" s="116">
        <v>-10.330046574519027</v>
      </c>
      <c r="G33" s="56">
        <v>57.95</v>
      </c>
      <c r="H33" s="56">
        <v>98.1</v>
      </c>
      <c r="I33" s="32">
        <v>52.858425228837824</v>
      </c>
    </row>
    <row r="34" spans="1:9" ht="15">
      <c r="A34" s="55" t="s">
        <v>13</v>
      </c>
      <c r="B34" s="67">
        <v>6091.0079999999998</v>
      </c>
      <c r="C34" s="50">
        <v>6871.152</v>
      </c>
      <c r="D34" s="97">
        <v>5971.5764705882348</v>
      </c>
      <c r="E34" s="97">
        <v>6736.4235294117643</v>
      </c>
      <c r="F34" s="116">
        <v>-11.353903974180753</v>
      </c>
      <c r="G34" s="56">
        <v>53.16</v>
      </c>
      <c r="H34" s="56">
        <v>97.6</v>
      </c>
      <c r="I34" s="32">
        <v>10.190736408966119</v>
      </c>
    </row>
    <row r="35" spans="1:9" ht="15">
      <c r="A35" s="55" t="s">
        <v>14</v>
      </c>
      <c r="B35" s="67">
        <v>5619.616</v>
      </c>
      <c r="C35" s="50">
        <v>6386.86</v>
      </c>
      <c r="D35" s="97">
        <v>5509.4274509803918</v>
      </c>
      <c r="E35" s="97">
        <v>6261.6274509803916</v>
      </c>
      <c r="F35" s="116">
        <v>-12.012851385500852</v>
      </c>
      <c r="G35" s="56">
        <v>48.11</v>
      </c>
      <c r="H35" s="56">
        <v>99.2</v>
      </c>
      <c r="I35" s="32">
        <v>1.4860535057889253</v>
      </c>
    </row>
    <row r="36" spans="1:9" ht="15">
      <c r="A36" s="55" t="s">
        <v>15</v>
      </c>
      <c r="B36" s="67">
        <v>4977.6049999999996</v>
      </c>
      <c r="C36" s="50">
        <v>5753.0050000000001</v>
      </c>
      <c r="D36" s="97">
        <v>4880.0049019607841</v>
      </c>
      <c r="E36" s="97">
        <v>5640.2009803921565</v>
      </c>
      <c r="F36" s="116">
        <v>-13.478173580589631</v>
      </c>
      <c r="G36" s="56">
        <v>43.17</v>
      </c>
      <c r="H36" s="56">
        <v>102.1</v>
      </c>
      <c r="I36" s="32">
        <v>0.12449301856256428</v>
      </c>
    </row>
    <row r="37" spans="1:9" ht="15">
      <c r="A37" s="55" t="s">
        <v>16</v>
      </c>
      <c r="B37" s="67">
        <v>4748.9989999999998</v>
      </c>
      <c r="C37" s="50">
        <v>5491.884</v>
      </c>
      <c r="D37" s="97">
        <v>4655.881372549019</v>
      </c>
      <c r="E37" s="97">
        <v>5384.2</v>
      </c>
      <c r="F37" s="116">
        <v>-13.526960875357167</v>
      </c>
      <c r="G37" s="56">
        <v>36.700000000000003</v>
      </c>
      <c r="H37" s="56">
        <v>96.7</v>
      </c>
      <c r="I37" s="32">
        <v>3.9313584809230829E-3</v>
      </c>
    </row>
    <row r="38" spans="1:9" ht="15" thickBot="1">
      <c r="A38" s="57" t="s">
        <v>124</v>
      </c>
      <c r="B38" s="68">
        <v>6463.8289999999997</v>
      </c>
      <c r="C38" s="69">
        <v>7193.116</v>
      </c>
      <c r="D38" s="117">
        <v>6337.0872549019605</v>
      </c>
      <c r="E38" s="117">
        <v>7052.0745098039215</v>
      </c>
      <c r="F38" s="118">
        <v>-10.138679815534745</v>
      </c>
      <c r="G38" s="58">
        <v>58.5</v>
      </c>
      <c r="H38" s="58">
        <v>97.7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6483.4740000000002</v>
      </c>
      <c r="C40" s="50">
        <v>7344.1049999999996</v>
      </c>
      <c r="D40" s="97">
        <v>6356.3470588235296</v>
      </c>
      <c r="E40" s="97">
        <v>7200.1029411764703</v>
      </c>
      <c r="F40" s="116">
        <v>-11.718664153086038</v>
      </c>
      <c r="G40" s="56">
        <v>61.62</v>
      </c>
      <c r="H40" s="56">
        <v>94.4</v>
      </c>
      <c r="I40" s="32">
        <v>32.47287913023932</v>
      </c>
    </row>
    <row r="41" spans="1:9" ht="15">
      <c r="A41" s="55" t="s">
        <v>12</v>
      </c>
      <c r="B41" s="67">
        <v>6377.4139999999998</v>
      </c>
      <c r="C41" s="50">
        <v>7228.73</v>
      </c>
      <c r="D41" s="97">
        <v>6252.3666666666659</v>
      </c>
      <c r="E41" s="97">
        <v>7086.9901960784309</v>
      </c>
      <c r="F41" s="116">
        <v>-11.776840468519364</v>
      </c>
      <c r="G41" s="56">
        <v>57.98</v>
      </c>
      <c r="H41" s="56">
        <v>96</v>
      </c>
      <c r="I41" s="32">
        <v>54.732458682818915</v>
      </c>
    </row>
    <row r="42" spans="1:9" ht="15">
      <c r="A42" s="55" t="s">
        <v>13</v>
      </c>
      <c r="B42" s="67">
        <v>6018.625</v>
      </c>
      <c r="C42" s="50">
        <v>6872.7219999999998</v>
      </c>
      <c r="D42" s="97">
        <v>5900.6127450980393</v>
      </c>
      <c r="E42" s="97">
        <v>6737.9627450980388</v>
      </c>
      <c r="F42" s="116">
        <v>-12.42734683579519</v>
      </c>
      <c r="G42" s="56">
        <v>53.38</v>
      </c>
      <c r="H42" s="56">
        <v>97.1</v>
      </c>
      <c r="I42" s="32">
        <v>11.328656437435674</v>
      </c>
    </row>
    <row r="43" spans="1:9" ht="15">
      <c r="A43" s="55" t="s">
        <v>14</v>
      </c>
      <c r="B43" s="67">
        <v>5670.8990000000003</v>
      </c>
      <c r="C43" s="50">
        <v>6521.4440000000004</v>
      </c>
      <c r="D43" s="97">
        <v>5559.7049019607848</v>
      </c>
      <c r="E43" s="97">
        <v>6393.5725490196082</v>
      </c>
      <c r="F43" s="116">
        <v>-13.04228020665362</v>
      </c>
      <c r="G43" s="56">
        <v>48.42</v>
      </c>
      <c r="H43" s="56">
        <v>98.2</v>
      </c>
      <c r="I43" s="32">
        <v>1.2421772409468939</v>
      </c>
    </row>
    <row r="44" spans="1:9" ht="15">
      <c r="A44" s="55" t="s">
        <v>15</v>
      </c>
      <c r="B44" s="67">
        <v>4591.68</v>
      </c>
      <c r="C44" s="50">
        <v>5455.4920000000002</v>
      </c>
      <c r="D44" s="97">
        <v>4501.6470588235297</v>
      </c>
      <c r="E44" s="97">
        <v>5348.5215686274514</v>
      </c>
      <c r="F44" s="116">
        <v>-15.833805640261225</v>
      </c>
      <c r="G44" s="56">
        <v>43.43</v>
      </c>
      <c r="H44" s="56">
        <v>107.9</v>
      </c>
      <c r="I44" s="32">
        <v>0.21460090619787295</v>
      </c>
    </row>
    <row r="45" spans="1:9" ht="15">
      <c r="A45" s="55" t="s">
        <v>16</v>
      </c>
      <c r="B45" s="67" t="s">
        <v>263</v>
      </c>
      <c r="C45" s="50" t="s">
        <v>263</v>
      </c>
      <c r="D45" s="97" t="s">
        <v>263</v>
      </c>
      <c r="E45" s="97" t="s">
        <v>263</v>
      </c>
      <c r="F45" s="116" t="s">
        <v>263</v>
      </c>
      <c r="G45" s="56" t="s">
        <v>263</v>
      </c>
      <c r="H45" s="56" t="s">
        <v>263</v>
      </c>
      <c r="I45" s="32" t="s">
        <v>263</v>
      </c>
    </row>
    <row r="46" spans="1:9" ht="15" thickBot="1">
      <c r="A46" s="70" t="s">
        <v>124</v>
      </c>
      <c r="B46" s="71">
        <v>6356.6419999999998</v>
      </c>
      <c r="C46" s="51">
        <v>7204.6989999999996</v>
      </c>
      <c r="D46" s="119">
        <v>6232.0019607843133</v>
      </c>
      <c r="E46" s="119">
        <v>7063.4303921568626</v>
      </c>
      <c r="F46" s="118">
        <v>-11.770887305632058</v>
      </c>
      <c r="G46" s="72">
        <v>58.49</v>
      </c>
      <c r="H46" s="72">
        <v>95.6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C6" sqref="C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79" t="s">
        <v>145</v>
      </c>
      <c r="C1" s="1879"/>
      <c r="D1" s="1879"/>
      <c r="E1" s="1879"/>
      <c r="F1" s="254" t="str">
        <f>SKUP_SEUROP_tyg!J1</f>
        <v xml:space="preserve"> 27.07.2020 - 02.08.2020r.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882" t="s">
        <v>497</v>
      </c>
      <c r="C4" s="1883"/>
      <c r="D4" s="1883"/>
      <c r="E4" s="1884"/>
      <c r="F4" s="34"/>
    </row>
    <row r="5" spans="1:13" ht="21" customHeight="1">
      <c r="A5" s="2"/>
      <c r="B5" s="775" t="s">
        <v>45</v>
      </c>
      <c r="C5" s="1887" t="s">
        <v>3</v>
      </c>
      <c r="D5" s="1888"/>
      <c r="E5" s="1880" t="s">
        <v>428</v>
      </c>
      <c r="F5" s="34"/>
    </row>
    <row r="6" spans="1:13" ht="27" customHeight="1" thickBot="1">
      <c r="A6" s="2"/>
      <c r="B6" s="776"/>
      <c r="C6" s="29" t="s">
        <v>665</v>
      </c>
      <c r="D6" s="29" t="s">
        <v>666</v>
      </c>
      <c r="E6" s="1881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8">
        <v>7195.4960000000001</v>
      </c>
      <c r="D8" s="1418">
        <v>6995.2879999999996</v>
      </c>
      <c r="E8" s="1421">
        <v>2.8620408480680219</v>
      </c>
      <c r="F8" s="34"/>
    </row>
    <row r="9" spans="1:13" ht="20.100000000000001" customHeight="1">
      <c r="A9" s="2"/>
      <c r="B9" s="778" t="s">
        <v>140</v>
      </c>
      <c r="C9" s="1419">
        <v>7339.38</v>
      </c>
      <c r="D9" s="1419">
        <v>7177.3710000000001</v>
      </c>
      <c r="E9" s="1422">
        <v>2.2572192520074554</v>
      </c>
      <c r="F9" s="34"/>
    </row>
    <row r="10" spans="1:13" ht="20.100000000000001" customHeight="1">
      <c r="A10" s="2"/>
      <c r="B10" s="778" t="s">
        <v>141</v>
      </c>
      <c r="C10" s="1419" t="s">
        <v>263</v>
      </c>
      <c r="D10" s="1419" t="s">
        <v>263</v>
      </c>
      <c r="E10" s="1422" t="s">
        <v>263</v>
      </c>
      <c r="F10" s="34"/>
    </row>
    <row r="11" spans="1:13" ht="20.100000000000001" customHeight="1">
      <c r="A11" s="2"/>
      <c r="B11" s="778" t="s">
        <v>142</v>
      </c>
      <c r="C11" s="1419">
        <v>7338.2690000000002</v>
      </c>
      <c r="D11" s="1419">
        <v>7189.6570000000002</v>
      </c>
      <c r="E11" s="1422">
        <v>2.0670248942334815</v>
      </c>
      <c r="F11" s="34"/>
    </row>
    <row r="12" spans="1:13" ht="20.100000000000001" customHeight="1" thickBot="1">
      <c r="A12" s="2"/>
      <c r="B12" s="779" t="s">
        <v>143</v>
      </c>
      <c r="C12" s="1420">
        <v>7148.5349999999999</v>
      </c>
      <c r="D12" s="1420">
        <v>6907.3630000000003</v>
      </c>
      <c r="E12" s="1423">
        <v>3.491520570151005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863" t="s">
        <v>264</v>
      </c>
      <c r="C15" s="1863"/>
      <c r="D15" s="1863"/>
      <c r="E15" s="1863"/>
      <c r="F15" s="1863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82" t="s">
        <v>497</v>
      </c>
      <c r="C18" s="1883"/>
      <c r="D18" s="1883"/>
      <c r="E18" s="1884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85" t="s">
        <v>45</v>
      </c>
      <c r="C19" s="1846" t="s">
        <v>154</v>
      </c>
      <c r="D19" s="1847"/>
      <c r="E19" s="1431" t="s">
        <v>670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86">
        <v>0</v>
      </c>
      <c r="C20" s="392" t="s">
        <v>665</v>
      </c>
      <c r="D20" s="393" t="s">
        <v>671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7195.4960000000001</v>
      </c>
      <c r="D21" s="395">
        <v>8020.1949999999997</v>
      </c>
      <c r="E21" s="396">
        <v>-10.282779907471074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>
        <v>7339.38</v>
      </c>
      <c r="D22" s="399">
        <v>8032.0990000000002</v>
      </c>
      <c r="E22" s="400">
        <v>-8.6243832402962166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7958.5789999999997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7338.2690000000002</v>
      </c>
      <c r="D24" s="403">
        <v>8156.8739999999998</v>
      </c>
      <c r="E24" s="404">
        <v>-10.035768604492352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7148.5349999999999</v>
      </c>
      <c r="D25" s="408">
        <v>7975.8519999999999</v>
      </c>
      <c r="E25" s="409">
        <v>-10.372772714438533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showGridLines="0" topLeftCell="A4" zoomScaleNormal="100" workbookViewId="0">
      <selection activeCell="C6" sqref="C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8" ht="19.5" customHeight="1">
      <c r="B1" s="1891" t="s">
        <v>146</v>
      </c>
      <c r="C1" s="1891"/>
      <c r="D1" s="1891"/>
      <c r="E1" s="1891"/>
      <c r="F1" s="678" t="str">
        <f>SKUP_SEUROP_tyg!J1</f>
        <v xml:space="preserve"> 27.07.2020 - 02.08.2020r. </v>
      </c>
    </row>
    <row r="2" spans="2:8" ht="16.5" customHeight="1">
      <c r="B2" s="1235"/>
      <c r="C2" s="888"/>
      <c r="D2" s="888"/>
      <c r="E2" s="888"/>
      <c r="F2" s="888"/>
    </row>
    <row r="3" spans="2:8" ht="15.75" thickBot="1">
      <c r="B3" s="106" t="s">
        <v>90</v>
      </c>
    </row>
    <row r="4" spans="2:8" ht="24.75" customHeight="1" thickBot="1">
      <c r="B4" s="180" t="s">
        <v>17</v>
      </c>
      <c r="C4" s="181"/>
      <c r="D4" s="181"/>
      <c r="E4" s="182"/>
      <c r="F4" s="23"/>
    </row>
    <row r="5" spans="2:8" ht="24.75" customHeight="1" thickBot="1">
      <c r="B5" s="1892" t="s">
        <v>20</v>
      </c>
      <c r="C5" s="1889" t="s">
        <v>154</v>
      </c>
      <c r="D5" s="1890"/>
      <c r="E5" s="725" t="s">
        <v>429</v>
      </c>
      <c r="F5" s="23"/>
    </row>
    <row r="6" spans="2:8" ht="19.5" customHeight="1" thickBot="1">
      <c r="B6" s="1893"/>
      <c r="C6" s="185" t="s">
        <v>665</v>
      </c>
      <c r="D6" s="185" t="s">
        <v>666</v>
      </c>
      <c r="E6" s="210" t="s">
        <v>18</v>
      </c>
      <c r="F6" s="23"/>
      <c r="G6" s="1524"/>
      <c r="H6" s="1524"/>
    </row>
    <row r="7" spans="2:8" ht="16.5" customHeight="1">
      <c r="B7" s="7" t="s">
        <v>11</v>
      </c>
      <c r="C7" s="8"/>
      <c r="D7" s="8"/>
      <c r="E7" s="179"/>
      <c r="F7" s="23"/>
      <c r="G7" s="1524"/>
      <c r="H7" s="1524"/>
    </row>
    <row r="8" spans="2:8" ht="16.5" customHeight="1">
      <c r="B8" s="100" t="s">
        <v>21</v>
      </c>
      <c r="C8" s="97">
        <v>11012.874</v>
      </c>
      <c r="D8" s="97">
        <v>11213.924999999999</v>
      </c>
      <c r="E8" s="78">
        <v>-1.7928691336886904</v>
      </c>
      <c r="F8" s="23"/>
      <c r="G8" s="1524"/>
      <c r="H8" s="1524"/>
    </row>
    <row r="9" spans="2:8" ht="16.5" customHeight="1">
      <c r="B9" s="100" t="s">
        <v>22</v>
      </c>
      <c r="C9" s="97">
        <v>18129.627</v>
      </c>
      <c r="D9" s="97">
        <v>18199.43</v>
      </c>
      <c r="E9" s="78">
        <v>-0.38354497915593994</v>
      </c>
      <c r="F9" s="23"/>
      <c r="G9" s="1524"/>
      <c r="H9" s="1524"/>
    </row>
    <row r="10" spans="2:8" ht="16.5" customHeight="1" thickBot="1">
      <c r="B10" s="100" t="s">
        <v>23</v>
      </c>
      <c r="C10" s="97">
        <v>12551.684999999999</v>
      </c>
      <c r="D10" s="97">
        <v>12819.252</v>
      </c>
      <c r="E10" s="78">
        <v>-2.0872278663372943</v>
      </c>
      <c r="G10" s="1524"/>
      <c r="H10" s="1524"/>
    </row>
    <row r="11" spans="2:8" ht="16.5" customHeight="1">
      <c r="B11" s="7" t="s">
        <v>24</v>
      </c>
      <c r="C11" s="62"/>
      <c r="D11" s="62"/>
      <c r="E11" s="742"/>
      <c r="G11" s="1524"/>
      <c r="H11" s="1524"/>
    </row>
    <row r="12" spans="2:8" ht="16.5" customHeight="1">
      <c r="B12" s="100" t="s">
        <v>21</v>
      </c>
      <c r="C12" s="97" t="s">
        <v>263</v>
      </c>
      <c r="D12" s="97" t="s">
        <v>263</v>
      </c>
      <c r="E12" s="101" t="s">
        <v>263</v>
      </c>
      <c r="G12" s="1524"/>
      <c r="H12" s="1524"/>
    </row>
    <row r="13" spans="2:8" ht="16.5" customHeight="1">
      <c r="B13" s="100" t="s">
        <v>22</v>
      </c>
      <c r="C13" s="97" t="s">
        <v>263</v>
      </c>
      <c r="D13" s="97" t="s">
        <v>263</v>
      </c>
      <c r="E13" s="101" t="s">
        <v>263</v>
      </c>
      <c r="G13" s="1524"/>
      <c r="H13" s="1524"/>
    </row>
    <row r="14" spans="2:8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  <c r="G14" s="1524"/>
      <c r="H14" s="1524"/>
    </row>
    <row r="15" spans="2:8" ht="16.5" customHeight="1">
      <c r="B15" s="7" t="s">
        <v>25</v>
      </c>
      <c r="C15" s="62"/>
      <c r="D15" s="62"/>
      <c r="E15" s="742"/>
      <c r="G15" s="1524"/>
      <c r="H15" s="1524"/>
    </row>
    <row r="16" spans="2:8" ht="16.5" customHeight="1">
      <c r="B16" s="100" t="s">
        <v>21</v>
      </c>
      <c r="C16" s="97" t="s">
        <v>263</v>
      </c>
      <c r="D16" s="97" t="s">
        <v>263</v>
      </c>
      <c r="E16" s="101" t="s">
        <v>263</v>
      </c>
      <c r="G16" s="1524"/>
      <c r="H16" s="1524"/>
    </row>
    <row r="17" spans="2:8" ht="16.5" customHeight="1">
      <c r="B17" s="100" t="s">
        <v>22</v>
      </c>
      <c r="C17" s="97" t="s">
        <v>263</v>
      </c>
      <c r="D17" s="97" t="s">
        <v>263</v>
      </c>
      <c r="E17" s="101" t="s">
        <v>263</v>
      </c>
      <c r="G17" s="1524"/>
      <c r="H17" s="1524"/>
    </row>
    <row r="18" spans="2:8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  <c r="G18" s="1524"/>
      <c r="H18" s="1524"/>
    </row>
    <row r="19" spans="2:8" ht="16.5" customHeight="1">
      <c r="B19" s="7" t="s">
        <v>26</v>
      </c>
      <c r="C19" s="62"/>
      <c r="D19" s="62"/>
      <c r="E19" s="742"/>
      <c r="G19" s="1524"/>
      <c r="H19" s="1524"/>
    </row>
    <row r="20" spans="2:8" ht="16.5" customHeight="1">
      <c r="B20" s="100" t="s">
        <v>21</v>
      </c>
      <c r="C20" s="97" t="s">
        <v>263</v>
      </c>
      <c r="D20" s="97">
        <v>11571.197</v>
      </c>
      <c r="E20" s="101" t="s">
        <v>263</v>
      </c>
      <c r="G20" s="1524"/>
      <c r="H20" s="1524"/>
    </row>
    <row r="21" spans="2:8" ht="16.5" customHeight="1">
      <c r="B21" s="102" t="s">
        <v>22</v>
      </c>
      <c r="C21" s="97">
        <v>20106.704000000002</v>
      </c>
      <c r="D21" s="97">
        <v>20115.561000000002</v>
      </c>
      <c r="E21" s="101">
        <v>-4.4030589054911126E-2</v>
      </c>
      <c r="G21" s="1524"/>
      <c r="H21" s="1524"/>
    </row>
    <row r="22" spans="2:8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  <c r="G22" s="1524"/>
      <c r="H22" s="1524"/>
    </row>
    <row r="23" spans="2:8" ht="16.5" customHeight="1">
      <c r="B23" s="7" t="s">
        <v>27</v>
      </c>
      <c r="C23" s="62"/>
      <c r="D23" s="62"/>
      <c r="E23" s="742"/>
      <c r="G23" s="1524"/>
      <c r="H23" s="1524"/>
    </row>
    <row r="24" spans="2:8" ht="16.5" customHeight="1">
      <c r="B24" s="100" t="s">
        <v>21</v>
      </c>
      <c r="C24" s="97" t="s">
        <v>263</v>
      </c>
      <c r="D24" s="97" t="s">
        <v>263</v>
      </c>
      <c r="E24" s="101" t="s">
        <v>263</v>
      </c>
      <c r="G24" s="1524"/>
      <c r="H24" s="1524"/>
    </row>
    <row r="25" spans="2:8" ht="16.5" customHeight="1">
      <c r="B25" s="102" t="s">
        <v>22</v>
      </c>
      <c r="C25" s="97">
        <v>19031.516</v>
      </c>
      <c r="D25" s="97">
        <v>18170.731</v>
      </c>
      <c r="E25" s="101">
        <v>4.7372062246697721</v>
      </c>
      <c r="G25" s="1524"/>
      <c r="H25" s="1524"/>
    </row>
    <row r="26" spans="2:8" ht="16.5" customHeight="1" thickBot="1">
      <c r="B26" s="102" t="s">
        <v>23</v>
      </c>
      <c r="C26" s="97" t="s">
        <v>263</v>
      </c>
      <c r="D26" s="97" t="s">
        <v>263</v>
      </c>
      <c r="E26" s="101" t="s">
        <v>263</v>
      </c>
      <c r="G26" s="1524"/>
      <c r="H26" s="1524"/>
    </row>
    <row r="27" spans="2:8" ht="16.5" customHeight="1">
      <c r="B27" s="7" t="s">
        <v>28</v>
      </c>
      <c r="C27" s="62"/>
      <c r="D27" s="62"/>
      <c r="E27" s="742"/>
      <c r="G27" s="1524"/>
      <c r="H27" s="1524"/>
    </row>
    <row r="28" spans="2:8" ht="16.5" customHeight="1">
      <c r="B28" s="100" t="s">
        <v>21</v>
      </c>
      <c r="C28" s="97">
        <v>11755.603999999999</v>
      </c>
      <c r="D28" s="97">
        <v>11551.814</v>
      </c>
      <c r="E28" s="101">
        <v>1.7641385153881379</v>
      </c>
      <c r="G28" s="1524"/>
      <c r="H28" s="1524"/>
    </row>
    <row r="29" spans="2:8" ht="16.5" customHeight="1">
      <c r="B29" s="102" t="s">
        <v>22</v>
      </c>
      <c r="C29" s="97">
        <v>23114.623</v>
      </c>
      <c r="D29" s="97">
        <v>21941.324000000001</v>
      </c>
      <c r="E29" s="101">
        <v>5.3474393796837374</v>
      </c>
      <c r="G29" s="1524"/>
      <c r="H29" s="1524"/>
    </row>
    <row r="30" spans="2:8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  <c r="G30" s="1524"/>
      <c r="H30" s="1524"/>
    </row>
    <row r="31" spans="2:8" ht="16.5" customHeight="1">
      <c r="B31" s="7" t="s">
        <v>29</v>
      </c>
      <c r="C31" s="62"/>
      <c r="D31" s="62"/>
      <c r="E31" s="742"/>
    </row>
    <row r="32" spans="2:8" ht="16.5" customHeight="1">
      <c r="B32" s="100" t="s">
        <v>21</v>
      </c>
      <c r="C32" s="97" t="s">
        <v>263</v>
      </c>
      <c r="D32" s="97">
        <v>11076.819</v>
      </c>
      <c r="E32" s="101" t="s">
        <v>263</v>
      </c>
    </row>
    <row r="33" spans="1:6" ht="16.5" customHeight="1">
      <c r="B33" s="102" t="s">
        <v>22</v>
      </c>
      <c r="C33" s="97" t="s">
        <v>263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 t="s">
        <v>263</v>
      </c>
      <c r="D36" s="97" t="s">
        <v>263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 t="s">
        <v>263</v>
      </c>
      <c r="D38" s="97" t="s">
        <v>263</v>
      </c>
      <c r="E38" s="101" t="s">
        <v>263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16009.593999999999</v>
      </c>
      <c r="D41" s="97">
        <v>17172.026000000002</v>
      </c>
      <c r="E41" s="101">
        <v>-6.7693351966739534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C6" sqref="C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98" t="s">
        <v>165</v>
      </c>
      <c r="C1" s="1898"/>
      <c r="D1" s="1898"/>
      <c r="E1" s="1898"/>
      <c r="F1" s="1898"/>
      <c r="G1" s="254" t="str">
        <f>SKUP_SEUROP_tyg!J1</f>
        <v xml:space="preserve"> 27.07.2020 - 02.08.2020r.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895" t="s">
        <v>383</v>
      </c>
      <c r="C3" s="183" t="s">
        <v>0</v>
      </c>
      <c r="D3" s="184">
        <v>44045</v>
      </c>
      <c r="E3" s="185">
        <v>44038</v>
      </c>
      <c r="F3" s="186" t="s">
        <v>430</v>
      </c>
      <c r="G3" s="22"/>
      <c r="H3" s="365" t="s">
        <v>253</v>
      </c>
    </row>
    <row r="4" spans="1:13" ht="24.95" customHeight="1">
      <c r="B4" s="1896"/>
      <c r="C4" s="187" t="s">
        <v>66</v>
      </c>
      <c r="D4" s="188">
        <v>175</v>
      </c>
      <c r="E4" s="189">
        <v>175</v>
      </c>
      <c r="F4" s="190">
        <v>0</v>
      </c>
      <c r="G4" s="89"/>
      <c r="H4" s="366"/>
    </row>
    <row r="5" spans="1:13" ht="24.95" customHeight="1">
      <c r="B5" s="1896"/>
      <c r="C5" s="191" t="s">
        <v>67</v>
      </c>
      <c r="D5" s="192">
        <v>330</v>
      </c>
      <c r="E5" s="193">
        <v>320</v>
      </c>
      <c r="F5" s="194">
        <v>3.125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896"/>
      <c r="C6" s="195" t="s">
        <v>68</v>
      </c>
      <c r="D6" s="196">
        <v>251</v>
      </c>
      <c r="E6" s="197">
        <v>258.83</v>
      </c>
      <c r="F6" s="198">
        <v>-3.0251516439361685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896"/>
      <c r="C7" s="191" t="s">
        <v>91</v>
      </c>
      <c r="D7" s="199">
        <v>228</v>
      </c>
      <c r="E7" s="200">
        <v>302</v>
      </c>
      <c r="F7" s="194">
        <v>-24.503311258278146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896"/>
      <c r="C8" s="191" t="s">
        <v>92</v>
      </c>
      <c r="D8" s="199">
        <v>193</v>
      </c>
      <c r="E8" s="200">
        <v>206</v>
      </c>
      <c r="F8" s="194">
        <v>-6.3106796116504853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897"/>
      <c r="C9" s="201" t="s">
        <v>93</v>
      </c>
      <c r="D9" s="202">
        <v>2.78</v>
      </c>
      <c r="E9" s="203">
        <v>2.5</v>
      </c>
      <c r="F9" s="204">
        <v>11.199999999999992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894" t="s">
        <v>94</v>
      </c>
      <c r="C11" s="1894"/>
      <c r="D11" s="1894"/>
      <c r="E11" s="1894"/>
      <c r="F11" s="1894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899" t="s">
        <v>264</v>
      </c>
      <c r="C16" s="1899">
        <v>0</v>
      </c>
      <c r="D16" s="1899">
        <v>0</v>
      </c>
      <c r="E16" s="1899">
        <v>0</v>
      </c>
      <c r="F16" s="1900">
        <v>0</v>
      </c>
    </row>
    <row r="17" spans="2:16" ht="29.25" thickBot="1">
      <c r="B17" s="1895" t="s">
        <v>438</v>
      </c>
      <c r="C17" s="369" t="s">
        <v>0</v>
      </c>
      <c r="D17" s="370">
        <v>44045</v>
      </c>
      <c r="E17" s="371">
        <v>43681</v>
      </c>
      <c r="F17" s="372" t="s">
        <v>272</v>
      </c>
    </row>
    <row r="18" spans="2:16" ht="20.25" customHeight="1">
      <c r="B18" s="1896">
        <v>0</v>
      </c>
      <c r="C18" s="373" t="s">
        <v>66</v>
      </c>
      <c r="D18" s="374">
        <v>175</v>
      </c>
      <c r="E18" s="375">
        <v>172</v>
      </c>
      <c r="F18" s="376">
        <v>1.7441860465116279</v>
      </c>
    </row>
    <row r="19" spans="2:16" ht="20.25" customHeight="1">
      <c r="B19" s="1896">
        <v>0</v>
      </c>
      <c r="C19" s="377" t="s">
        <v>67</v>
      </c>
      <c r="D19" s="378">
        <v>330</v>
      </c>
      <c r="E19" s="379">
        <v>270</v>
      </c>
      <c r="F19" s="376">
        <v>22.222222222222221</v>
      </c>
    </row>
    <row r="20" spans="2:16" ht="20.25" customHeight="1">
      <c r="B20" s="1896">
        <v>0</v>
      </c>
      <c r="C20" s="380" t="s">
        <v>68</v>
      </c>
      <c r="D20" s="381">
        <v>251</v>
      </c>
      <c r="E20" s="382">
        <v>221</v>
      </c>
      <c r="F20" s="383">
        <v>13.574660633484163</v>
      </c>
    </row>
    <row r="21" spans="2:16" ht="20.25" customHeight="1">
      <c r="B21" s="1896">
        <v>0</v>
      </c>
      <c r="C21" s="384" t="s">
        <v>273</v>
      </c>
      <c r="D21" s="385">
        <v>228</v>
      </c>
      <c r="E21" s="386">
        <v>263</v>
      </c>
      <c r="F21" s="387">
        <v>-13.307984790874524</v>
      </c>
    </row>
    <row r="22" spans="2:16" ht="20.25" customHeight="1">
      <c r="B22" s="1896">
        <v>0</v>
      </c>
      <c r="C22" s="377" t="s">
        <v>274</v>
      </c>
      <c r="D22" s="385">
        <v>193</v>
      </c>
      <c r="E22" s="386">
        <v>243</v>
      </c>
      <c r="F22" s="387">
        <v>-20.5761316872428</v>
      </c>
    </row>
    <row r="23" spans="2:16" ht="20.25" customHeight="1" thickBot="1">
      <c r="B23" s="1897">
        <v>0</v>
      </c>
      <c r="C23" s="388" t="s">
        <v>271</v>
      </c>
      <c r="D23" s="389">
        <v>2.78</v>
      </c>
      <c r="E23" s="390">
        <v>2.7</v>
      </c>
      <c r="F23" s="391">
        <v>2.962962962962949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showGridLines="0" zoomScaleNormal="100" workbookViewId="0">
      <selection activeCell="C6" sqref="C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01" t="s">
        <v>166</v>
      </c>
      <c r="C1" s="1901"/>
      <c r="D1" s="1901"/>
      <c r="E1" s="1901"/>
      <c r="F1" s="1901"/>
      <c r="G1" s="254" t="str">
        <f>SKUP_SEUROP_tyg!J1</f>
        <v xml:space="preserve"> 27.07.2020 - 02.08.2020r.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597" t="s">
        <v>65</v>
      </c>
      <c r="C4" s="1364" t="s">
        <v>88</v>
      </c>
      <c r="D4" s="1598" t="s">
        <v>99</v>
      </c>
      <c r="E4" s="1364" t="s">
        <v>100</v>
      </c>
      <c r="F4" s="1365" t="s">
        <v>249</v>
      </c>
    </row>
    <row r="5" spans="1:18" ht="16.5" customHeight="1">
      <c r="B5" s="1488" t="s">
        <v>54</v>
      </c>
      <c r="C5" s="83"/>
      <c r="D5" s="150"/>
      <c r="E5" s="150"/>
      <c r="F5" s="1363"/>
      <c r="H5" s="363" t="s">
        <v>248</v>
      </c>
    </row>
    <row r="6" spans="1:18">
      <c r="B6" s="1487" t="s">
        <v>539</v>
      </c>
      <c r="C6" s="1361"/>
      <c r="D6" s="1362"/>
      <c r="E6" s="1362"/>
      <c r="F6" s="1360"/>
    </row>
    <row r="7" spans="1:18" ht="15.75">
      <c r="B7" s="1487" t="s">
        <v>383</v>
      </c>
      <c r="C7" s="83">
        <v>330</v>
      </c>
      <c r="D7" s="150">
        <v>10</v>
      </c>
      <c r="E7" s="150">
        <v>10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487"/>
      <c r="C8" s="83"/>
      <c r="D8" s="150"/>
      <c r="E8" s="150"/>
      <c r="F8" s="1360"/>
      <c r="H8" s="1902" t="s">
        <v>251</v>
      </c>
      <c r="I8" s="1903"/>
      <c r="J8" s="1903"/>
      <c r="K8" s="1903"/>
      <c r="L8" s="1903"/>
      <c r="M8" s="1903"/>
      <c r="N8" s="1903"/>
      <c r="O8" s="1903"/>
      <c r="P8" s="1903"/>
      <c r="Q8" s="1903"/>
      <c r="R8" s="1903"/>
    </row>
    <row r="9" spans="1:18">
      <c r="B9" s="1487" t="s">
        <v>55</v>
      </c>
      <c r="C9" s="83"/>
      <c r="D9" s="150"/>
      <c r="E9" s="150"/>
      <c r="F9" s="1360"/>
    </row>
    <row r="10" spans="1:18">
      <c r="B10" s="1487" t="s">
        <v>542</v>
      </c>
      <c r="C10" s="83"/>
      <c r="D10" s="150"/>
      <c r="E10" s="150"/>
      <c r="F10" s="1360"/>
    </row>
    <row r="11" spans="1:18">
      <c r="B11" s="1487" t="s">
        <v>383</v>
      </c>
      <c r="C11" s="83" t="s">
        <v>260</v>
      </c>
      <c r="D11" s="150">
        <v>0</v>
      </c>
      <c r="E11" s="150">
        <v>0</v>
      </c>
      <c r="F11" s="1360">
        <v>3</v>
      </c>
    </row>
    <row r="12" spans="1:18">
      <c r="B12" s="1487"/>
      <c r="C12" s="2"/>
      <c r="D12" s="150"/>
      <c r="E12" s="150"/>
      <c r="F12" s="1360"/>
    </row>
    <row r="13" spans="1:18">
      <c r="B13" s="1487" t="s">
        <v>56</v>
      </c>
      <c r="C13" s="83"/>
      <c r="D13" s="150"/>
      <c r="E13" s="150"/>
      <c r="F13" s="1360"/>
    </row>
    <row r="14" spans="1:18">
      <c r="B14" s="1487" t="s">
        <v>245</v>
      </c>
      <c r="C14" s="1361"/>
      <c r="D14" s="1362"/>
      <c r="E14" s="1362"/>
      <c r="F14" s="1360"/>
    </row>
    <row r="15" spans="1:18">
      <c r="B15" s="1487" t="s">
        <v>383</v>
      </c>
      <c r="C15" s="83">
        <v>236</v>
      </c>
      <c r="D15" s="150">
        <v>100</v>
      </c>
      <c r="E15" s="150">
        <v>95</v>
      </c>
      <c r="F15" s="1360">
        <v>3</v>
      </c>
    </row>
    <row r="16" spans="1:18">
      <c r="B16" s="1487"/>
      <c r="C16" s="2"/>
      <c r="D16" s="150"/>
      <c r="E16" s="150"/>
      <c r="F16" s="1360"/>
    </row>
    <row r="17" spans="2:6">
      <c r="B17" s="1487" t="s">
        <v>56</v>
      </c>
      <c r="C17" s="83"/>
      <c r="D17" s="150"/>
      <c r="E17" s="150"/>
      <c r="F17" s="1360"/>
    </row>
    <row r="18" spans="2:6">
      <c r="B18" s="1487" t="s">
        <v>231</v>
      </c>
      <c r="C18" s="83"/>
      <c r="D18" s="150"/>
      <c r="E18" s="150"/>
      <c r="F18" s="1360"/>
    </row>
    <row r="19" spans="2:6">
      <c r="B19" s="1487" t="s">
        <v>383</v>
      </c>
      <c r="C19" s="83">
        <v>244</v>
      </c>
      <c r="D19" s="150">
        <v>50</v>
      </c>
      <c r="E19" s="150">
        <v>50</v>
      </c>
      <c r="F19" s="1360">
        <v>3</v>
      </c>
    </row>
    <row r="20" spans="2:6">
      <c r="B20" s="1487"/>
      <c r="C20" s="83"/>
      <c r="D20" s="150"/>
      <c r="E20" s="150"/>
      <c r="F20" s="1360"/>
    </row>
    <row r="21" spans="2:6">
      <c r="B21" s="1487" t="s">
        <v>60</v>
      </c>
      <c r="C21" s="83"/>
      <c r="D21" s="150"/>
      <c r="E21" s="150"/>
      <c r="F21" s="1360"/>
    </row>
    <row r="22" spans="2:6">
      <c r="B22" s="1487" t="s">
        <v>543</v>
      </c>
      <c r="C22" s="1361"/>
      <c r="D22" s="1362"/>
      <c r="E22" s="1362"/>
      <c r="F22" s="1360"/>
    </row>
    <row r="23" spans="2:6">
      <c r="B23" s="1526" t="s">
        <v>383</v>
      </c>
      <c r="C23" s="83" t="s">
        <v>260</v>
      </c>
      <c r="D23" s="150">
        <v>0</v>
      </c>
      <c r="E23" s="150">
        <v>0</v>
      </c>
      <c r="F23" s="1360">
        <v>2</v>
      </c>
    </row>
    <row r="24" spans="2:6">
      <c r="B24" s="1488"/>
      <c r="C24" s="1361"/>
      <c r="D24" s="1362"/>
      <c r="E24" s="1362"/>
      <c r="F24" s="1363"/>
    </row>
    <row r="25" spans="2:6">
      <c r="B25" s="1487" t="s">
        <v>60</v>
      </c>
      <c r="C25" s="1361"/>
      <c r="D25" s="1362"/>
      <c r="E25" s="1362"/>
      <c r="F25" s="1360"/>
    </row>
    <row r="26" spans="2:6">
      <c r="B26" s="1487" t="s">
        <v>544</v>
      </c>
      <c r="C26" s="83"/>
      <c r="D26" s="150"/>
      <c r="E26" s="150"/>
      <c r="F26" s="1360"/>
    </row>
    <row r="27" spans="2:6">
      <c r="B27" s="1487" t="s">
        <v>383</v>
      </c>
      <c r="C27" s="83" t="s">
        <v>260</v>
      </c>
      <c r="D27" s="150">
        <v>0</v>
      </c>
      <c r="E27" s="150">
        <v>0</v>
      </c>
      <c r="F27" s="1360">
        <v>2</v>
      </c>
    </row>
    <row r="28" spans="2:6">
      <c r="B28" s="1487"/>
      <c r="C28" s="83"/>
      <c r="D28" s="150"/>
      <c r="E28" s="150"/>
      <c r="F28" s="1360"/>
    </row>
    <row r="29" spans="2:6">
      <c r="B29" s="1487" t="s">
        <v>60</v>
      </c>
      <c r="C29" s="83"/>
      <c r="D29" s="150"/>
      <c r="E29" s="150"/>
      <c r="F29" s="1360"/>
    </row>
    <row r="30" spans="2:6">
      <c r="B30" s="1487" t="s">
        <v>545</v>
      </c>
      <c r="C30" s="83"/>
      <c r="D30" s="150"/>
      <c r="E30" s="150"/>
      <c r="F30" s="1360"/>
    </row>
    <row r="31" spans="2:6">
      <c r="B31" s="1487" t="s">
        <v>383</v>
      </c>
      <c r="C31" s="83">
        <v>270</v>
      </c>
      <c r="D31" s="150">
        <v>8</v>
      </c>
      <c r="E31" s="150">
        <v>8</v>
      </c>
      <c r="F31" s="1360">
        <v>3</v>
      </c>
    </row>
    <row r="32" spans="2:6">
      <c r="B32" s="1487"/>
      <c r="C32" s="83"/>
      <c r="D32" s="150"/>
      <c r="E32" s="150"/>
      <c r="F32" s="1360"/>
    </row>
    <row r="33" spans="2:6">
      <c r="B33" s="1487" t="s">
        <v>63</v>
      </c>
      <c r="C33" s="1361"/>
      <c r="D33" s="1362"/>
      <c r="E33" s="1362"/>
      <c r="F33" s="1360"/>
    </row>
    <row r="34" spans="2:6">
      <c r="B34" s="1526" t="s">
        <v>538</v>
      </c>
      <c r="C34" s="83"/>
      <c r="D34" s="150"/>
      <c r="E34" s="150"/>
      <c r="F34" s="1360"/>
    </row>
    <row r="35" spans="2:6">
      <c r="B35" s="1488" t="s">
        <v>383</v>
      </c>
      <c r="C35" s="1361">
        <v>175</v>
      </c>
      <c r="D35" s="1362">
        <v>60</v>
      </c>
      <c r="E35" s="1362">
        <v>30</v>
      </c>
      <c r="F35" s="1363">
        <v>3</v>
      </c>
    </row>
    <row r="36" spans="2:6">
      <c r="B36" s="1487"/>
      <c r="C36" s="1361"/>
      <c r="D36" s="1362"/>
      <c r="E36" s="1362"/>
      <c r="F36" s="1360"/>
    </row>
    <row r="37" spans="2:6">
      <c r="B37" s="1487" t="s">
        <v>63</v>
      </c>
      <c r="C37" s="83"/>
      <c r="D37" s="150"/>
      <c r="E37" s="150"/>
      <c r="F37" s="1360"/>
    </row>
    <row r="38" spans="2:6">
      <c r="B38" s="1487" t="s">
        <v>441</v>
      </c>
      <c r="C38" s="83"/>
      <c r="D38" s="150"/>
      <c r="E38" s="150"/>
      <c r="F38" s="1360"/>
    </row>
    <row r="39" spans="2:6">
      <c r="B39" s="1487" t="s">
        <v>383</v>
      </c>
      <c r="C39" s="83" t="s">
        <v>260</v>
      </c>
      <c r="D39" s="150">
        <v>0</v>
      </c>
      <c r="E39" s="150">
        <v>0</v>
      </c>
      <c r="F39" s="1360">
        <v>3</v>
      </c>
    </row>
    <row r="40" spans="2:6">
      <c r="B40" s="1487"/>
      <c r="C40" s="83"/>
      <c r="D40" s="150"/>
      <c r="E40" s="150"/>
      <c r="F40" s="1360"/>
    </row>
    <row r="41" spans="2:6">
      <c r="B41" s="1487" t="s">
        <v>63</v>
      </c>
      <c r="C41" s="83"/>
      <c r="D41" s="150"/>
      <c r="E41" s="150"/>
      <c r="F41" s="1360"/>
    </row>
    <row r="42" spans="2:6">
      <c r="B42" s="1487" t="s">
        <v>441</v>
      </c>
      <c r="C42" s="83"/>
      <c r="D42" s="150"/>
      <c r="E42" s="150"/>
      <c r="F42" s="1360"/>
    </row>
    <row r="43" spans="2:6" ht="13.5" thickBot="1">
      <c r="B43" s="1527" t="s">
        <v>383</v>
      </c>
      <c r="C43" s="1567" t="s">
        <v>260</v>
      </c>
      <c r="D43" s="1522">
        <v>0</v>
      </c>
      <c r="E43" s="1522">
        <v>0</v>
      </c>
      <c r="F43" s="1523">
        <v>2</v>
      </c>
    </row>
    <row r="45" spans="2:6">
      <c r="D45" s="1489"/>
      <c r="E45" s="148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C6" sqref="C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898" t="s">
        <v>167</v>
      </c>
      <c r="C1" s="1898"/>
      <c r="D1" s="1898"/>
      <c r="E1" s="1898"/>
      <c r="F1" s="1898"/>
      <c r="G1" s="1898"/>
      <c r="H1" s="254" t="str">
        <f>SKUP_SEUROP_tyg!J1</f>
        <v xml:space="preserve"> 27.07.2020 - 02.08.2020r.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330</v>
      </c>
      <c r="E16" s="1242">
        <v>10</v>
      </c>
      <c r="F16" s="1242">
        <v>10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240</v>
      </c>
      <c r="E20" s="1242">
        <v>150</v>
      </c>
      <c r="F20" s="1242">
        <v>145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>
        <v>270</v>
      </c>
      <c r="E28" s="1242">
        <v>8</v>
      </c>
      <c r="F28" s="1242">
        <v>8</v>
      </c>
      <c r="G28" s="1243">
        <v>2.33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175</v>
      </c>
      <c r="E34" s="1242">
        <v>60</v>
      </c>
      <c r="F34" s="1242">
        <v>30</v>
      </c>
      <c r="G34" s="1243">
        <v>3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228</v>
      </c>
      <c r="F37" s="77">
        <f>SUM(F16:F36)</f>
        <v>193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05" t="s">
        <v>308</v>
      </c>
      <c r="D43" s="1905"/>
      <c r="E43" s="1905"/>
      <c r="F43" s="1905"/>
      <c r="G43" s="1905"/>
      <c r="H43" s="1905"/>
    </row>
    <row r="44" spans="2:8" ht="15.75">
      <c r="C44" s="1904" t="s">
        <v>309</v>
      </c>
      <c r="D44" s="1904"/>
      <c r="E44" s="1904"/>
      <c r="F44" s="1904"/>
      <c r="G44" s="1904"/>
      <c r="H44" s="1904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61" zoomScale="75" workbookViewId="0">
      <selection activeCell="C6" sqref="C6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535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06" t="s">
        <v>280</v>
      </c>
      <c r="R3" s="1907"/>
      <c r="S3" s="1907"/>
      <c r="T3" s="1907"/>
      <c r="U3" s="774"/>
      <c r="V3" s="967">
        <v>2003</v>
      </c>
      <c r="W3" s="1906" t="s">
        <v>281</v>
      </c>
      <c r="X3" s="1906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06" t="s">
        <v>280</v>
      </c>
      <c r="R7" s="1907"/>
      <c r="S7" s="1907"/>
      <c r="T7" s="1907"/>
      <c r="U7" s="774"/>
      <c r="V7" s="967">
        <v>2004</v>
      </c>
      <c r="W7" s="1906" t="s">
        <v>281</v>
      </c>
      <c r="X7" s="1906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06" t="s">
        <v>280</v>
      </c>
      <c r="R11" s="1907"/>
      <c r="S11" s="1907"/>
      <c r="T11" s="1907"/>
      <c r="U11" s="774"/>
      <c r="V11" s="967">
        <v>2005</v>
      </c>
      <c r="W11" s="1906" t="s">
        <v>281</v>
      </c>
      <c r="X11" s="1906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06" t="s">
        <v>280</v>
      </c>
      <c r="R15" s="1907"/>
      <c r="S15" s="1907"/>
      <c r="T15" s="1907"/>
      <c r="U15" s="774"/>
      <c r="V15" s="967">
        <v>2006</v>
      </c>
      <c r="W15" s="1906" t="s">
        <v>281</v>
      </c>
      <c r="X15" s="1906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06" t="s">
        <v>280</v>
      </c>
      <c r="R19" s="1907"/>
      <c r="S19" s="1907"/>
      <c r="T19" s="1907"/>
      <c r="U19" s="774"/>
      <c r="V19" s="967">
        <v>2007</v>
      </c>
      <c r="W19" s="1906" t="s">
        <v>281</v>
      </c>
      <c r="X19" s="1906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32" t="s">
        <v>280</v>
      </c>
      <c r="R71" s="1433"/>
      <c r="S71" s="1433"/>
      <c r="T71" s="1433"/>
      <c r="U71" s="774"/>
      <c r="V71" s="967">
        <v>2020</v>
      </c>
      <c r="W71" s="1432" t="s">
        <v>281</v>
      </c>
      <c r="X71" s="1432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/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34" t="s">
        <v>290</v>
      </c>
      <c r="E78" s="774"/>
      <c r="F78" s="774"/>
      <c r="G78" s="774"/>
      <c r="H78" s="1435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36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37">
        <f>(C61-N57)/N57*100</f>
        <v>0.73554373656217209</v>
      </c>
      <c r="D81" s="1437">
        <f t="shared" ref="D81:N81" si="0">(D61-C61)/C61*100</f>
        <v>0.72455627948776713</v>
      </c>
      <c r="E81" s="1437">
        <f t="shared" si="0"/>
        <v>2.1245748062231491</v>
      </c>
      <c r="F81" s="1437">
        <f t="shared" si="0"/>
        <v>6.7543955443922705</v>
      </c>
      <c r="G81" s="1437">
        <f t="shared" si="0"/>
        <v>3.9537619559101933</v>
      </c>
      <c r="H81" s="1437">
        <f t="shared" si="0"/>
        <v>2.9472544774650564</v>
      </c>
      <c r="I81" s="1437">
        <f t="shared" si="0"/>
        <v>-2.3228026573627041</v>
      </c>
      <c r="J81" s="1437">
        <f t="shared" si="0"/>
        <v>-3.9438273719234731</v>
      </c>
      <c r="K81" s="1437">
        <f t="shared" si="0"/>
        <v>-9.6785696092913112E-2</v>
      </c>
      <c r="L81" s="1437">
        <f t="shared" si="0"/>
        <v>-0.49459514582908365</v>
      </c>
      <c r="M81" s="1437">
        <f t="shared" si="0"/>
        <v>-2.5570074301819159</v>
      </c>
      <c r="N81" s="1437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34" t="s">
        <v>291</v>
      </c>
      <c r="E86" s="774"/>
      <c r="F86" s="774"/>
      <c r="G86" s="774"/>
      <c r="H86" s="1435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36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37">
        <f t="shared" ref="C89:N89" si="1">(C61-C57)/C57*100</f>
        <v>34.797092671108402</v>
      </c>
      <c r="D89" s="1437">
        <f t="shared" si="1"/>
        <v>36.144852717886437</v>
      </c>
      <c r="E89" s="1437">
        <f t="shared" si="1"/>
        <v>30.553179355574557</v>
      </c>
      <c r="F89" s="1437">
        <f t="shared" si="1"/>
        <v>32.298010556232235</v>
      </c>
      <c r="G89" s="1437">
        <f t="shared" si="1"/>
        <v>36.338632857047038</v>
      </c>
      <c r="H89" s="1437">
        <f t="shared" si="1"/>
        <v>36.102257204189165</v>
      </c>
      <c r="I89" s="1437">
        <f t="shared" si="1"/>
        <v>29.684624658925056</v>
      </c>
      <c r="J89" s="1437">
        <f t="shared" si="1"/>
        <v>20.287990196078439</v>
      </c>
      <c r="K89" s="1437">
        <f t="shared" si="1"/>
        <v>16.171069778462275</v>
      </c>
      <c r="L89" s="1437">
        <f t="shared" si="1"/>
        <v>14.969954047366556</v>
      </c>
      <c r="M89" s="1437">
        <f t="shared" si="1"/>
        <v>10.327222093293097</v>
      </c>
      <c r="N89" s="1437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34" t="s">
        <v>290</v>
      </c>
      <c r="E93" s="774"/>
      <c r="F93" s="774"/>
      <c r="G93" s="774"/>
      <c r="H93" s="1435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36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37">
        <f>(C65-N61)/N61*100</f>
        <v>-0.68060021436226248</v>
      </c>
      <c r="D96" s="1437">
        <f>(D65-C65)/C65*100</f>
        <v>-2.8219932013165803</v>
      </c>
      <c r="E96" s="1437">
        <f>(E65-D65)/D65*100</f>
        <v>2.2543031649083853</v>
      </c>
      <c r="F96" s="1437">
        <f>(F65-E65)/E65*100</f>
        <v>3.6544309296264066</v>
      </c>
      <c r="G96" s="1437">
        <f t="shared" ref="G96:N96" si="2">(G65-F65)/F65*100</f>
        <v>-3.8661008958038638</v>
      </c>
      <c r="H96" s="1437">
        <f t="shared" si="2"/>
        <v>-1.8963544221023323</v>
      </c>
      <c r="I96" s="1437">
        <f t="shared" si="2"/>
        <v>2.6106759984446972</v>
      </c>
      <c r="J96" s="1437">
        <f t="shared" si="2"/>
        <v>-2.1166026092134449</v>
      </c>
      <c r="K96" s="1437">
        <f t="shared" si="2"/>
        <v>-1.8637318880654821</v>
      </c>
      <c r="L96" s="1437">
        <f t="shared" si="2"/>
        <v>1.4257537334460419</v>
      </c>
      <c r="M96" s="1437">
        <f t="shared" si="2"/>
        <v>-6.606289587731963</v>
      </c>
      <c r="N96" s="1437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34" t="s">
        <v>291</v>
      </c>
      <c r="E101" s="774"/>
      <c r="F101" s="774"/>
      <c r="G101" s="774"/>
      <c r="H101" s="1435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36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37">
        <f>(C65-C61)/C61*100</f>
        <v>4.0945854864075608</v>
      </c>
      <c r="D104" s="1437">
        <f t="shared" ref="D104:N104" si="3">(D65-D61)/D61*100</f>
        <v>0.42937601070650855</v>
      </c>
      <c r="E104" s="1437">
        <f t="shared" si="3"/>
        <v>0.55695096647374154</v>
      </c>
      <c r="F104" s="1437">
        <f t="shared" si="3"/>
        <v>-2.3630504833512376</v>
      </c>
      <c r="G104" s="1437">
        <f t="shared" si="3"/>
        <v>-9.707734697894125</v>
      </c>
      <c r="H104" s="1437">
        <f t="shared" si="3"/>
        <v>-13.955933661520808</v>
      </c>
      <c r="I104" s="1437">
        <f t="shared" si="3"/>
        <v>-9.6100210402701052</v>
      </c>
      <c r="J104" s="1437">
        <f t="shared" si="3"/>
        <v>-7.8905812235749622</v>
      </c>
      <c r="K104" s="1437">
        <f t="shared" si="3"/>
        <v>-9.5196818274525885</v>
      </c>
      <c r="L104" s="1437">
        <f t="shared" si="3"/>
        <v>-7.7735075582885047</v>
      </c>
      <c r="M104" s="1437">
        <f t="shared" si="3"/>
        <v>-11.606015986537649</v>
      </c>
      <c r="N104" s="1437">
        <f t="shared" si="3"/>
        <v>-10.728831725616281</v>
      </c>
      <c r="O104" s="774"/>
    </row>
    <row r="106" spans="2:15" ht="15.75">
      <c r="D106" s="1434"/>
      <c r="E106" s="774"/>
      <c r="F106" s="774"/>
    </row>
    <row r="107" spans="2:15" ht="15.75">
      <c r="D107" s="1434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34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8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100</v>
      </c>
      <c r="K123" s="978" t="e">
        <f t="shared" si="6"/>
        <v>#DIV/0!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8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-100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61" zoomScale="85" zoomScaleNormal="85" workbookViewId="0">
      <selection activeCell="C6" sqref="C6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444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20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20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20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20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20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20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20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20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20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20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20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20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20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20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20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20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20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20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20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20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20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20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20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20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20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20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20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20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20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20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20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20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20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20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20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20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20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20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20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20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20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20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20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20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20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20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20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20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20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20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20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20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20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20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20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20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20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20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20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20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20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20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20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20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20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20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3.5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3.5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3.5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7228.6360000000004</v>
      </c>
      <c r="J73" s="1278"/>
      <c r="K73" s="1278"/>
      <c r="L73" s="1278"/>
      <c r="M73" s="1278"/>
      <c r="N73" s="1279"/>
      <c r="O73" s="1284"/>
    </row>
    <row r="74" spans="2:15">
      <c r="L74" s="1454"/>
      <c r="M74" s="1284"/>
      <c r="N74" s="1284"/>
      <c r="O74" s="1284"/>
    </row>
    <row r="75" spans="2:15">
      <c r="L75" s="1454"/>
      <c r="M75" s="1284"/>
      <c r="N75" s="1284"/>
      <c r="O75" s="1284"/>
    </row>
    <row r="76" spans="2:15">
      <c r="L76" s="1454"/>
      <c r="M76" s="1284"/>
      <c r="N76" s="1284"/>
      <c r="O76" s="1284"/>
    </row>
    <row r="77" spans="2:15">
      <c r="L77" s="1454"/>
      <c r="M77" s="1284"/>
      <c r="N77" s="1284"/>
      <c r="O77" s="1284"/>
    </row>
    <row r="78" spans="2:15">
      <c r="L78" s="1454"/>
      <c r="M78" s="1284"/>
      <c r="N78" s="1284"/>
      <c r="O78" s="1284"/>
    </row>
    <row r="79" spans="2:15">
      <c r="L79" s="1454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C6" sqref="C6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3" ht="35.25" customHeight="1">
      <c r="A1" s="1286" t="s">
        <v>466</v>
      </c>
    </row>
    <row r="2" spans="1:13" ht="18.75">
      <c r="A2" s="1286" t="s">
        <v>445</v>
      </c>
    </row>
    <row r="3" spans="1:13" ht="12" customHeight="1">
      <c r="A3" s="1287"/>
    </row>
    <row r="4" spans="1:13" ht="13.5" customHeight="1">
      <c r="A4" s="1288" t="s">
        <v>446</v>
      </c>
    </row>
    <row r="6" spans="1:13" ht="22.5" customHeight="1" thickBot="1">
      <c r="C6" s="1289" t="s">
        <v>447</v>
      </c>
      <c r="E6" s="1290"/>
      <c r="F6" s="1291"/>
    </row>
    <row r="7" spans="1:13" ht="15.75" thickBot="1">
      <c r="A7" s="1292" t="s">
        <v>448</v>
      </c>
      <c r="B7" s="1293" t="s">
        <v>449</v>
      </c>
      <c r="C7" s="1294" t="s">
        <v>450</v>
      </c>
      <c r="D7" s="1294" t="s">
        <v>451</v>
      </c>
      <c r="E7" s="1294" t="s">
        <v>452</v>
      </c>
      <c r="F7" s="1294" t="s">
        <v>453</v>
      </c>
      <c r="G7" s="1294" t="s">
        <v>454</v>
      </c>
      <c r="H7" s="1294" t="s">
        <v>455</v>
      </c>
      <c r="I7" s="1294" t="s">
        <v>456</v>
      </c>
      <c r="J7" s="1294" t="s">
        <v>457</v>
      </c>
      <c r="K7" s="1294" t="s">
        <v>458</v>
      </c>
      <c r="L7" s="1294" t="s">
        <v>459</v>
      </c>
      <c r="M7" s="1295" t="s">
        <v>460</v>
      </c>
    </row>
    <row r="8" spans="1:13" ht="16.5" thickBot="1">
      <c r="A8" s="1296" t="s">
        <v>464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3" ht="15.75">
      <c r="A9" s="1483" t="s">
        <v>461</v>
      </c>
      <c r="B9" s="1478">
        <v>12072.460066898788</v>
      </c>
      <c r="C9" s="1479">
        <v>11801.754024324327</v>
      </c>
      <c r="D9" s="1479">
        <v>11842.874129213025</v>
      </c>
      <c r="E9" s="1479">
        <v>12635.769988031125</v>
      </c>
      <c r="F9" s="1479">
        <v>12629.137716030946</v>
      </c>
      <c r="G9" s="1479">
        <v>12583.955527752287</v>
      </c>
      <c r="H9" s="1479">
        <v>12409.656890636163</v>
      </c>
      <c r="I9" s="1479">
        <v>12314.176792211427</v>
      </c>
      <c r="J9" s="1479">
        <v>12236.484970709</v>
      </c>
      <c r="K9" s="1479">
        <v>11952.61433067424</v>
      </c>
      <c r="L9" s="1479">
        <v>11905.714046979869</v>
      </c>
      <c r="M9" s="1480">
        <v>12034.467692820765</v>
      </c>
    </row>
    <row r="10" spans="1:13" ht="15.75">
      <c r="A10" s="1299" t="s">
        <v>462</v>
      </c>
      <c r="B10" s="1481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3" ht="15.75">
      <c r="A11" s="1299" t="s">
        <v>463</v>
      </c>
      <c r="B11" s="1481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77">
        <v>12423.259</v>
      </c>
      <c r="K11" s="1351">
        <v>11381.679</v>
      </c>
      <c r="L11" s="1351">
        <v>11571.589</v>
      </c>
      <c r="M11" s="1352">
        <v>12975.208000000001</v>
      </c>
    </row>
    <row r="12" spans="1:13" ht="16.5" thickBot="1">
      <c r="A12" s="1300">
        <v>2020</v>
      </c>
      <c r="B12" s="1482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11047.262000000001</v>
      </c>
      <c r="I12" s="1353"/>
      <c r="J12" s="1353"/>
      <c r="K12" s="1353"/>
      <c r="L12" s="1353"/>
      <c r="M12" s="1354"/>
    </row>
    <row r="13" spans="1:13" ht="16.5" thickBot="1">
      <c r="A13" s="1296" t="s">
        <v>465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3" ht="15.75">
      <c r="A14" s="1483" t="s">
        <v>461</v>
      </c>
      <c r="B14" s="1478">
        <v>16521.015311102961</v>
      </c>
      <c r="C14" s="1479">
        <v>16329.848133231302</v>
      </c>
      <c r="D14" s="1479">
        <v>16386.325031621967</v>
      </c>
      <c r="E14" s="1479">
        <v>16685.23248821239</v>
      </c>
      <c r="F14" s="1479">
        <v>16478.558665396817</v>
      </c>
      <c r="G14" s="1479">
        <v>17481.393714721282</v>
      </c>
      <c r="H14" s="1479">
        <v>17152.130721219499</v>
      </c>
      <c r="I14" s="1479">
        <v>17594.326029049367</v>
      </c>
      <c r="J14" s="1479">
        <v>17664.347577413922</v>
      </c>
      <c r="K14" s="1479">
        <v>17992.626149633696</v>
      </c>
      <c r="L14" s="1479">
        <v>17189.463741507981</v>
      </c>
      <c r="M14" s="1480">
        <v>17708.052386413412</v>
      </c>
    </row>
    <row r="15" spans="1:13" ht="15.75">
      <c r="A15" s="1299" t="s">
        <v>462</v>
      </c>
      <c r="B15" s="1481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3" ht="15.75">
      <c r="A16" s="1299" t="s">
        <v>463</v>
      </c>
      <c r="B16" s="1481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77">
        <v>19225.103999999999</v>
      </c>
      <c r="K16" s="1351">
        <v>19146.864000000001</v>
      </c>
      <c r="L16" s="1351">
        <v>19042.045999999998</v>
      </c>
      <c r="M16" s="1352">
        <v>19725.342000000001</v>
      </c>
    </row>
    <row r="17" spans="1:19" ht="16.5" thickBot="1">
      <c r="A17" s="1300">
        <v>2020</v>
      </c>
      <c r="B17" s="1482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/>
      <c r="J17" s="1353"/>
      <c r="K17" s="1353"/>
      <c r="L17" s="1353"/>
      <c r="M17" s="1354"/>
    </row>
    <row r="18" spans="1:19">
      <c r="A18" s="1290"/>
      <c r="B18" s="1291"/>
      <c r="E18" s="1290"/>
      <c r="F18" s="1291"/>
      <c r="O18" s="1373"/>
      <c r="P18" s="1373"/>
      <c r="Q18" s="1373"/>
      <c r="R18" s="1373"/>
      <c r="S18" s="1373"/>
    </row>
    <row r="19" spans="1:19">
      <c r="A19" s="1290"/>
      <c r="B19" s="1291"/>
      <c r="E19" s="1290"/>
      <c r="F19" s="1291"/>
      <c r="O19" s="1374"/>
      <c r="P19" s="1375"/>
      <c r="Q19" s="1375"/>
      <c r="R19" s="1373"/>
      <c r="S19" s="1373"/>
    </row>
    <row r="20" spans="1:19">
      <c r="A20" s="1290"/>
      <c r="B20" s="1291"/>
      <c r="E20" s="1290"/>
      <c r="F20" s="1291"/>
      <c r="O20" s="1374"/>
      <c r="P20" s="1375"/>
      <c r="Q20" s="1375"/>
      <c r="R20" s="1373"/>
      <c r="S20" s="1373"/>
    </row>
    <row r="21" spans="1:19">
      <c r="A21" s="1290"/>
      <c r="B21" s="1291"/>
      <c r="E21" s="1290"/>
      <c r="F21" s="1291"/>
    </row>
    <row r="22" spans="1:19">
      <c r="A22" s="1290"/>
      <c r="B22" s="1291"/>
      <c r="E22" s="1556"/>
      <c r="F22" s="1557"/>
      <c r="G22" s="1558"/>
      <c r="H22" s="1559"/>
    </row>
    <row r="23" spans="1:19">
      <c r="A23" s="1290"/>
      <c r="B23" s="1291"/>
      <c r="E23" s="1556"/>
      <c r="F23" s="1557"/>
      <c r="G23" s="1558"/>
      <c r="H23" s="1559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60"/>
      <c r="U1" s="1460"/>
      <c r="V1" s="1460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23" t="s">
        <v>507</v>
      </c>
      <c r="B3" s="1824"/>
      <c r="C3" s="1824"/>
      <c r="D3" s="1824"/>
      <c r="E3" s="1824"/>
      <c r="F3" s="1824"/>
      <c r="G3" s="1824"/>
      <c r="H3" s="1824"/>
      <c r="I3" s="1824"/>
      <c r="J3" s="1825"/>
      <c r="K3" s="1823">
        <v>2018</v>
      </c>
      <c r="L3" s="1824"/>
      <c r="M3" s="1825"/>
      <c r="N3" s="1823">
        <v>2017</v>
      </c>
      <c r="O3" s="1824"/>
      <c r="P3" s="1825"/>
      <c r="Q3" s="1823">
        <v>2016</v>
      </c>
      <c r="R3" s="1824"/>
      <c r="S3" s="1825"/>
      <c r="T3" s="1823">
        <v>2015</v>
      </c>
      <c r="U3" s="1824"/>
      <c r="V3" s="1825"/>
    </row>
    <row r="4" spans="1:22" ht="24.75" customHeight="1">
      <c r="A4" s="79" t="s">
        <v>2</v>
      </c>
      <c r="B4" s="1839" t="s">
        <v>154</v>
      </c>
      <c r="C4" s="1840"/>
      <c r="D4" s="1840"/>
      <c r="E4" s="1840"/>
      <c r="F4" s="1841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42"/>
      <c r="C5" s="1843"/>
      <c r="D5" s="1843"/>
      <c r="E5" s="1843"/>
      <c r="F5" s="1844"/>
      <c r="G5" s="946" t="s">
        <v>506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45" t="s">
        <v>11</v>
      </c>
      <c r="B7" s="1834"/>
      <c r="C7" s="1834"/>
      <c r="D7" s="1834"/>
      <c r="E7" s="1834"/>
      <c r="F7" s="1834"/>
      <c r="G7" s="1834"/>
      <c r="H7" s="1834"/>
      <c r="I7" s="1834"/>
      <c r="J7" s="1834"/>
      <c r="K7" s="1834"/>
      <c r="L7" s="1834"/>
      <c r="M7" s="1834"/>
      <c r="N7" s="1834"/>
      <c r="O7" s="1834"/>
      <c r="P7" s="1834"/>
      <c r="Q7" s="1834"/>
      <c r="R7" s="1834"/>
      <c r="S7" s="1834"/>
      <c r="T7" s="1834"/>
      <c r="U7" s="1834"/>
      <c r="V7" s="1835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63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62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62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62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62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62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61">
        <v>100</v>
      </c>
    </row>
    <row r="15" spans="1:22" ht="15" thickBot="1">
      <c r="A15" s="1838" t="s">
        <v>46</v>
      </c>
      <c r="B15" s="1832"/>
      <c r="C15" s="1832"/>
      <c r="D15" s="1832"/>
      <c r="E15" s="1832"/>
      <c r="F15" s="1832"/>
      <c r="G15" s="1832"/>
      <c r="H15" s="1832"/>
      <c r="I15" s="1832"/>
      <c r="J15" s="1832"/>
      <c r="K15" s="1832"/>
      <c r="L15" s="1832"/>
      <c r="M15" s="1832"/>
      <c r="N15" s="1832"/>
      <c r="O15" s="1832"/>
      <c r="P15" s="1832"/>
      <c r="Q15" s="1832"/>
      <c r="R15" s="1832"/>
      <c r="S15" s="1832"/>
      <c r="T15" s="1832"/>
      <c r="U15" s="1832"/>
      <c r="V15" s="1833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63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62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62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62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62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62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61">
        <v>100</v>
      </c>
    </row>
    <row r="23" spans="1:22" ht="15" thickBot="1">
      <c r="A23" s="1838" t="s">
        <v>47</v>
      </c>
      <c r="B23" s="1832"/>
      <c r="C23" s="1832"/>
      <c r="D23" s="1832"/>
      <c r="E23" s="1832"/>
      <c r="F23" s="1832"/>
      <c r="G23" s="1832"/>
      <c r="H23" s="1832"/>
      <c r="I23" s="1832"/>
      <c r="J23" s="1832"/>
      <c r="K23" s="1832"/>
      <c r="L23" s="1832"/>
      <c r="M23" s="1832"/>
      <c r="N23" s="1832"/>
      <c r="O23" s="1832"/>
      <c r="P23" s="1832"/>
      <c r="Q23" s="1832"/>
      <c r="R23" s="1832"/>
      <c r="S23" s="1832"/>
      <c r="T23" s="1832"/>
      <c r="U23" s="1832"/>
      <c r="V23" s="1833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63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62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62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62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62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62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61">
        <v>100</v>
      </c>
    </row>
    <row r="31" spans="1:22" ht="15" thickBot="1">
      <c r="A31" s="1838" t="s">
        <v>169</v>
      </c>
      <c r="B31" s="1832"/>
      <c r="C31" s="1832"/>
      <c r="D31" s="1832"/>
      <c r="E31" s="1832"/>
      <c r="F31" s="1832"/>
      <c r="G31" s="1832"/>
      <c r="H31" s="1832"/>
      <c r="I31" s="1832"/>
      <c r="J31" s="1832"/>
      <c r="K31" s="1832"/>
      <c r="L31" s="1832"/>
      <c r="M31" s="1832"/>
      <c r="N31" s="1832"/>
      <c r="O31" s="1832"/>
      <c r="P31" s="1832"/>
      <c r="Q31" s="1832"/>
      <c r="R31" s="1832"/>
      <c r="S31" s="1832"/>
      <c r="T31" s="1832"/>
      <c r="U31" s="1832"/>
      <c r="V31" s="1833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63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62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62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62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62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62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61">
        <v>100</v>
      </c>
    </row>
    <row r="39" spans="1:22" ht="15" thickBot="1">
      <c r="A39" s="1838" t="s">
        <v>48</v>
      </c>
      <c r="B39" s="1832"/>
      <c r="C39" s="1832"/>
      <c r="D39" s="1832"/>
      <c r="E39" s="1832"/>
      <c r="F39" s="1832"/>
      <c r="G39" s="1832"/>
      <c r="H39" s="1832"/>
      <c r="I39" s="1832"/>
      <c r="J39" s="1832"/>
      <c r="K39" s="1832"/>
      <c r="L39" s="1832"/>
      <c r="M39" s="1832"/>
      <c r="N39" s="1832"/>
      <c r="O39" s="1832"/>
      <c r="P39" s="1832"/>
      <c r="Q39" s="1832"/>
      <c r="R39" s="1832"/>
      <c r="S39" s="1832"/>
      <c r="T39" s="1832"/>
      <c r="U39" s="1832"/>
      <c r="V39" s="1833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63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62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62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62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62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62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61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C6" sqref="C6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0.25" customHeight="1">
      <c r="AB2" s="891"/>
      <c r="AC2" s="892"/>
    </row>
    <row r="3" spans="1:29" ht="36.75" customHeight="1">
      <c r="A3" s="1813" t="s">
        <v>368</v>
      </c>
      <c r="B3" s="1813"/>
      <c r="C3" s="1814"/>
      <c r="D3" s="1815"/>
      <c r="E3" s="1815"/>
      <c r="F3" s="1815"/>
      <c r="G3" s="1815"/>
      <c r="H3" s="1815"/>
      <c r="L3" s="893"/>
      <c r="M3" s="893"/>
    </row>
    <row r="4" spans="1:29" ht="15.75" customHeight="1" thickBot="1"/>
    <row r="5" spans="1:29" ht="23.25" customHeight="1" thickBot="1">
      <c r="A5" s="1908"/>
      <c r="B5" s="1909"/>
      <c r="C5" s="1560">
        <v>43617</v>
      </c>
      <c r="D5" s="1561">
        <v>43647</v>
      </c>
      <c r="E5" s="1561">
        <v>43678</v>
      </c>
      <c r="F5" s="1561">
        <v>43709</v>
      </c>
      <c r="G5" s="1561">
        <v>43739</v>
      </c>
      <c r="H5" s="1561">
        <v>43770</v>
      </c>
      <c r="I5" s="1561">
        <v>43800</v>
      </c>
      <c r="J5" s="1561">
        <v>43831</v>
      </c>
      <c r="K5" s="1561">
        <v>43862</v>
      </c>
      <c r="L5" s="1561">
        <v>43891</v>
      </c>
      <c r="M5" s="1561">
        <v>43922</v>
      </c>
      <c r="N5" s="1561">
        <v>43952</v>
      </c>
      <c r="O5" s="1562">
        <v>43983</v>
      </c>
      <c r="P5" s="1563" t="s">
        <v>367</v>
      </c>
    </row>
    <row r="6" spans="1:29" ht="16.5" customHeight="1" thickBot="1">
      <c r="A6" s="1910"/>
      <c r="B6" s="1911"/>
      <c r="C6" s="1564"/>
      <c r="D6" s="1565"/>
      <c r="E6" s="1565"/>
      <c r="F6" s="1565"/>
      <c r="G6" s="1565"/>
      <c r="H6" s="1565"/>
      <c r="I6" s="1565"/>
      <c r="J6" s="1565"/>
      <c r="K6" s="1565"/>
      <c r="L6" s="1565"/>
      <c r="M6" s="1565"/>
      <c r="N6" s="1565"/>
      <c r="O6" s="1566"/>
      <c r="P6" s="1473" t="s">
        <v>498</v>
      </c>
    </row>
    <row r="7" spans="1:29" ht="15.95" customHeight="1">
      <c r="A7" s="209" t="s">
        <v>104</v>
      </c>
      <c r="B7" s="1228" t="s">
        <v>105</v>
      </c>
      <c r="C7" s="1554">
        <v>151.80000000000001</v>
      </c>
      <c r="D7" s="1554">
        <v>146.99</v>
      </c>
      <c r="E7" s="1554">
        <v>154.82</v>
      </c>
      <c r="F7" s="1554">
        <v>155.24</v>
      </c>
      <c r="G7" s="1554">
        <v>154.82</v>
      </c>
      <c r="H7" s="1554">
        <v>158.62</v>
      </c>
      <c r="I7" s="1554">
        <v>171.33</v>
      </c>
      <c r="J7" s="1554">
        <v>157.51</v>
      </c>
      <c r="K7" s="1554">
        <v>159.1</v>
      </c>
      <c r="L7" s="1554">
        <v>166.58</v>
      </c>
      <c r="M7" s="1554">
        <v>152.65</v>
      </c>
      <c r="N7" s="1554">
        <v>130.52000000000001</v>
      </c>
      <c r="O7" s="1554">
        <v>136.26</v>
      </c>
      <c r="P7" s="1553">
        <v>-0.10237154150197636</v>
      </c>
      <c r="Q7" s="898"/>
    </row>
    <row r="8" spans="1:29" ht="15.95" customHeight="1">
      <c r="A8" s="209" t="s">
        <v>150</v>
      </c>
      <c r="B8" s="900" t="s">
        <v>105</v>
      </c>
      <c r="C8" s="1554">
        <v>194.47</v>
      </c>
      <c r="D8" s="1554">
        <v>194.49</v>
      </c>
      <c r="E8" s="1554">
        <v>196.55</v>
      </c>
      <c r="F8" s="1554">
        <v>197.92</v>
      </c>
      <c r="G8" s="1554">
        <v>199.07</v>
      </c>
      <c r="H8" s="1554">
        <v>202.93</v>
      </c>
      <c r="I8" s="1554">
        <v>211.41</v>
      </c>
      <c r="J8" s="1554">
        <v>221.78</v>
      </c>
      <c r="K8" s="1554">
        <v>222.95</v>
      </c>
      <c r="L8" s="1554">
        <v>217.79</v>
      </c>
      <c r="M8" s="1554">
        <v>215.09</v>
      </c>
      <c r="N8" s="1554">
        <v>207.91</v>
      </c>
      <c r="O8" s="1554">
        <v>187.04</v>
      </c>
      <c r="P8" s="1553">
        <v>-3.8206407157916455E-2</v>
      </c>
      <c r="Q8" s="898"/>
    </row>
    <row r="9" spans="1:29" ht="15.95" customHeight="1">
      <c r="A9" s="209"/>
      <c r="B9" s="900" t="s">
        <v>152</v>
      </c>
      <c r="C9" s="1552">
        <v>380.34</v>
      </c>
      <c r="D9" s="1552">
        <v>380.38</v>
      </c>
      <c r="E9" s="1552">
        <v>384.41</v>
      </c>
      <c r="F9" s="1552">
        <v>387.1</v>
      </c>
      <c r="G9" s="1552">
        <v>389.34</v>
      </c>
      <c r="H9" s="1552">
        <v>396.89</v>
      </c>
      <c r="I9" s="1552">
        <v>413.48</v>
      </c>
      <c r="J9" s="1552">
        <v>433.76</v>
      </c>
      <c r="K9" s="1552">
        <v>436.05</v>
      </c>
      <c r="L9" s="1552">
        <v>425.95</v>
      </c>
      <c r="M9" s="1552">
        <v>420.68</v>
      </c>
      <c r="N9" s="1552">
        <v>406.63</v>
      </c>
      <c r="O9" s="1552">
        <v>365.81</v>
      </c>
      <c r="P9" s="1551">
        <v>-3.8202660777199249E-2</v>
      </c>
      <c r="Q9" s="898"/>
    </row>
    <row r="10" spans="1:29" ht="15.95" customHeight="1">
      <c r="A10" s="209" t="s">
        <v>127</v>
      </c>
      <c r="B10" s="901" t="s">
        <v>105</v>
      </c>
      <c r="C10" s="1554">
        <v>176.85</v>
      </c>
      <c r="D10" s="1554">
        <v>178.2</v>
      </c>
      <c r="E10" s="1554">
        <v>177.34</v>
      </c>
      <c r="F10" s="1554">
        <v>178.47</v>
      </c>
      <c r="G10" s="1554">
        <v>179.82</v>
      </c>
      <c r="H10" s="1554">
        <v>183.22</v>
      </c>
      <c r="I10" s="1554">
        <v>194.03</v>
      </c>
      <c r="J10" s="1554">
        <v>189.53</v>
      </c>
      <c r="K10" s="1554">
        <v>184.46</v>
      </c>
      <c r="L10" s="1554">
        <v>181.49</v>
      </c>
      <c r="M10" s="1554">
        <v>172.33</v>
      </c>
      <c r="N10" s="1554">
        <v>154.26</v>
      </c>
      <c r="O10" s="1554">
        <v>154.94999999999999</v>
      </c>
      <c r="P10" s="1553">
        <v>-0.12383375742154368</v>
      </c>
      <c r="Q10" s="898"/>
    </row>
    <row r="11" spans="1:29" ht="15.95" customHeight="1">
      <c r="A11" s="209"/>
      <c r="B11" s="901" t="s">
        <v>209</v>
      </c>
      <c r="C11" s="1552">
        <v>4530.7</v>
      </c>
      <c r="D11" s="1552">
        <v>4552.0600000000004</v>
      </c>
      <c r="E11" s="1552">
        <v>4572.8100000000004</v>
      </c>
      <c r="F11" s="1552">
        <v>4616.2299999999996</v>
      </c>
      <c r="G11" s="1552">
        <v>4621.68</v>
      </c>
      <c r="H11" s="1552">
        <v>4677.33</v>
      </c>
      <c r="I11" s="1552">
        <v>4946.9399999999996</v>
      </c>
      <c r="J11" s="1552">
        <v>4783.4799999999996</v>
      </c>
      <c r="K11" s="1552">
        <v>4621.6899999999996</v>
      </c>
      <c r="L11" s="1552">
        <v>4796.7700000000004</v>
      </c>
      <c r="M11" s="1552">
        <v>4691.33</v>
      </c>
      <c r="N11" s="1552">
        <v>4204.16</v>
      </c>
      <c r="O11" s="1552">
        <v>4134.57</v>
      </c>
      <c r="P11" s="1551">
        <v>-8.7432405588540485E-2</v>
      </c>
      <c r="Q11" s="898"/>
    </row>
    <row r="12" spans="1:29" ht="15.95" customHeight="1">
      <c r="A12" s="209" t="s">
        <v>106</v>
      </c>
      <c r="B12" s="900" t="s">
        <v>105</v>
      </c>
      <c r="C12" s="1554">
        <v>172.64</v>
      </c>
      <c r="D12" s="1554">
        <v>170.75</v>
      </c>
      <c r="E12" s="1554">
        <v>170.38</v>
      </c>
      <c r="F12" s="1554">
        <v>176.67</v>
      </c>
      <c r="G12" s="1554">
        <v>183.46</v>
      </c>
      <c r="H12" s="1554">
        <v>194.69</v>
      </c>
      <c r="I12" s="1554">
        <v>194.77</v>
      </c>
      <c r="J12" s="1554">
        <v>196.67</v>
      </c>
      <c r="K12" s="1554">
        <v>202.26</v>
      </c>
      <c r="L12" s="1554">
        <v>203.86</v>
      </c>
      <c r="M12" s="1554">
        <v>194.94</v>
      </c>
      <c r="N12" s="1554">
        <v>180.7</v>
      </c>
      <c r="O12" s="1554">
        <v>167.56</v>
      </c>
      <c r="P12" s="1553">
        <v>-2.9425393883225071E-2</v>
      </c>
      <c r="Q12" s="898"/>
    </row>
    <row r="13" spans="1:29" ht="15.95" customHeight="1">
      <c r="A13" s="209"/>
      <c r="B13" s="901" t="s">
        <v>107</v>
      </c>
      <c r="C13" s="1552">
        <v>1289.1300000000001</v>
      </c>
      <c r="D13" s="1552">
        <v>1274.71</v>
      </c>
      <c r="E13" s="1552">
        <v>1271.1600000000001</v>
      </c>
      <c r="F13" s="1552">
        <v>1318.6</v>
      </c>
      <c r="G13" s="1552">
        <v>1370.29</v>
      </c>
      <c r="H13" s="1552">
        <v>1454.73</v>
      </c>
      <c r="I13" s="1552">
        <v>1455.35</v>
      </c>
      <c r="J13" s="1552">
        <v>1469.68</v>
      </c>
      <c r="K13" s="1552">
        <v>1511.21</v>
      </c>
      <c r="L13" s="1552">
        <v>1522.84</v>
      </c>
      <c r="M13" s="1552">
        <v>1454.77</v>
      </c>
      <c r="N13" s="1552">
        <v>1347.65</v>
      </c>
      <c r="O13" s="1552">
        <v>1249.1300000000001</v>
      </c>
      <c r="P13" s="1551">
        <v>-3.1028678255877962E-2</v>
      </c>
      <c r="Q13" s="898"/>
    </row>
    <row r="14" spans="1:29" ht="15.95" customHeight="1">
      <c r="A14" s="209" t="s">
        <v>108</v>
      </c>
      <c r="B14" s="900" t="s">
        <v>105</v>
      </c>
      <c r="C14" s="1554">
        <v>187.42</v>
      </c>
      <c r="D14" s="1554">
        <v>182.92</v>
      </c>
      <c r="E14" s="1554">
        <v>188.79</v>
      </c>
      <c r="F14" s="1554">
        <v>190.3</v>
      </c>
      <c r="G14" s="1554">
        <v>190.32</v>
      </c>
      <c r="H14" s="1554">
        <v>194.79</v>
      </c>
      <c r="I14" s="1554">
        <v>204.65</v>
      </c>
      <c r="J14" s="1554">
        <v>192.09</v>
      </c>
      <c r="K14" s="1554">
        <v>196.42</v>
      </c>
      <c r="L14" s="1554">
        <v>200.91</v>
      </c>
      <c r="M14" s="1554">
        <v>188.6</v>
      </c>
      <c r="N14" s="1554">
        <v>170.14</v>
      </c>
      <c r="O14" s="1554">
        <v>171.73</v>
      </c>
      <c r="P14" s="1553">
        <v>-8.3715718706648179E-2</v>
      </c>
      <c r="Q14" s="898"/>
    </row>
    <row r="15" spans="1:29" ht="15.95" customHeight="1">
      <c r="A15" s="209" t="s">
        <v>126</v>
      </c>
      <c r="B15" s="900" t="s">
        <v>105</v>
      </c>
      <c r="C15" s="1554">
        <v>164.37</v>
      </c>
      <c r="D15" s="1554">
        <v>167.93</v>
      </c>
      <c r="E15" s="1554">
        <v>167.48</v>
      </c>
      <c r="F15" s="1554">
        <v>170.21</v>
      </c>
      <c r="G15" s="1554">
        <v>170.47</v>
      </c>
      <c r="H15" s="1554">
        <v>171.4</v>
      </c>
      <c r="I15" s="1554">
        <v>176.34</v>
      </c>
      <c r="J15" s="1554">
        <v>173.45</v>
      </c>
      <c r="K15" s="1554">
        <v>170.45</v>
      </c>
      <c r="L15" s="1554">
        <v>170.26</v>
      </c>
      <c r="M15" s="1554">
        <v>172.79</v>
      </c>
      <c r="N15" s="1554">
        <v>169.91</v>
      </c>
      <c r="O15" s="1554">
        <v>160.59</v>
      </c>
      <c r="P15" s="1553">
        <v>-2.2996897244022652E-2</v>
      </c>
      <c r="Q15" s="898"/>
    </row>
    <row r="16" spans="1:29" ht="15.95" customHeight="1">
      <c r="A16" s="209" t="s">
        <v>112</v>
      </c>
      <c r="B16" s="900" t="s">
        <v>105</v>
      </c>
      <c r="C16" s="1554">
        <v>172.75</v>
      </c>
      <c r="D16" s="1554">
        <v>173.34</v>
      </c>
      <c r="E16" s="1554">
        <v>171.43</v>
      </c>
      <c r="F16" s="1554">
        <v>174.48</v>
      </c>
      <c r="G16" s="1554">
        <v>178.62</v>
      </c>
      <c r="H16" s="1554">
        <v>186</v>
      </c>
      <c r="I16" s="1554">
        <v>189.74</v>
      </c>
      <c r="J16" s="1554">
        <v>190.41</v>
      </c>
      <c r="K16" s="1554">
        <v>190.81</v>
      </c>
      <c r="L16" s="1554">
        <v>184.47</v>
      </c>
      <c r="M16" s="1554">
        <v>178.75</v>
      </c>
      <c r="N16" s="1554">
        <v>170.68</v>
      </c>
      <c r="O16" s="1554">
        <v>162.33000000000001</v>
      </c>
      <c r="P16" s="1553">
        <v>-6.0318379160636648E-2</v>
      </c>
      <c r="Q16" s="898"/>
    </row>
    <row r="17" spans="1:17" ht="15.95" customHeight="1">
      <c r="A17" s="209" t="s">
        <v>109</v>
      </c>
      <c r="B17" s="900" t="s">
        <v>105</v>
      </c>
      <c r="C17" s="1554">
        <v>189.03</v>
      </c>
      <c r="D17" s="1554">
        <v>198.37</v>
      </c>
      <c r="E17" s="1554">
        <v>204.31</v>
      </c>
      <c r="F17" s="1554">
        <v>205.32</v>
      </c>
      <c r="G17" s="1554">
        <v>208.13</v>
      </c>
      <c r="H17" s="1554">
        <v>212.33</v>
      </c>
      <c r="I17" s="1554">
        <v>221.08</v>
      </c>
      <c r="J17" s="1554">
        <v>215.25</v>
      </c>
      <c r="K17" s="1554">
        <v>207.65</v>
      </c>
      <c r="L17" s="1554">
        <v>210.31</v>
      </c>
      <c r="M17" s="1554">
        <v>198.99</v>
      </c>
      <c r="N17" s="1554">
        <v>180.29</v>
      </c>
      <c r="O17" s="1554">
        <v>175.81</v>
      </c>
      <c r="P17" s="1553">
        <v>-6.9935988996455589E-2</v>
      </c>
      <c r="Q17" s="898"/>
    </row>
    <row r="18" spans="1:17" ht="15.95" customHeight="1">
      <c r="A18" s="209" t="s">
        <v>110</v>
      </c>
      <c r="B18" s="901" t="s">
        <v>105</v>
      </c>
      <c r="C18" s="1554">
        <v>177.66</v>
      </c>
      <c r="D18" s="1554">
        <v>180.82</v>
      </c>
      <c r="E18" s="1554">
        <v>180.87</v>
      </c>
      <c r="F18" s="1554">
        <v>181.38</v>
      </c>
      <c r="G18" s="1554">
        <v>179.54</v>
      </c>
      <c r="H18" s="1554">
        <v>178.35</v>
      </c>
      <c r="I18" s="1554">
        <v>185.77</v>
      </c>
      <c r="J18" s="1554">
        <v>179.11</v>
      </c>
      <c r="K18" s="1554">
        <v>179.21</v>
      </c>
      <c r="L18" s="1554">
        <v>189.38</v>
      </c>
      <c r="M18" s="1554">
        <v>181.61</v>
      </c>
      <c r="N18" s="1554">
        <v>162.31</v>
      </c>
      <c r="O18" s="1554">
        <v>158.47</v>
      </c>
      <c r="P18" s="1553">
        <v>-0.10801531014296972</v>
      </c>
      <c r="Q18" s="898"/>
    </row>
    <row r="19" spans="1:17" ht="15.95" customHeight="1">
      <c r="A19" s="209" t="s">
        <v>111</v>
      </c>
      <c r="B19" s="900" t="s">
        <v>105</v>
      </c>
      <c r="C19" s="1554">
        <v>161.27000000000001</v>
      </c>
      <c r="D19" s="1554">
        <v>164.74</v>
      </c>
      <c r="E19" s="1554">
        <v>168.65</v>
      </c>
      <c r="F19" s="1554">
        <v>178.13</v>
      </c>
      <c r="G19" s="1554">
        <v>181</v>
      </c>
      <c r="H19" s="1554">
        <v>180.3</v>
      </c>
      <c r="I19" s="1554">
        <v>180.06</v>
      </c>
      <c r="J19" s="1554">
        <v>169.29</v>
      </c>
      <c r="K19" s="1554">
        <v>159</v>
      </c>
      <c r="L19" s="1554">
        <v>165.84</v>
      </c>
      <c r="M19" s="1554">
        <v>163.93</v>
      </c>
      <c r="N19" s="1554">
        <v>151.97</v>
      </c>
      <c r="O19" s="1554">
        <v>147</v>
      </c>
      <c r="P19" s="1553">
        <v>-8.8485149128790241E-2</v>
      </c>
      <c r="Q19" s="898"/>
    </row>
    <row r="20" spans="1:17" ht="15.95" customHeight="1">
      <c r="A20" s="209" t="s">
        <v>227</v>
      </c>
      <c r="B20" s="900" t="s">
        <v>229</v>
      </c>
      <c r="C20" s="1554">
        <v>173</v>
      </c>
      <c r="D20" s="1554">
        <v>172.02</v>
      </c>
      <c r="E20" s="1554">
        <v>178.24</v>
      </c>
      <c r="F20" s="1554">
        <v>186.58</v>
      </c>
      <c r="G20" s="1554">
        <v>185.68</v>
      </c>
      <c r="H20" s="1554">
        <v>186.33</v>
      </c>
      <c r="I20" s="1554">
        <v>194.07</v>
      </c>
      <c r="J20" s="1554">
        <v>189.06</v>
      </c>
      <c r="K20" s="1554">
        <v>187.28</v>
      </c>
      <c r="L20" s="1554">
        <v>193.18</v>
      </c>
      <c r="M20" s="1554">
        <v>185.31</v>
      </c>
      <c r="N20" s="1554">
        <v>170.55</v>
      </c>
      <c r="O20" s="1554">
        <v>171.22</v>
      </c>
      <c r="P20" s="1553">
        <v>-1.0289017341040485E-2</v>
      </c>
      <c r="Q20" s="898"/>
    </row>
    <row r="21" spans="1:17" ht="15.95" customHeight="1">
      <c r="A21" s="209"/>
      <c r="B21" s="901" t="s">
        <v>230</v>
      </c>
      <c r="C21" s="1552">
        <v>1281.8</v>
      </c>
      <c r="D21" s="1552">
        <v>1271.42</v>
      </c>
      <c r="E21" s="1552">
        <v>1317.06</v>
      </c>
      <c r="F21" s="1552">
        <v>1380.9</v>
      </c>
      <c r="G21" s="1552">
        <v>1380.48</v>
      </c>
      <c r="H21" s="1552">
        <v>1386.47</v>
      </c>
      <c r="I21" s="1552">
        <v>1444.16</v>
      </c>
      <c r="J21" s="1552">
        <v>1407.13</v>
      </c>
      <c r="K21" s="1552">
        <v>1395.72</v>
      </c>
      <c r="L21" s="1552">
        <v>1460.71</v>
      </c>
      <c r="M21" s="1552">
        <v>1407.77</v>
      </c>
      <c r="N21" s="1552">
        <v>1291.71</v>
      </c>
      <c r="O21" s="1552">
        <v>1295.8</v>
      </c>
      <c r="P21" s="1551">
        <v>1.0922140739584973E-2</v>
      </c>
      <c r="Q21" s="898"/>
    </row>
    <row r="22" spans="1:17" ht="15.95" customHeight="1">
      <c r="A22" s="209" t="s">
        <v>128</v>
      </c>
      <c r="B22" s="900" t="s">
        <v>105</v>
      </c>
      <c r="C22" s="1554">
        <v>202.66</v>
      </c>
      <c r="D22" s="1554">
        <v>203.21</v>
      </c>
      <c r="E22" s="1554">
        <v>202.7</v>
      </c>
      <c r="F22" s="1554">
        <v>202.9</v>
      </c>
      <c r="G22" s="1554">
        <v>202.25</v>
      </c>
      <c r="H22" s="1554">
        <v>201</v>
      </c>
      <c r="I22" s="1554">
        <v>201.4</v>
      </c>
      <c r="J22" s="1554">
        <v>208.63</v>
      </c>
      <c r="K22" s="1554">
        <v>210.74</v>
      </c>
      <c r="L22" s="1554">
        <v>210.19</v>
      </c>
      <c r="M22" s="1554">
        <v>205.8</v>
      </c>
      <c r="N22" s="1554">
        <v>163.28</v>
      </c>
      <c r="O22" s="1554">
        <v>166.16</v>
      </c>
      <c r="P22" s="1553">
        <v>-0.18010460870423373</v>
      </c>
      <c r="Q22" s="898"/>
    </row>
    <row r="23" spans="1:17" ht="15.95" customHeight="1">
      <c r="A23" s="209" t="s">
        <v>130</v>
      </c>
      <c r="B23" s="900" t="s">
        <v>105</v>
      </c>
      <c r="C23" s="1554">
        <v>183.46</v>
      </c>
      <c r="D23" s="1554">
        <v>165.96</v>
      </c>
      <c r="E23" s="1554">
        <v>177.01</v>
      </c>
      <c r="F23" s="1554">
        <v>178.46</v>
      </c>
      <c r="G23" s="1554">
        <v>179.71</v>
      </c>
      <c r="H23" s="1554">
        <v>186.39</v>
      </c>
      <c r="I23" s="1554">
        <v>210.24</v>
      </c>
      <c r="J23" s="1554">
        <v>201.39</v>
      </c>
      <c r="K23" s="1554">
        <v>189.96</v>
      </c>
      <c r="L23" s="1554">
        <v>199.03</v>
      </c>
      <c r="M23" s="1554">
        <v>189.84</v>
      </c>
      <c r="N23" s="1554">
        <v>152.18</v>
      </c>
      <c r="O23" s="1554">
        <v>159.54</v>
      </c>
      <c r="P23" s="1553">
        <v>-0.13038264471819483</v>
      </c>
      <c r="Q23" s="898"/>
    </row>
    <row r="24" spans="1:17" ht="15.95" customHeight="1">
      <c r="A24" s="209" t="s">
        <v>129</v>
      </c>
      <c r="B24" s="900" t="s">
        <v>105</v>
      </c>
      <c r="C24" s="1554">
        <v>175.51</v>
      </c>
      <c r="D24" s="1554">
        <v>159.93</v>
      </c>
      <c r="E24" s="1554">
        <v>170.49</v>
      </c>
      <c r="F24" s="1554">
        <v>173.16</v>
      </c>
      <c r="G24" s="1554">
        <v>174.24</v>
      </c>
      <c r="H24" s="1554">
        <v>180.37</v>
      </c>
      <c r="I24" s="1554">
        <v>197.7</v>
      </c>
      <c r="J24" s="1554">
        <v>188.7</v>
      </c>
      <c r="K24" s="1554">
        <v>185.82</v>
      </c>
      <c r="L24" s="1554">
        <v>195.04</v>
      </c>
      <c r="M24" s="1554">
        <v>184.45</v>
      </c>
      <c r="N24" s="1554">
        <v>149.49</v>
      </c>
      <c r="O24" s="1554">
        <v>154.32</v>
      </c>
      <c r="P24" s="1553">
        <v>-0.12073386131844344</v>
      </c>
      <c r="Q24" s="898"/>
    </row>
    <row r="25" spans="1:17" ht="15.95" customHeight="1">
      <c r="A25" s="209" t="s">
        <v>131</v>
      </c>
      <c r="B25" s="900" t="s">
        <v>105</v>
      </c>
      <c r="C25" s="1554">
        <v>187.37</v>
      </c>
      <c r="D25" s="1554">
        <v>184.18</v>
      </c>
      <c r="E25" s="1554">
        <v>188.09</v>
      </c>
      <c r="F25" s="1554">
        <v>190.45</v>
      </c>
      <c r="G25" s="1554">
        <v>192.02</v>
      </c>
      <c r="H25" s="1554">
        <v>194.76</v>
      </c>
      <c r="I25" s="1554">
        <v>207.62</v>
      </c>
      <c r="J25" s="1554">
        <v>195.19</v>
      </c>
      <c r="K25" s="1554">
        <v>195.38</v>
      </c>
      <c r="L25" s="1554">
        <v>201.24</v>
      </c>
      <c r="M25" s="1554">
        <v>186.75</v>
      </c>
      <c r="N25" s="1554">
        <v>161.44</v>
      </c>
      <c r="O25" s="1554">
        <v>163.18</v>
      </c>
      <c r="P25" s="1553">
        <v>-0.12910284463894961</v>
      </c>
      <c r="Q25" s="898"/>
    </row>
    <row r="26" spans="1:17" ht="15.95" customHeight="1">
      <c r="A26" s="209"/>
      <c r="B26" s="900" t="s">
        <v>136</v>
      </c>
      <c r="C26" s="1552">
        <v>60482.1</v>
      </c>
      <c r="D26" s="1552">
        <v>59883.5</v>
      </c>
      <c r="E26" s="1552">
        <v>61464.9</v>
      </c>
      <c r="F26" s="1552">
        <v>63267.08</v>
      </c>
      <c r="G26" s="1552">
        <v>63666.67</v>
      </c>
      <c r="H26" s="1552">
        <v>64898.1</v>
      </c>
      <c r="I26" s="1552">
        <v>68686.69</v>
      </c>
      <c r="J26" s="1552">
        <v>65173.39</v>
      </c>
      <c r="K26" s="1552">
        <v>65868.55</v>
      </c>
      <c r="L26" s="1552">
        <v>69359.66</v>
      </c>
      <c r="M26" s="1552">
        <v>66553.39</v>
      </c>
      <c r="N26" s="1552">
        <v>56694.04</v>
      </c>
      <c r="O26" s="1552">
        <v>56680.13</v>
      </c>
      <c r="P26" s="1551">
        <v>-6.2861077905694396E-2</v>
      </c>
      <c r="Q26" s="898"/>
    </row>
    <row r="27" spans="1:17" ht="15.95" customHeight="1">
      <c r="A27" s="209" t="s">
        <v>132</v>
      </c>
      <c r="B27" s="900" t="s">
        <v>105</v>
      </c>
      <c r="C27" s="1554">
        <v>214</v>
      </c>
      <c r="D27" s="1554">
        <v>214</v>
      </c>
      <c r="E27" s="1554">
        <v>214</v>
      </c>
      <c r="F27" s="1554">
        <v>214</v>
      </c>
      <c r="G27" s="1554">
        <v>214</v>
      </c>
      <c r="H27" s="1554">
        <v>214</v>
      </c>
      <c r="I27" s="1554">
        <v>214</v>
      </c>
      <c r="J27" s="1554">
        <v>214</v>
      </c>
      <c r="K27" s="1554">
        <v>214</v>
      </c>
      <c r="L27" s="1554">
        <v>214</v>
      </c>
      <c r="M27" s="1554">
        <v>214</v>
      </c>
      <c r="N27" s="1554">
        <v>214</v>
      </c>
      <c r="O27" s="1554">
        <v>214</v>
      </c>
      <c r="P27" s="1553">
        <v>0</v>
      </c>
      <c r="Q27" s="898"/>
    </row>
    <row r="28" spans="1:17" ht="15.95" customHeight="1">
      <c r="A28" s="209" t="s">
        <v>505</v>
      </c>
      <c r="B28" s="901" t="s">
        <v>105</v>
      </c>
      <c r="C28" s="1554">
        <v>165.27</v>
      </c>
      <c r="D28" s="1554">
        <v>160.82</v>
      </c>
      <c r="E28" s="1554">
        <v>168.16</v>
      </c>
      <c r="F28" s="1554">
        <v>172.08</v>
      </c>
      <c r="G28" s="1554">
        <v>172.43</v>
      </c>
      <c r="H28" s="1554">
        <v>179.76</v>
      </c>
      <c r="I28" s="1554">
        <v>188.84</v>
      </c>
      <c r="J28" s="1554">
        <v>171.81</v>
      </c>
      <c r="K28" s="1554">
        <v>172.93</v>
      </c>
      <c r="L28" s="1554">
        <v>178.24</v>
      </c>
      <c r="M28" s="1554">
        <v>167.26</v>
      </c>
      <c r="N28" s="1554">
        <v>144.61000000000001</v>
      </c>
      <c r="O28" s="1554">
        <v>143.22999999999999</v>
      </c>
      <c r="P28" s="1553">
        <v>-0.13335753615296198</v>
      </c>
      <c r="Q28" s="898"/>
    </row>
    <row r="29" spans="1:17" ht="15.95" customHeight="1">
      <c r="A29" s="209" t="s">
        <v>116</v>
      </c>
      <c r="B29" s="902" t="s">
        <v>105</v>
      </c>
      <c r="C29" s="1554">
        <v>184.45</v>
      </c>
      <c r="D29" s="1554">
        <v>182.49</v>
      </c>
      <c r="E29" s="1554">
        <v>188.04</v>
      </c>
      <c r="F29" s="1554">
        <v>189.42</v>
      </c>
      <c r="G29" s="1554">
        <v>188.76</v>
      </c>
      <c r="H29" s="1554">
        <v>192.47</v>
      </c>
      <c r="I29" s="1554">
        <v>203.25</v>
      </c>
      <c r="J29" s="1554">
        <v>189.56</v>
      </c>
      <c r="K29" s="1554">
        <v>192.9</v>
      </c>
      <c r="L29" s="1554">
        <v>199.06</v>
      </c>
      <c r="M29" s="1554">
        <v>187.1</v>
      </c>
      <c r="N29" s="1554">
        <v>164.7</v>
      </c>
      <c r="O29" s="1554">
        <v>168.46</v>
      </c>
      <c r="P29" s="1553">
        <v>-8.6690159934941668E-2</v>
      </c>
      <c r="Q29" s="898"/>
    </row>
    <row r="30" spans="1:17" ht="15.95" customHeight="1">
      <c r="A30" s="209" t="s">
        <v>133</v>
      </c>
      <c r="B30" s="902" t="s">
        <v>105</v>
      </c>
      <c r="C30" s="1554">
        <v>178.04</v>
      </c>
      <c r="D30" s="1554">
        <v>172.56</v>
      </c>
      <c r="E30" s="1554">
        <v>175.33</v>
      </c>
      <c r="F30" s="1554">
        <v>177.78</v>
      </c>
      <c r="G30" s="1554">
        <v>178.17</v>
      </c>
      <c r="H30" s="1554">
        <v>179.79</v>
      </c>
      <c r="I30" s="1554">
        <v>192.98</v>
      </c>
      <c r="J30" s="1554">
        <v>183.22</v>
      </c>
      <c r="K30" s="1554">
        <v>190.58</v>
      </c>
      <c r="L30" s="1554">
        <v>188.59</v>
      </c>
      <c r="M30" s="1554">
        <v>173.64</v>
      </c>
      <c r="N30" s="1554">
        <v>152.13</v>
      </c>
      <c r="O30" s="1554">
        <v>162.31</v>
      </c>
      <c r="P30" s="1553">
        <v>-8.8350932374747226E-2</v>
      </c>
      <c r="Q30" s="898"/>
    </row>
    <row r="31" spans="1:17" ht="15.95" customHeight="1">
      <c r="A31" s="209"/>
      <c r="B31" s="901" t="s">
        <v>137</v>
      </c>
      <c r="C31" s="1552">
        <v>759.35</v>
      </c>
      <c r="D31" s="1552">
        <v>734.93</v>
      </c>
      <c r="E31" s="1552">
        <v>760.9</v>
      </c>
      <c r="F31" s="1552">
        <v>773.79</v>
      </c>
      <c r="G31" s="1552">
        <v>766.91</v>
      </c>
      <c r="H31" s="1552">
        <v>769.96</v>
      </c>
      <c r="I31" s="1552">
        <v>824.7</v>
      </c>
      <c r="J31" s="1552">
        <v>778.74</v>
      </c>
      <c r="K31" s="1552">
        <v>814.99</v>
      </c>
      <c r="L31" s="1552">
        <v>834.13</v>
      </c>
      <c r="M31" s="1552">
        <v>789.09</v>
      </c>
      <c r="N31" s="1552">
        <v>688.5</v>
      </c>
      <c r="O31" s="1552">
        <v>721.7</v>
      </c>
      <c r="P31" s="1553">
        <v>-4.9581879238822624E-2</v>
      </c>
      <c r="Q31" s="898"/>
    </row>
    <row r="32" spans="1:17" ht="15.95" customHeight="1">
      <c r="A32" s="209" t="s">
        <v>117</v>
      </c>
      <c r="B32" s="900" t="s">
        <v>105</v>
      </c>
      <c r="C32" s="1554">
        <v>191.37</v>
      </c>
      <c r="D32" s="1554">
        <v>193.77</v>
      </c>
      <c r="E32" s="1554">
        <v>194.42</v>
      </c>
      <c r="F32" s="1554">
        <v>194.97</v>
      </c>
      <c r="G32" s="1554">
        <v>192.13</v>
      </c>
      <c r="H32" s="1554">
        <v>192.3</v>
      </c>
      <c r="I32" s="1554">
        <v>205.74</v>
      </c>
      <c r="J32" s="1554">
        <v>200.61</v>
      </c>
      <c r="K32" s="1554">
        <v>196.52</v>
      </c>
      <c r="L32" s="1554">
        <v>204.58</v>
      </c>
      <c r="M32" s="1554">
        <v>193.7</v>
      </c>
      <c r="N32" s="1554">
        <v>166.29</v>
      </c>
      <c r="O32" s="1554">
        <v>164.63</v>
      </c>
      <c r="P32" s="1553">
        <v>-0.13972932016512518</v>
      </c>
      <c r="Q32" s="898"/>
    </row>
    <row r="33" spans="1:28" ht="15.95" customHeight="1">
      <c r="A33" s="209" t="s">
        <v>149</v>
      </c>
      <c r="B33" s="900" t="s">
        <v>105</v>
      </c>
      <c r="C33" s="1554">
        <v>188.54</v>
      </c>
      <c r="D33" s="1554">
        <v>189.42</v>
      </c>
      <c r="E33" s="1554">
        <v>183.64</v>
      </c>
      <c r="F33" s="1554">
        <v>189.61</v>
      </c>
      <c r="G33" s="1554">
        <v>193.04</v>
      </c>
      <c r="H33" s="1554">
        <v>199.32</v>
      </c>
      <c r="I33" s="1554">
        <v>221.88</v>
      </c>
      <c r="J33" s="1554">
        <v>210.33</v>
      </c>
      <c r="K33" s="1554">
        <v>185.69</v>
      </c>
      <c r="L33" s="1554">
        <v>195.66</v>
      </c>
      <c r="M33" s="1554">
        <v>190.33</v>
      </c>
      <c r="N33" s="1554">
        <v>153.96</v>
      </c>
      <c r="O33" s="1554">
        <v>153.80000000000001</v>
      </c>
      <c r="P33" s="1553">
        <v>-0.18425798239100444</v>
      </c>
      <c r="Q33" s="898"/>
    </row>
    <row r="34" spans="1:28" ht="15.95" customHeight="1">
      <c r="A34" s="209"/>
      <c r="B34" s="900" t="s">
        <v>151</v>
      </c>
      <c r="C34" s="1552">
        <v>891.34</v>
      </c>
      <c r="D34" s="1552">
        <v>895.74</v>
      </c>
      <c r="E34" s="1552">
        <v>868.26</v>
      </c>
      <c r="F34" s="1552">
        <v>898.32</v>
      </c>
      <c r="G34" s="1552">
        <v>917.67</v>
      </c>
      <c r="H34" s="1552">
        <v>950.45</v>
      </c>
      <c r="I34" s="1552">
        <v>1060.1500000000001</v>
      </c>
      <c r="J34" s="1552">
        <v>1005.21</v>
      </c>
      <c r="K34" s="1552">
        <v>888.01</v>
      </c>
      <c r="L34" s="1552">
        <v>944.59</v>
      </c>
      <c r="M34" s="1552">
        <v>920.43</v>
      </c>
      <c r="N34" s="1552">
        <v>744.85</v>
      </c>
      <c r="O34" s="1552">
        <v>744.28</v>
      </c>
      <c r="P34" s="1551">
        <v>-0.16498754683958994</v>
      </c>
      <c r="Q34" s="898"/>
    </row>
    <row r="35" spans="1:28" ht="15.95" customHeight="1">
      <c r="A35" s="209" t="s">
        <v>138</v>
      </c>
      <c r="B35" s="900" t="s">
        <v>105</v>
      </c>
      <c r="C35" s="1554">
        <v>188.77</v>
      </c>
      <c r="D35" s="1554">
        <v>188.41</v>
      </c>
      <c r="E35" s="1554">
        <v>195.22</v>
      </c>
      <c r="F35" s="1554">
        <v>193.68</v>
      </c>
      <c r="G35" s="1554">
        <v>194.84</v>
      </c>
      <c r="H35" s="1554">
        <v>197.33</v>
      </c>
      <c r="I35" s="1554">
        <v>209.14</v>
      </c>
      <c r="J35" s="1554">
        <v>196.61</v>
      </c>
      <c r="K35" s="1554">
        <v>196.61</v>
      </c>
      <c r="L35" s="1554">
        <v>204.9</v>
      </c>
      <c r="M35" s="1554">
        <v>193</v>
      </c>
      <c r="N35" s="1554">
        <v>171.51</v>
      </c>
      <c r="O35" s="1554">
        <v>172.3</v>
      </c>
      <c r="P35" s="1553">
        <v>-8.724903321502353E-2</v>
      </c>
      <c r="Q35" s="898"/>
    </row>
    <row r="36" spans="1:28" ht="15.95" customHeight="1">
      <c r="A36" s="209" t="s">
        <v>134</v>
      </c>
      <c r="B36" s="900" t="s">
        <v>105</v>
      </c>
      <c r="C36" s="1554">
        <v>183.76</v>
      </c>
      <c r="D36" s="1554">
        <v>183.23</v>
      </c>
      <c r="E36" s="1554">
        <v>186.32</v>
      </c>
      <c r="F36" s="1554">
        <v>186.91</v>
      </c>
      <c r="G36" s="1554">
        <v>188.4</v>
      </c>
      <c r="H36" s="1554">
        <v>194.18</v>
      </c>
      <c r="I36" s="1554">
        <v>208.07</v>
      </c>
      <c r="J36" s="1554">
        <v>196.77</v>
      </c>
      <c r="K36" s="1554">
        <v>194.12</v>
      </c>
      <c r="L36" s="1554">
        <v>199.03</v>
      </c>
      <c r="M36" s="1554">
        <v>178.66</v>
      </c>
      <c r="N36" s="1554">
        <v>150</v>
      </c>
      <c r="O36" s="1554">
        <v>158.09</v>
      </c>
      <c r="P36" s="1553">
        <v>-0.13969307792773178</v>
      </c>
      <c r="Q36" s="898"/>
    </row>
    <row r="37" spans="1:28" ht="15.95" customHeight="1">
      <c r="A37" s="209" t="s">
        <v>118</v>
      </c>
      <c r="B37" s="900" t="s">
        <v>105</v>
      </c>
      <c r="C37" s="1554">
        <v>164.09</v>
      </c>
      <c r="D37" s="1554">
        <v>163.87</v>
      </c>
      <c r="E37" s="1554">
        <v>165.33</v>
      </c>
      <c r="F37" s="1554">
        <v>164.48</v>
      </c>
      <c r="G37" s="1554">
        <v>165.58</v>
      </c>
      <c r="H37" s="1554">
        <v>165.79</v>
      </c>
      <c r="I37" s="1554">
        <v>168.14</v>
      </c>
      <c r="J37" s="1554">
        <v>168.12</v>
      </c>
      <c r="K37" s="1554">
        <v>169.24</v>
      </c>
      <c r="L37" s="1554">
        <v>170.09</v>
      </c>
      <c r="M37" s="1554">
        <v>170.21</v>
      </c>
      <c r="N37" s="1554">
        <v>172.43</v>
      </c>
      <c r="O37" s="1554">
        <v>173.41</v>
      </c>
      <c r="P37" s="1553">
        <v>5.6798098604424307E-2</v>
      </c>
      <c r="Q37" s="898"/>
    </row>
    <row r="38" spans="1:28" ht="15.95" customHeight="1">
      <c r="A38" s="209" t="s">
        <v>119</v>
      </c>
      <c r="B38" s="900" t="s">
        <v>105</v>
      </c>
      <c r="C38" s="1554">
        <v>164.39</v>
      </c>
      <c r="D38" s="1554">
        <v>167.7</v>
      </c>
      <c r="E38" s="1554">
        <v>165.66</v>
      </c>
      <c r="F38" s="1554">
        <v>166.46</v>
      </c>
      <c r="G38" s="1554">
        <v>168.05</v>
      </c>
      <c r="H38" s="1554">
        <v>174.45</v>
      </c>
      <c r="I38" s="1554">
        <v>182.42</v>
      </c>
      <c r="J38" s="1554">
        <v>181.56</v>
      </c>
      <c r="K38" s="1554">
        <v>182.43</v>
      </c>
      <c r="L38" s="1554">
        <v>177.73</v>
      </c>
      <c r="M38" s="1554">
        <v>180.06</v>
      </c>
      <c r="N38" s="1554">
        <v>185.19</v>
      </c>
      <c r="O38" s="1554">
        <v>187.2</v>
      </c>
      <c r="P38" s="1553">
        <v>0.13875539874688236</v>
      </c>
      <c r="Q38" s="898"/>
    </row>
    <row r="39" spans="1:28" ht="15.95" customHeight="1">
      <c r="A39" s="904"/>
      <c r="B39" s="905" t="s">
        <v>120</v>
      </c>
      <c r="C39" s="1552">
        <v>1747.6</v>
      </c>
      <c r="D39" s="1552">
        <v>1770.77</v>
      </c>
      <c r="E39" s="1552">
        <v>1776.45</v>
      </c>
      <c r="F39" s="1552">
        <v>1781.23</v>
      </c>
      <c r="G39" s="1552">
        <v>1813.71</v>
      </c>
      <c r="H39" s="1552">
        <v>1859.47</v>
      </c>
      <c r="I39" s="1552">
        <v>1911.74</v>
      </c>
      <c r="J39" s="1552">
        <v>1913.58</v>
      </c>
      <c r="K39" s="1552">
        <v>1928.52</v>
      </c>
      <c r="L39" s="1552">
        <v>1928.45</v>
      </c>
      <c r="M39" s="1552">
        <v>1963</v>
      </c>
      <c r="N39" s="1552">
        <v>1964.81</v>
      </c>
      <c r="O39" s="1552">
        <v>1963.5</v>
      </c>
      <c r="P39" s="1551">
        <v>0.12354085603112841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906"/>
      <c r="C40" s="1390"/>
      <c r="D40" s="1391"/>
      <c r="E40" s="1391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550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907" t="s">
        <v>105</v>
      </c>
      <c r="C41" s="1542">
        <v>177.96</v>
      </c>
      <c r="D41" s="1542">
        <v>175.73</v>
      </c>
      <c r="E41" s="1542">
        <v>179.16</v>
      </c>
      <c r="F41" s="1542">
        <v>182.02</v>
      </c>
      <c r="G41" s="1542">
        <v>182.88</v>
      </c>
      <c r="H41" s="1542">
        <v>186.5</v>
      </c>
      <c r="I41" s="1542">
        <v>195.3</v>
      </c>
      <c r="J41" s="1542">
        <v>185.86</v>
      </c>
      <c r="K41" s="1542">
        <v>187.33</v>
      </c>
      <c r="L41" s="1542">
        <v>190.96</v>
      </c>
      <c r="M41" s="1542">
        <v>180.76</v>
      </c>
      <c r="N41" s="1542">
        <v>162.31</v>
      </c>
      <c r="O41" s="1542">
        <v>162.51</v>
      </c>
      <c r="P41" s="1549">
        <v>-8.6817262306136289E-2</v>
      </c>
      <c r="Q41" s="898"/>
      <c r="R41" s="898"/>
    </row>
    <row r="42" spans="1:28" ht="13.5" thickBot="1">
      <c r="A42" s="1518"/>
      <c r="B42" s="1519"/>
      <c r="C42" s="1548"/>
      <c r="D42" s="1548"/>
      <c r="E42" s="1548"/>
      <c r="F42" s="1548"/>
      <c r="G42" s="1548"/>
      <c r="H42" s="1548"/>
      <c r="I42" s="1548"/>
      <c r="J42" s="1548"/>
      <c r="K42" s="1548"/>
      <c r="L42" s="1548"/>
      <c r="M42" s="1548"/>
      <c r="N42" s="1548"/>
      <c r="O42" s="1548"/>
      <c r="P42" s="1547"/>
      <c r="R42" s="898"/>
    </row>
    <row r="43" spans="1:28" ht="16.5" thickBot="1">
      <c r="A43" s="1490" t="s">
        <v>121</v>
      </c>
      <c r="B43" s="897" t="s">
        <v>105</v>
      </c>
      <c r="C43" s="1546">
        <v>167.6</v>
      </c>
      <c r="D43" s="1546">
        <v>169.7</v>
      </c>
      <c r="E43" s="1546">
        <v>167.56</v>
      </c>
      <c r="F43" s="1546">
        <v>172.34</v>
      </c>
      <c r="G43" s="1546">
        <v>178.16</v>
      </c>
      <c r="H43" s="1546">
        <v>183.9</v>
      </c>
      <c r="I43" s="1546">
        <v>190.29</v>
      </c>
      <c r="J43" s="1546">
        <v>190.22</v>
      </c>
      <c r="K43" s="1546">
        <v>193.18</v>
      </c>
      <c r="L43" s="1546">
        <v>182.57</v>
      </c>
      <c r="M43" s="1546">
        <v>186.96</v>
      </c>
      <c r="N43" s="1546">
        <v>185.84</v>
      </c>
      <c r="O43" s="1546">
        <v>183.66</v>
      </c>
      <c r="P43" s="1545">
        <v>9.5823389021479688E-2</v>
      </c>
      <c r="R43" s="898"/>
    </row>
    <row r="44" spans="1:28" ht="16.5" thickBot="1">
      <c r="A44" s="904"/>
      <c r="B44" s="1491" t="s">
        <v>122</v>
      </c>
      <c r="C44" s="1544">
        <v>149.26</v>
      </c>
      <c r="D44" s="1544">
        <v>152.49</v>
      </c>
      <c r="E44" s="1544">
        <v>153.27000000000001</v>
      </c>
      <c r="F44" s="1544">
        <v>153.66999999999999</v>
      </c>
      <c r="G44" s="1544">
        <v>155.96</v>
      </c>
      <c r="H44" s="1544">
        <v>157.85</v>
      </c>
      <c r="I44" s="1544">
        <v>161.28</v>
      </c>
      <c r="J44" s="1544">
        <v>161.56</v>
      </c>
      <c r="K44" s="1544">
        <v>162.44</v>
      </c>
      <c r="L44" s="1544">
        <v>162.55000000000001</v>
      </c>
      <c r="M44" s="1544">
        <v>163.81</v>
      </c>
      <c r="N44" s="1544">
        <v>164.46</v>
      </c>
      <c r="O44" s="1544">
        <v>165.03</v>
      </c>
      <c r="P44" s="1543">
        <v>0.10565456250837468</v>
      </c>
      <c r="R44" s="898"/>
    </row>
    <row r="45" spans="1:28" ht="13.5" thickBot="1">
      <c r="A45" s="1518"/>
      <c r="B45" s="1519"/>
      <c r="C45" s="1519"/>
      <c r="D45" s="1519"/>
      <c r="E45" s="1519"/>
      <c r="F45" s="1519"/>
      <c r="G45" s="1519"/>
      <c r="H45" s="1519"/>
      <c r="I45" s="1519"/>
      <c r="J45" s="1519"/>
      <c r="K45" s="1519"/>
      <c r="L45" s="1519"/>
      <c r="M45" s="1519"/>
      <c r="N45" s="1519"/>
      <c r="O45" s="1519"/>
      <c r="P45" s="1520"/>
      <c r="R45" s="898"/>
    </row>
    <row r="46" spans="1:28" ht="18" customHeight="1" thickBot="1">
      <c r="A46" s="1492" t="s">
        <v>513</v>
      </c>
      <c r="B46" s="1493" t="s">
        <v>105</v>
      </c>
      <c r="C46" s="1542">
        <v>177.67</v>
      </c>
      <c r="D46" s="1542">
        <v>175.55</v>
      </c>
      <c r="E46" s="1542">
        <v>178.82</v>
      </c>
      <c r="F46" s="1542">
        <v>181.74</v>
      </c>
      <c r="G46" s="1542">
        <v>182.74</v>
      </c>
      <c r="H46" s="1542">
        <v>186.42</v>
      </c>
      <c r="I46" s="1542">
        <v>195.15</v>
      </c>
      <c r="J46" s="1542">
        <v>185.99</v>
      </c>
      <c r="K46" s="1542">
        <v>185.99</v>
      </c>
      <c r="L46" s="1494"/>
      <c r="M46" s="1494"/>
      <c r="N46" s="1495"/>
      <c r="O46" s="1521"/>
      <c r="P46" s="1496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40"/>
      <c r="J51" s="1541"/>
      <c r="K51" s="1537"/>
      <c r="L51" s="1541"/>
      <c r="M51" s="1537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-0.10237154150197636</v>
      </c>
      <c r="E52" s="911">
        <f>+(O7/N7)-1</f>
        <v>4.3977934416181252E-2</v>
      </c>
      <c r="F52" s="913"/>
      <c r="G52" s="913"/>
      <c r="H52" s="885"/>
      <c r="I52" s="1540"/>
      <c r="J52" s="1539"/>
      <c r="K52" s="1538"/>
      <c r="L52" s="1541"/>
      <c r="M52" s="1537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-3.8206407157916455E-2</v>
      </c>
      <c r="E53" s="911">
        <f>+(O8/N8)-1</f>
        <v>-0.10037997210331395</v>
      </c>
      <c r="F53" s="913"/>
      <c r="G53" s="913"/>
      <c r="H53" s="885"/>
      <c r="J53" s="913"/>
      <c r="M53" s="913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-0.12383375742154368</v>
      </c>
      <c r="E54" s="911">
        <f>+(O10/N10)-1</f>
        <v>4.4729677168415805E-3</v>
      </c>
      <c r="F54" s="913"/>
      <c r="G54" s="913"/>
      <c r="H54" s="885"/>
      <c r="I54" s="917"/>
      <c r="J54" s="913"/>
      <c r="L54" s="917"/>
      <c r="M54" s="913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-2.9425393883225071E-2</v>
      </c>
      <c r="E55" s="911">
        <f>+(O12/N12)-1</f>
        <v>-7.2717210846707125E-2</v>
      </c>
      <c r="F55" s="913"/>
      <c r="G55" s="913"/>
      <c r="H55" s="885"/>
      <c r="I55" s="917"/>
      <c r="J55" s="914"/>
      <c r="L55" s="917"/>
      <c r="M55" s="914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-8.3715718706648179E-2</v>
      </c>
      <c r="E56" s="911">
        <f t="shared" ref="E56:E62" si="1">+(O14/N14)-1</f>
        <v>9.3452450922770769E-3</v>
      </c>
      <c r="F56" s="913"/>
      <c r="G56" s="913"/>
      <c r="H56" s="885"/>
      <c r="I56" s="917"/>
      <c r="J56" s="914"/>
      <c r="L56" s="917"/>
      <c r="M56" s="914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-2.2996897244022652E-2</v>
      </c>
      <c r="E57" s="911">
        <f t="shared" si="1"/>
        <v>-5.4852569007121432E-2</v>
      </c>
      <c r="F57" s="913"/>
      <c r="G57" s="913"/>
      <c r="H57" s="885"/>
      <c r="J57" s="892"/>
      <c r="M57" s="892"/>
      <c r="N57" s="917"/>
      <c r="O57" s="913"/>
      <c r="R57" s="898"/>
    </row>
    <row r="58" spans="2:18">
      <c r="B58" s="915" t="s">
        <v>357</v>
      </c>
      <c r="C58" s="890" t="s">
        <v>105</v>
      </c>
      <c r="D58" s="910">
        <f t="shared" si="0"/>
        <v>-6.0318379160636648E-2</v>
      </c>
      <c r="E58" s="911">
        <f t="shared" si="1"/>
        <v>-4.8921959221935762E-2</v>
      </c>
      <c r="F58" s="913"/>
      <c r="G58" s="913"/>
      <c r="H58" s="913"/>
      <c r="J58" s="892"/>
      <c r="M58" s="892"/>
      <c r="N58" s="917"/>
      <c r="O58" s="914"/>
      <c r="R58" s="898"/>
    </row>
    <row r="59" spans="2:18">
      <c r="B59" s="915" t="s">
        <v>356</v>
      </c>
      <c r="C59" s="890" t="s">
        <v>105</v>
      </c>
      <c r="D59" s="910">
        <f t="shared" si="0"/>
        <v>-6.9935988996455589E-2</v>
      </c>
      <c r="E59" s="911">
        <f t="shared" si="1"/>
        <v>-2.4848854623107153E-2</v>
      </c>
      <c r="F59" s="913"/>
      <c r="G59" s="913"/>
      <c r="H59" s="913"/>
      <c r="J59" s="892"/>
      <c r="M59" s="892"/>
      <c r="N59" s="917"/>
      <c r="O59" s="914"/>
      <c r="R59" s="898"/>
    </row>
    <row r="60" spans="2:18">
      <c r="B60" s="915" t="s">
        <v>355</v>
      </c>
      <c r="C60" s="890" t="s">
        <v>105</v>
      </c>
      <c r="D60" s="910">
        <f t="shared" si="0"/>
        <v>-0.10801531014296972</v>
      </c>
      <c r="E60" s="911">
        <f t="shared" si="1"/>
        <v>-2.3658431396709978E-2</v>
      </c>
      <c r="F60" s="913"/>
      <c r="G60" s="913"/>
      <c r="O60" s="892"/>
      <c r="R60" s="898"/>
    </row>
    <row r="61" spans="2:18">
      <c r="B61" s="915" t="s">
        <v>354</v>
      </c>
      <c r="C61" s="890" t="s">
        <v>105</v>
      </c>
      <c r="D61" s="910">
        <f t="shared" si="0"/>
        <v>-8.8485149128790241E-2</v>
      </c>
      <c r="E61" s="911">
        <f t="shared" si="1"/>
        <v>-3.270382312298481E-2</v>
      </c>
      <c r="F61" s="913"/>
      <c r="G61" s="913"/>
      <c r="O61" s="892"/>
      <c r="R61" s="898"/>
    </row>
    <row r="62" spans="2:18">
      <c r="B62" s="915" t="s">
        <v>353</v>
      </c>
      <c r="C62" s="890" t="s">
        <v>105</v>
      </c>
      <c r="D62" s="910">
        <f t="shared" si="0"/>
        <v>-1.0289017341040485E-2</v>
      </c>
      <c r="E62" s="911">
        <f t="shared" si="1"/>
        <v>3.9284667253003391E-3</v>
      </c>
      <c r="F62" s="913"/>
      <c r="G62" s="913"/>
      <c r="O62" s="892"/>
      <c r="R62" s="898"/>
    </row>
    <row r="63" spans="2:18">
      <c r="B63" s="909" t="s">
        <v>352</v>
      </c>
      <c r="C63" s="890" t="s">
        <v>105</v>
      </c>
      <c r="D63" s="910">
        <f>+P22</f>
        <v>-0.18010460870423373</v>
      </c>
      <c r="E63" s="911">
        <f>+(O22/N22)-1</f>
        <v>1.7638412542871018E-2</v>
      </c>
      <c r="F63" s="913"/>
      <c r="G63" s="913"/>
      <c r="R63" s="898"/>
    </row>
    <row r="64" spans="2:18">
      <c r="B64" s="909" t="s">
        <v>351</v>
      </c>
      <c r="C64" s="890" t="s">
        <v>105</v>
      </c>
      <c r="D64" s="910">
        <f>+P23</f>
        <v>-0.13038264471819483</v>
      </c>
      <c r="E64" s="911">
        <f>+(O23/N23)-1</f>
        <v>4.8363779734524881E-2</v>
      </c>
      <c r="F64" s="913"/>
      <c r="G64" s="913"/>
      <c r="R64" s="898"/>
    </row>
    <row r="65" spans="2:28">
      <c r="B65" s="909" t="s">
        <v>350</v>
      </c>
      <c r="C65" s="890" t="s">
        <v>105</v>
      </c>
      <c r="D65" s="910">
        <f>+P24</f>
        <v>-0.12073386131844344</v>
      </c>
      <c r="E65" s="911">
        <f>+(O24/N24)-1</f>
        <v>3.2309853501906405E-2</v>
      </c>
      <c r="F65" s="913"/>
      <c r="G65" s="913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>
      <c r="B66" s="909" t="s">
        <v>349</v>
      </c>
      <c r="C66" s="890" t="s">
        <v>105</v>
      </c>
      <c r="D66" s="910">
        <f>+P25</f>
        <v>-0.12910284463894961</v>
      </c>
      <c r="E66" s="911">
        <f>+(O25/N25)-1</f>
        <v>1.0777998017839518E-2</v>
      </c>
      <c r="F66" s="913"/>
      <c r="G66" s="913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>
      <c r="B67" s="909" t="s">
        <v>348</v>
      </c>
      <c r="C67" s="890" t="s">
        <v>105</v>
      </c>
      <c r="D67" s="910">
        <f>+P27</f>
        <v>0</v>
      </c>
      <c r="E67" s="911">
        <f>+(O27/N27)-1</f>
        <v>0</v>
      </c>
      <c r="F67" s="913"/>
      <c r="G67" s="913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-0.13335753615296198</v>
      </c>
      <c r="E68" s="911">
        <f>+(O28/N28)-1</f>
        <v>-9.5429085125511293E-3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-8.6690159934941668E-2</v>
      </c>
      <c r="E69" s="911">
        <f>+(O29/N29)-1</f>
        <v>2.2829386763813186E-2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-8.8350932374747226E-2</v>
      </c>
      <c r="E70" s="920">
        <f>+(O30/N30)-1</f>
        <v>6.6916453033589729E-2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-0.13972932016512518</v>
      </c>
      <c r="E71" s="911">
        <f>+(O32/N32)-1</f>
        <v>-9.9825605869264811E-3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-0.18425798239100444</v>
      </c>
      <c r="E72" s="911">
        <f>+(O33/N33)-1</f>
        <v>-1.0392309690828716E-3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-8.724903321502353E-2</v>
      </c>
      <c r="E73" s="911">
        <f>+(O35/N35)-1</f>
        <v>4.6061454142616309E-3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-0.13969307792773178</v>
      </c>
      <c r="E74" s="911">
        <f>+(O36/N36)-1</f>
        <v>5.3933333333333389E-2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5.6798098604424307E-2</v>
      </c>
      <c r="E75" s="911">
        <f>+(O37/N37)-1</f>
        <v>5.6834657542190747E-3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0.13875539874688236</v>
      </c>
      <c r="E76" s="911">
        <f>+(O38/N38)-1</f>
        <v>1.0853717803336993E-2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-8.6817262306136289E-2</v>
      </c>
      <c r="E77" s="920">
        <f>+(O41/N41)-1</f>
        <v>1.2322099685786458E-3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97" t="s">
        <v>338</v>
      </c>
      <c r="C79" s="1497" t="s">
        <v>105</v>
      </c>
      <c r="D79" s="1498">
        <f>+P43</f>
        <v>9.5823389021479688E-2</v>
      </c>
      <c r="E79" s="1499">
        <f>+(O43/N43)-1</f>
        <v>-1.1730520878174833E-2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97"/>
      <c r="C80" s="1497"/>
      <c r="D80" s="1498"/>
      <c r="E80" s="1499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showGridLines="0" topLeftCell="Y1" workbookViewId="0">
      <selection activeCell="C6" sqref="C6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2851562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12"/>
      <c r="AF1" s="1913"/>
      <c r="AG1" s="1913"/>
    </row>
    <row r="2" spans="1:42">
      <c r="A2" s="1914" t="s">
        <v>305</v>
      </c>
      <c r="B2" s="1914"/>
      <c r="C2" s="1914"/>
      <c r="D2" s="1914"/>
      <c r="E2" s="1914"/>
      <c r="F2" s="1914"/>
      <c r="G2" s="1914"/>
      <c r="H2" s="1914"/>
      <c r="I2" s="1914"/>
      <c r="J2" s="1914"/>
      <c r="K2" s="1914"/>
      <c r="L2" s="1914"/>
      <c r="M2" s="1914"/>
      <c r="N2" s="1914"/>
      <c r="O2" s="1914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44" t="s">
        <v>572</v>
      </c>
      <c r="B4" s="1745"/>
      <c r="C4" s="1745"/>
      <c r="D4" s="1745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44" t="s">
        <v>573</v>
      </c>
      <c r="B5" s="1746"/>
      <c r="C5" s="1746"/>
      <c r="D5" s="1746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47" t="s">
        <v>574</v>
      </c>
      <c r="B6" s="1746"/>
      <c r="C6" s="1746"/>
      <c r="D6" s="1746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43" t="s">
        <v>592</v>
      </c>
      <c r="B7" s="1743"/>
      <c r="C7" s="1743"/>
      <c r="D7" s="1743"/>
      <c r="E7" s="1748"/>
      <c r="F7" s="1748"/>
      <c r="G7" s="1748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84"/>
      <c r="D8" s="1784"/>
      <c r="E8" s="1785"/>
      <c r="F8" s="1785"/>
      <c r="G8" s="1785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88" t="s">
        <v>594</v>
      </c>
      <c r="B9" s="720"/>
      <c r="C9" s="1776" t="s">
        <v>104</v>
      </c>
      <c r="D9" s="1776" t="s">
        <v>150</v>
      </c>
      <c r="E9" s="1776" t="s">
        <v>150</v>
      </c>
      <c r="F9" s="1776" t="s">
        <v>127</v>
      </c>
      <c r="G9" s="1776" t="s">
        <v>127</v>
      </c>
      <c r="H9" s="1776" t="s">
        <v>106</v>
      </c>
      <c r="I9" s="1776" t="s">
        <v>106</v>
      </c>
      <c r="J9" s="1777" t="s">
        <v>108</v>
      </c>
      <c r="K9" s="1776" t="s">
        <v>126</v>
      </c>
      <c r="L9" s="1776" t="s">
        <v>109</v>
      </c>
      <c r="M9" s="1776" t="s">
        <v>110</v>
      </c>
      <c r="N9" s="1776" t="s">
        <v>111</v>
      </c>
      <c r="O9" s="1776" t="s">
        <v>227</v>
      </c>
      <c r="P9" s="1776" t="s">
        <v>227</v>
      </c>
      <c r="Q9" s="1776" t="s">
        <v>112</v>
      </c>
      <c r="R9" s="1776" t="s">
        <v>113</v>
      </c>
      <c r="S9" s="1776" t="s">
        <v>128</v>
      </c>
      <c r="T9" s="1776" t="s">
        <v>130</v>
      </c>
      <c r="U9" s="1776" t="s">
        <v>129</v>
      </c>
      <c r="V9" s="1776" t="s">
        <v>114</v>
      </c>
      <c r="W9" s="1776" t="s">
        <v>131</v>
      </c>
      <c r="X9" s="1776" t="s">
        <v>131</v>
      </c>
      <c r="Y9" s="1776" t="s">
        <v>132</v>
      </c>
      <c r="Z9" s="1776" t="s">
        <v>115</v>
      </c>
      <c r="AA9" s="1776" t="s">
        <v>116</v>
      </c>
      <c r="AB9" s="1778" t="s">
        <v>133</v>
      </c>
      <c r="AC9" s="1778" t="s">
        <v>133</v>
      </c>
      <c r="AD9" s="1776" t="s">
        <v>117</v>
      </c>
      <c r="AE9" s="1776" t="s">
        <v>149</v>
      </c>
      <c r="AF9" s="1776" t="s">
        <v>149</v>
      </c>
      <c r="AG9" s="1776" t="s">
        <v>138</v>
      </c>
      <c r="AH9" s="1776" t="s">
        <v>134</v>
      </c>
      <c r="AI9" s="1776" t="s">
        <v>118</v>
      </c>
      <c r="AJ9" s="1776" t="s">
        <v>119</v>
      </c>
      <c r="AK9" s="1776" t="s">
        <v>119</v>
      </c>
      <c r="AP9" s="1776" t="s">
        <v>121</v>
      </c>
    </row>
    <row r="10" spans="1:42" ht="34.5" thickBot="1">
      <c r="A10" s="1787" t="s">
        <v>593</v>
      </c>
      <c r="B10" s="1786"/>
      <c r="C10" s="1749" t="s">
        <v>363</v>
      </c>
      <c r="D10" s="1750" t="s">
        <v>362</v>
      </c>
      <c r="E10" s="1751" t="s">
        <v>362</v>
      </c>
      <c r="F10" s="1750" t="s">
        <v>361</v>
      </c>
      <c r="G10" s="1751" t="s">
        <v>361</v>
      </c>
      <c r="H10" s="1750" t="s">
        <v>360</v>
      </c>
      <c r="I10" s="1751" t="s">
        <v>360</v>
      </c>
      <c r="J10" s="1749" t="s">
        <v>359</v>
      </c>
      <c r="K10" s="1749" t="s">
        <v>358</v>
      </c>
      <c r="L10" s="1749" t="s">
        <v>356</v>
      </c>
      <c r="M10" s="1749" t="s">
        <v>355</v>
      </c>
      <c r="N10" s="1749" t="s">
        <v>354</v>
      </c>
      <c r="O10" s="1750" t="s">
        <v>353</v>
      </c>
      <c r="P10" s="1751" t="s">
        <v>353</v>
      </c>
      <c r="Q10" s="1749" t="s">
        <v>357</v>
      </c>
      <c r="R10" s="1749" t="s">
        <v>575</v>
      </c>
      <c r="S10" s="1749" t="s">
        <v>352</v>
      </c>
      <c r="T10" s="1749" t="s">
        <v>351</v>
      </c>
      <c r="U10" s="1749" t="s">
        <v>350</v>
      </c>
      <c r="V10" s="1749" t="s">
        <v>576</v>
      </c>
      <c r="W10" s="1750" t="s">
        <v>349</v>
      </c>
      <c r="X10" s="1751" t="s">
        <v>349</v>
      </c>
      <c r="Y10" s="1749" t="s">
        <v>348</v>
      </c>
      <c r="Z10" s="1749" t="s">
        <v>347</v>
      </c>
      <c r="AA10" s="1749" t="s">
        <v>346</v>
      </c>
      <c r="AB10" s="1750" t="s">
        <v>345</v>
      </c>
      <c r="AC10" s="1751" t="s">
        <v>345</v>
      </c>
      <c r="AD10" s="1749" t="s">
        <v>344</v>
      </c>
      <c r="AE10" s="1749" t="s">
        <v>343</v>
      </c>
      <c r="AF10" s="1752" t="s">
        <v>343</v>
      </c>
      <c r="AG10" s="1749" t="s">
        <v>342</v>
      </c>
      <c r="AH10" s="1749" t="s">
        <v>341</v>
      </c>
      <c r="AI10" s="1749" t="s">
        <v>340</v>
      </c>
      <c r="AJ10" s="1750" t="s">
        <v>339</v>
      </c>
      <c r="AK10" s="1751" t="s">
        <v>339</v>
      </c>
      <c r="AL10" s="1753"/>
      <c r="AM10" s="1779" t="s">
        <v>5</v>
      </c>
      <c r="AN10" s="1780" t="s">
        <v>591</v>
      </c>
      <c r="AO10" s="1755"/>
      <c r="AP10" s="1750" t="s">
        <v>338</v>
      </c>
    </row>
    <row r="11" spans="1:42" ht="26.25" thickBot="1">
      <c r="A11" s="1774" t="s">
        <v>589</v>
      </c>
      <c r="B11" s="1775" t="s">
        <v>590</v>
      </c>
      <c r="C11" s="1756" t="s">
        <v>578</v>
      </c>
      <c r="D11" s="1757" t="s">
        <v>578</v>
      </c>
      <c r="E11" s="1758" t="s">
        <v>579</v>
      </c>
      <c r="F11" s="1757" t="s">
        <v>578</v>
      </c>
      <c r="G11" s="1758" t="s">
        <v>580</v>
      </c>
      <c r="H11" s="1757" t="s">
        <v>578</v>
      </c>
      <c r="I11" s="1758" t="s">
        <v>581</v>
      </c>
      <c r="J11" s="1756" t="s">
        <v>578</v>
      </c>
      <c r="K11" s="1756" t="s">
        <v>578</v>
      </c>
      <c r="L11" s="1756" t="s">
        <v>578</v>
      </c>
      <c r="M11" s="1756" t="s">
        <v>578</v>
      </c>
      <c r="N11" s="1756" t="s">
        <v>578</v>
      </c>
      <c r="O11" s="1757" t="s">
        <v>578</v>
      </c>
      <c r="P11" s="1758" t="s">
        <v>582</v>
      </c>
      <c r="Q11" s="1756" t="s">
        <v>578</v>
      </c>
      <c r="R11" s="1756" t="s">
        <v>578</v>
      </c>
      <c r="S11" s="1756" t="s">
        <v>578</v>
      </c>
      <c r="T11" s="1756" t="s">
        <v>578</v>
      </c>
      <c r="U11" s="1756" t="s">
        <v>578</v>
      </c>
      <c r="V11" s="1756" t="s">
        <v>578</v>
      </c>
      <c r="W11" s="1757" t="s">
        <v>578</v>
      </c>
      <c r="X11" s="1758" t="s">
        <v>583</v>
      </c>
      <c r="Y11" s="1756" t="s">
        <v>578</v>
      </c>
      <c r="Z11" s="1756" t="s">
        <v>578</v>
      </c>
      <c r="AA11" s="1756" t="s">
        <v>578</v>
      </c>
      <c r="AB11" s="1757" t="s">
        <v>578</v>
      </c>
      <c r="AC11" s="1758" t="s">
        <v>584</v>
      </c>
      <c r="AD11" s="1756" t="s">
        <v>578</v>
      </c>
      <c r="AE11" s="1756" t="s">
        <v>578</v>
      </c>
      <c r="AF11" s="1759" t="s">
        <v>585</v>
      </c>
      <c r="AG11" s="1756" t="s">
        <v>578</v>
      </c>
      <c r="AH11" s="1756" t="s">
        <v>578</v>
      </c>
      <c r="AI11" s="1756" t="s">
        <v>578</v>
      </c>
      <c r="AJ11" s="1757" t="s">
        <v>578</v>
      </c>
      <c r="AK11" s="1758" t="s">
        <v>586</v>
      </c>
      <c r="AL11" s="1760"/>
      <c r="AM11" s="1782" t="s">
        <v>578</v>
      </c>
      <c r="AN11" s="1783" t="s">
        <v>587</v>
      </c>
      <c r="AO11" s="1781"/>
      <c r="AP11" s="1757" t="s">
        <v>578</v>
      </c>
    </row>
    <row r="12" spans="1:42" ht="23.25">
      <c r="A12" s="1761">
        <v>43829</v>
      </c>
      <c r="B12" s="1762">
        <v>1</v>
      </c>
      <c r="C12" s="1763">
        <v>164.6</v>
      </c>
      <c r="D12" s="1764">
        <v>218.55</v>
      </c>
      <c r="E12" s="1765">
        <v>427.44</v>
      </c>
      <c r="F12" s="1763">
        <v>196.08920000000001</v>
      </c>
      <c r="G12" s="1766">
        <v>4984</v>
      </c>
      <c r="H12" s="1763">
        <v>193.399</v>
      </c>
      <c r="I12" s="1766">
        <v>1445</v>
      </c>
      <c r="J12" s="1763">
        <v>200.47</v>
      </c>
      <c r="K12" s="1763">
        <v>179.05</v>
      </c>
      <c r="L12" s="1767">
        <v>220.07</v>
      </c>
      <c r="M12" s="1763">
        <v>182.59</v>
      </c>
      <c r="N12" s="1763">
        <v>177</v>
      </c>
      <c r="O12" s="1764">
        <v>193.02620000000002</v>
      </c>
      <c r="P12" s="1768">
        <v>1437</v>
      </c>
      <c r="Q12" s="1764">
        <v>190.09</v>
      </c>
      <c r="R12" s="1769" t="s">
        <v>423</v>
      </c>
      <c r="S12" s="1764">
        <v>202.4</v>
      </c>
      <c r="T12" s="1764">
        <v>209.78700000000001</v>
      </c>
      <c r="U12" s="1764">
        <v>193.81</v>
      </c>
      <c r="V12" s="1764" t="s">
        <v>588</v>
      </c>
      <c r="W12" s="1764">
        <v>202.34030000000001</v>
      </c>
      <c r="X12" s="1768">
        <v>66887.070000000007</v>
      </c>
      <c r="Y12" s="1764" t="s">
        <v>366</v>
      </c>
      <c r="Z12" s="1764">
        <v>187.82</v>
      </c>
      <c r="AA12" s="1764">
        <v>197.88</v>
      </c>
      <c r="AB12" s="1764">
        <v>191.10820000000001</v>
      </c>
      <c r="AC12" s="1770">
        <v>813.31299999999999</v>
      </c>
      <c r="AD12" s="1764">
        <v>206</v>
      </c>
      <c r="AE12" s="1764">
        <v>218.39410000000001</v>
      </c>
      <c r="AF12" s="1764">
        <v>1044.22</v>
      </c>
      <c r="AG12" s="1764">
        <v>202.97</v>
      </c>
      <c r="AH12" s="1764">
        <v>206.8</v>
      </c>
      <c r="AI12" s="1764">
        <v>167.69</v>
      </c>
      <c r="AJ12" s="1764">
        <v>184.9092</v>
      </c>
      <c r="AK12" s="1766">
        <v>1934</v>
      </c>
      <c r="AL12" s="1760"/>
      <c r="AM12" s="1771">
        <v>192.7092033851394</v>
      </c>
      <c r="AN12" s="1772">
        <v>-5.0363447023458185E-3</v>
      </c>
      <c r="AO12" s="1760"/>
      <c r="AP12" s="1763">
        <v>189.69330000000002</v>
      </c>
    </row>
    <row r="13" spans="1:42" ht="23.25">
      <c r="A13" s="1761">
        <v>43836</v>
      </c>
      <c r="B13" s="1762">
        <v>2</v>
      </c>
      <c r="C13" s="1763">
        <v>164</v>
      </c>
      <c r="D13" s="1764">
        <v>218.75450000000001</v>
      </c>
      <c r="E13" s="1765">
        <v>427.84000000000003</v>
      </c>
      <c r="F13" s="1763">
        <v>195.26510000000002</v>
      </c>
      <c r="G13" s="1766">
        <v>4937</v>
      </c>
      <c r="H13" s="1763">
        <v>194.1627</v>
      </c>
      <c r="I13" s="1766">
        <v>1451</v>
      </c>
      <c r="J13" s="1763">
        <v>195.6</v>
      </c>
      <c r="K13" s="1763">
        <v>175.06</v>
      </c>
      <c r="L13" s="1767">
        <v>221</v>
      </c>
      <c r="M13" s="1763">
        <v>180.62</v>
      </c>
      <c r="N13" s="1763">
        <v>174</v>
      </c>
      <c r="O13" s="1764">
        <v>195.67140000000001</v>
      </c>
      <c r="P13" s="1768">
        <v>1457</v>
      </c>
      <c r="Q13" s="1764">
        <v>190.1</v>
      </c>
      <c r="R13" s="1769" t="s">
        <v>423</v>
      </c>
      <c r="S13" s="1764">
        <v>207.14000000000001</v>
      </c>
      <c r="T13" s="1764">
        <v>210.988</v>
      </c>
      <c r="U13" s="1764">
        <v>192.17000000000002</v>
      </c>
      <c r="V13" s="1764" t="s">
        <v>588</v>
      </c>
      <c r="W13" s="1764">
        <v>201.93550000000002</v>
      </c>
      <c r="X13" s="1768">
        <v>67006.81</v>
      </c>
      <c r="Y13" s="1764" t="s">
        <v>366</v>
      </c>
      <c r="Z13" s="1764">
        <v>173.19</v>
      </c>
      <c r="AA13" s="1764">
        <v>193.21</v>
      </c>
      <c r="AB13" s="1764">
        <v>187.17140000000001</v>
      </c>
      <c r="AC13" s="1770">
        <v>794.51600000000008</v>
      </c>
      <c r="AD13" s="1764">
        <v>206</v>
      </c>
      <c r="AE13" s="1764">
        <v>219.67400000000001</v>
      </c>
      <c r="AF13" s="1764">
        <v>1049.5899999999999</v>
      </c>
      <c r="AG13" s="1764">
        <v>204.13</v>
      </c>
      <c r="AH13" s="1764">
        <v>203.51</v>
      </c>
      <c r="AI13" s="1764">
        <v>168.6</v>
      </c>
      <c r="AJ13" s="1764">
        <v>182.1593</v>
      </c>
      <c r="AK13" s="1766">
        <v>1918</v>
      </c>
      <c r="AL13" s="1760"/>
      <c r="AM13" s="1771">
        <v>188.93102239727483</v>
      </c>
      <c r="AN13" s="1772">
        <v>-1.9605607420387083E-2</v>
      </c>
      <c r="AO13" s="1760"/>
      <c r="AP13" s="1763">
        <v>189.89700000000002</v>
      </c>
    </row>
    <row r="14" spans="1:42" ht="23.25">
      <c r="A14" s="1761">
        <v>43843</v>
      </c>
      <c r="B14" s="1762">
        <v>3</v>
      </c>
      <c r="C14" s="1763">
        <v>155.5</v>
      </c>
      <c r="D14" s="1764">
        <v>221.67910000000001</v>
      </c>
      <c r="E14" s="1765">
        <v>433.56</v>
      </c>
      <c r="F14" s="1763">
        <v>189.39850000000001</v>
      </c>
      <c r="G14" s="1766">
        <v>4769</v>
      </c>
      <c r="H14" s="1763">
        <v>197.37800000000001</v>
      </c>
      <c r="I14" s="1766">
        <v>1475</v>
      </c>
      <c r="J14" s="1763">
        <v>189.43</v>
      </c>
      <c r="K14" s="1763">
        <v>171.33</v>
      </c>
      <c r="L14" s="1767">
        <v>216.36</v>
      </c>
      <c r="M14" s="1763">
        <v>180.07</v>
      </c>
      <c r="N14" s="1763">
        <v>170</v>
      </c>
      <c r="O14" s="1764">
        <v>186.90600000000001</v>
      </c>
      <c r="P14" s="1768">
        <v>1391</v>
      </c>
      <c r="Q14" s="1764">
        <v>190.47</v>
      </c>
      <c r="R14" s="1769" t="s">
        <v>423</v>
      </c>
      <c r="S14" s="1764">
        <v>210.84</v>
      </c>
      <c r="T14" s="1764">
        <v>198.82600000000002</v>
      </c>
      <c r="U14" s="1764">
        <v>187.93</v>
      </c>
      <c r="V14" s="1764" t="s">
        <v>588</v>
      </c>
      <c r="W14" s="1764">
        <v>193.67000000000002</v>
      </c>
      <c r="X14" s="1768">
        <v>64709.85</v>
      </c>
      <c r="Y14" s="1764" t="s">
        <v>366</v>
      </c>
      <c r="Z14" s="1764">
        <v>166.55</v>
      </c>
      <c r="AA14" s="1764">
        <v>186.95000000000002</v>
      </c>
      <c r="AB14" s="1764">
        <v>180.80780000000001</v>
      </c>
      <c r="AC14" s="1770">
        <v>765.46800000000007</v>
      </c>
      <c r="AD14" s="1764">
        <v>201</v>
      </c>
      <c r="AE14" s="1764">
        <v>213.2927</v>
      </c>
      <c r="AF14" s="1764">
        <v>1019.46</v>
      </c>
      <c r="AG14" s="1764">
        <v>195.15</v>
      </c>
      <c r="AH14" s="1764">
        <v>194.46</v>
      </c>
      <c r="AI14" s="1764">
        <v>167.58</v>
      </c>
      <c r="AJ14" s="1764">
        <v>179.7098</v>
      </c>
      <c r="AK14" s="1766">
        <v>1896</v>
      </c>
      <c r="AL14" s="1760"/>
      <c r="AM14" s="1771">
        <v>184.30623021077284</v>
      </c>
      <c r="AN14" s="1772">
        <v>-2.4478733708311884E-2</v>
      </c>
      <c r="AO14" s="1760"/>
      <c r="AP14" s="1763">
        <v>189.29430000000002</v>
      </c>
    </row>
    <row r="15" spans="1:42" ht="23.25">
      <c r="A15" s="1761">
        <v>43850</v>
      </c>
      <c r="B15" s="1762">
        <v>4</v>
      </c>
      <c r="C15" s="1763">
        <v>152.20000000000002</v>
      </c>
      <c r="D15" s="1764">
        <v>224.90030000000002</v>
      </c>
      <c r="E15" s="1765">
        <v>439.86</v>
      </c>
      <c r="F15" s="1763">
        <v>184.91300000000001</v>
      </c>
      <c r="G15" s="1766">
        <v>4648</v>
      </c>
      <c r="H15" s="1763">
        <v>198.58500000000001</v>
      </c>
      <c r="I15" s="1766">
        <v>1484</v>
      </c>
      <c r="J15" s="1763">
        <v>187.61</v>
      </c>
      <c r="K15" s="1763">
        <v>170.23</v>
      </c>
      <c r="L15" s="1767">
        <v>210.79</v>
      </c>
      <c r="M15" s="1763">
        <v>176.22</v>
      </c>
      <c r="N15" s="1763">
        <v>165</v>
      </c>
      <c r="O15" s="1764">
        <v>184.82820000000001</v>
      </c>
      <c r="P15" s="1768">
        <v>1375</v>
      </c>
      <c r="Q15" s="1764">
        <v>190.61</v>
      </c>
      <c r="R15" s="1769" t="s">
        <v>423</v>
      </c>
      <c r="S15" s="1764">
        <v>210.55</v>
      </c>
      <c r="T15" s="1764">
        <v>194.203</v>
      </c>
      <c r="U15" s="1764">
        <v>186</v>
      </c>
      <c r="V15" s="1764" t="s">
        <v>588</v>
      </c>
      <c r="W15" s="1764">
        <v>189.2158</v>
      </c>
      <c r="X15" s="1768">
        <v>63579.74</v>
      </c>
      <c r="Y15" s="1764" t="s">
        <v>366</v>
      </c>
      <c r="Z15" s="1764">
        <v>167.03</v>
      </c>
      <c r="AA15" s="1764">
        <v>184.98</v>
      </c>
      <c r="AB15" s="1764">
        <v>178.041</v>
      </c>
      <c r="AC15" s="1770">
        <v>755.87300000000005</v>
      </c>
      <c r="AD15" s="1764">
        <v>195</v>
      </c>
      <c r="AE15" s="1764">
        <v>203.1798</v>
      </c>
      <c r="AF15" s="1764">
        <v>971.06000000000006</v>
      </c>
      <c r="AG15" s="1764">
        <v>189.75</v>
      </c>
      <c r="AH15" s="1764">
        <v>189.16</v>
      </c>
      <c r="AI15" s="1764">
        <v>168.39000000000001</v>
      </c>
      <c r="AJ15" s="1764">
        <v>181.00960000000001</v>
      </c>
      <c r="AK15" s="1766">
        <v>1909</v>
      </c>
      <c r="AL15" s="1760"/>
      <c r="AM15" s="1771">
        <v>182.02111059186706</v>
      </c>
      <c r="AN15" s="1772">
        <v>-1.2398493617348239E-2</v>
      </c>
      <c r="AO15" s="1760"/>
      <c r="AP15" s="1763">
        <v>190.5531</v>
      </c>
    </row>
    <row r="16" spans="1:42" ht="23.25">
      <c r="A16" s="1761">
        <v>43857</v>
      </c>
      <c r="B16" s="1762">
        <v>5</v>
      </c>
      <c r="C16" s="1763">
        <v>151.6</v>
      </c>
      <c r="D16" s="1764">
        <v>225.03320000000002</v>
      </c>
      <c r="E16" s="1765">
        <v>440.12</v>
      </c>
      <c r="F16" s="1763">
        <v>181.57400000000001</v>
      </c>
      <c r="G16" s="1766">
        <v>4578</v>
      </c>
      <c r="H16" s="1763">
        <v>199.7878</v>
      </c>
      <c r="I16" s="1766">
        <v>1493</v>
      </c>
      <c r="J16" s="1763">
        <v>188.82</v>
      </c>
      <c r="K16" s="1763">
        <v>173.07</v>
      </c>
      <c r="L16" s="1767">
        <v>207.07</v>
      </c>
      <c r="M16" s="1763">
        <v>176.22</v>
      </c>
      <c r="N16" s="1763">
        <v>160</v>
      </c>
      <c r="O16" s="1764">
        <v>184.75400000000002</v>
      </c>
      <c r="P16" s="1768">
        <v>1375</v>
      </c>
      <c r="Q16" s="1764">
        <v>190.81</v>
      </c>
      <c r="R16" s="1769" t="s">
        <v>423</v>
      </c>
      <c r="S16" s="1764">
        <v>211.15</v>
      </c>
      <c r="T16" s="1764">
        <v>193.19400000000002</v>
      </c>
      <c r="U16" s="1764">
        <v>183.59</v>
      </c>
      <c r="V16" s="1764" t="s">
        <v>588</v>
      </c>
      <c r="W16" s="1764">
        <v>189.11150000000001</v>
      </c>
      <c r="X16" s="1768">
        <v>63773</v>
      </c>
      <c r="Y16" s="1764" t="s">
        <v>366</v>
      </c>
      <c r="Z16" s="1764">
        <v>167.93</v>
      </c>
      <c r="AA16" s="1764">
        <v>186.17000000000002</v>
      </c>
      <c r="AB16" s="1764">
        <v>180.44900000000001</v>
      </c>
      <c r="AC16" s="1770">
        <v>772.68000000000006</v>
      </c>
      <c r="AD16" s="1764">
        <v>195</v>
      </c>
      <c r="AE16" s="1764">
        <v>195.0196</v>
      </c>
      <c r="AF16" s="1764">
        <v>931.94</v>
      </c>
      <c r="AG16" s="1764">
        <v>191.4</v>
      </c>
      <c r="AH16" s="1764">
        <v>191.17000000000002</v>
      </c>
      <c r="AI16" s="1764">
        <v>168.23</v>
      </c>
      <c r="AJ16" s="1764">
        <v>180.73930000000001</v>
      </c>
      <c r="AK16" s="1766">
        <v>1918</v>
      </c>
      <c r="AL16" s="1760"/>
      <c r="AM16" s="1771">
        <v>182.28178850329996</v>
      </c>
      <c r="AN16" s="1772">
        <v>1.4321301006530174E-3</v>
      </c>
      <c r="AO16" s="1760"/>
      <c r="AP16" s="1763">
        <v>192.04180000000002</v>
      </c>
    </row>
    <row r="17" spans="1:42" ht="23.25">
      <c r="A17" s="1761">
        <v>43864</v>
      </c>
      <c r="B17" s="1762">
        <v>6</v>
      </c>
      <c r="C17" s="1763">
        <v>155.6</v>
      </c>
      <c r="D17" s="1764">
        <v>225.5292</v>
      </c>
      <c r="E17" s="1765">
        <v>441.09000000000003</v>
      </c>
      <c r="F17" s="1763">
        <v>182.5986</v>
      </c>
      <c r="G17" s="1766">
        <v>4579</v>
      </c>
      <c r="H17" s="1763">
        <v>201.93470000000002</v>
      </c>
      <c r="I17" s="1766">
        <v>1509</v>
      </c>
      <c r="J17" s="1763">
        <v>190.27</v>
      </c>
      <c r="K17" s="1763">
        <v>168.69</v>
      </c>
      <c r="L17" s="1767">
        <v>206.14000000000001</v>
      </c>
      <c r="M17" s="1763">
        <v>176.49</v>
      </c>
      <c r="N17" s="1763">
        <v>159</v>
      </c>
      <c r="O17" s="1764">
        <v>185.9853</v>
      </c>
      <c r="P17" s="1768">
        <v>1386</v>
      </c>
      <c r="Q17" s="1764">
        <v>190.96</v>
      </c>
      <c r="R17" s="1769" t="s">
        <v>423</v>
      </c>
      <c r="S17" s="1764">
        <v>210.65</v>
      </c>
      <c r="T17" s="1764">
        <v>187.74</v>
      </c>
      <c r="U17" s="1764">
        <v>184.27</v>
      </c>
      <c r="V17" s="1764" t="s">
        <v>588</v>
      </c>
      <c r="W17" s="1764">
        <v>192.3484</v>
      </c>
      <c r="X17" s="1768">
        <v>64845.880000000005</v>
      </c>
      <c r="Y17" s="1764" t="s">
        <v>366</v>
      </c>
      <c r="Z17" s="1764">
        <v>170.21</v>
      </c>
      <c r="AA17" s="1764">
        <v>188.49</v>
      </c>
      <c r="AB17" s="1764">
        <v>186.38460000000001</v>
      </c>
      <c r="AC17" s="1770">
        <v>796.07</v>
      </c>
      <c r="AD17" s="1764">
        <v>195</v>
      </c>
      <c r="AE17" s="1764">
        <v>189.22040000000001</v>
      </c>
      <c r="AF17" s="1764">
        <v>902.73</v>
      </c>
      <c r="AG17" s="1764">
        <v>194.6</v>
      </c>
      <c r="AH17" s="1764">
        <v>191.9</v>
      </c>
      <c r="AI17" s="1764">
        <v>168.18</v>
      </c>
      <c r="AJ17" s="1764">
        <v>181.56720000000001</v>
      </c>
      <c r="AK17" s="1766">
        <v>1924</v>
      </c>
      <c r="AL17" s="1760"/>
      <c r="AM17" s="1771">
        <v>184.0755176921439</v>
      </c>
      <c r="AN17" s="1772">
        <v>9.8404190762670929E-3</v>
      </c>
      <c r="AO17" s="1760"/>
      <c r="AP17" s="1763">
        <v>191.9436</v>
      </c>
    </row>
    <row r="18" spans="1:42" ht="23.25">
      <c r="A18" s="1761">
        <v>43871</v>
      </c>
      <c r="B18" s="1762">
        <v>7</v>
      </c>
      <c r="C18" s="1763">
        <v>155.5</v>
      </c>
      <c r="D18" s="1764">
        <v>225.9178</v>
      </c>
      <c r="E18" s="1765">
        <v>441.85</v>
      </c>
      <c r="F18" s="1763">
        <v>183.64010000000002</v>
      </c>
      <c r="G18" s="1766">
        <v>4575</v>
      </c>
      <c r="H18" s="1763">
        <v>202.3578</v>
      </c>
      <c r="I18" s="1766">
        <v>1512</v>
      </c>
      <c r="J18" s="1763">
        <v>193.96</v>
      </c>
      <c r="K18" s="1763">
        <v>171.72</v>
      </c>
      <c r="L18" s="1767">
        <v>207.07</v>
      </c>
      <c r="M18" s="1763">
        <v>177.62</v>
      </c>
      <c r="N18" s="1763">
        <v>158</v>
      </c>
      <c r="O18" s="1764">
        <v>185.00910000000002</v>
      </c>
      <c r="P18" s="1768">
        <v>1379</v>
      </c>
      <c r="Q18" s="1764">
        <v>191.32</v>
      </c>
      <c r="R18" s="1769" t="s">
        <v>423</v>
      </c>
      <c r="S18" s="1764">
        <v>210.5</v>
      </c>
      <c r="T18" s="1764">
        <v>187.49100000000001</v>
      </c>
      <c r="U18" s="1764">
        <v>183.34</v>
      </c>
      <c r="V18" s="1764" t="s">
        <v>588</v>
      </c>
      <c r="W18" s="1764">
        <v>192.46190000000001</v>
      </c>
      <c r="X18" s="1768">
        <v>64925.65</v>
      </c>
      <c r="Y18" s="1764" t="s">
        <v>366</v>
      </c>
      <c r="Z18" s="1764">
        <v>170.39000000000001</v>
      </c>
      <c r="AA18" s="1764">
        <v>190.09</v>
      </c>
      <c r="AB18" s="1764">
        <v>189.3295</v>
      </c>
      <c r="AC18" s="1770">
        <v>805.80000000000007</v>
      </c>
      <c r="AD18" s="1764">
        <v>195</v>
      </c>
      <c r="AE18" s="1764">
        <v>180.96630000000002</v>
      </c>
      <c r="AF18" s="1764">
        <v>862.55000000000007</v>
      </c>
      <c r="AG18" s="1764">
        <v>193.63</v>
      </c>
      <c r="AH18" s="1764">
        <v>192.75</v>
      </c>
      <c r="AI18" s="1764">
        <v>168.17000000000002</v>
      </c>
      <c r="AJ18" s="1764">
        <v>183.3366</v>
      </c>
      <c r="AK18" s="1766">
        <v>1929</v>
      </c>
      <c r="AL18" s="1760"/>
      <c r="AM18" s="1771">
        <v>185.620215296998</v>
      </c>
      <c r="AN18" s="1772">
        <v>8.3916515581257123E-3</v>
      </c>
      <c r="AO18" s="1760"/>
      <c r="AP18" s="1763">
        <v>193.99100000000001</v>
      </c>
    </row>
    <row r="19" spans="1:42" ht="23.25">
      <c r="A19" s="1761">
        <v>43878</v>
      </c>
      <c r="B19" s="1762">
        <v>8</v>
      </c>
      <c r="C19" s="1763">
        <v>161.5</v>
      </c>
      <c r="D19" s="1764">
        <v>220.71790000000001</v>
      </c>
      <c r="E19" s="1765">
        <v>431.68</v>
      </c>
      <c r="F19" s="1763">
        <v>185.78220000000002</v>
      </c>
      <c r="G19" s="1766">
        <v>4635</v>
      </c>
      <c r="H19" s="1763" t="s">
        <v>366</v>
      </c>
      <c r="I19" s="1766" t="s">
        <v>366</v>
      </c>
      <c r="J19" s="1763">
        <v>199.51</v>
      </c>
      <c r="K19" s="1763">
        <v>169.3</v>
      </c>
      <c r="L19" s="1767">
        <v>208</v>
      </c>
      <c r="M19" s="1763">
        <v>180.46</v>
      </c>
      <c r="N19" s="1763">
        <v>158</v>
      </c>
      <c r="O19" s="1764">
        <v>189.1917</v>
      </c>
      <c r="P19" s="1768">
        <v>1409</v>
      </c>
      <c r="Q19" s="1764">
        <v>191.37</v>
      </c>
      <c r="R19" s="1769" t="s">
        <v>423</v>
      </c>
      <c r="S19" s="1764">
        <v>210.87</v>
      </c>
      <c r="T19" s="1764">
        <v>191.16500000000002</v>
      </c>
      <c r="U19" s="1764">
        <v>184.85</v>
      </c>
      <c r="V19" s="1764" t="s">
        <v>588</v>
      </c>
      <c r="W19" s="1764">
        <v>197.0127</v>
      </c>
      <c r="X19" s="1768">
        <v>66243.27</v>
      </c>
      <c r="Y19" s="1764" t="s">
        <v>366</v>
      </c>
      <c r="Z19" s="1764">
        <v>174.51</v>
      </c>
      <c r="AA19" s="1764">
        <v>195.21</v>
      </c>
      <c r="AB19" s="1764">
        <v>193.38420000000002</v>
      </c>
      <c r="AC19" s="1770">
        <v>826.20100000000002</v>
      </c>
      <c r="AD19" s="1764">
        <v>197</v>
      </c>
      <c r="AE19" s="1764">
        <v>181.72480000000002</v>
      </c>
      <c r="AF19" s="1764">
        <v>870.01</v>
      </c>
      <c r="AG19" s="1764">
        <v>197.22</v>
      </c>
      <c r="AH19" s="1764">
        <v>194.82</v>
      </c>
      <c r="AI19" s="1764">
        <v>170.16</v>
      </c>
      <c r="AJ19" s="1764">
        <v>182.81120000000001</v>
      </c>
      <c r="AK19" s="1766">
        <v>1930</v>
      </c>
      <c r="AL19" s="1760"/>
      <c r="AM19" s="1771">
        <v>188.97974090909091</v>
      </c>
      <c r="AN19" s="1772">
        <v>1.8098920996926893E-2</v>
      </c>
      <c r="AO19" s="1760"/>
      <c r="AP19" s="1763">
        <v>194.76070000000001</v>
      </c>
    </row>
    <row r="20" spans="1:42" ht="23.25">
      <c r="A20" s="1761">
        <v>43885</v>
      </c>
      <c r="B20" s="1762">
        <v>9</v>
      </c>
      <c r="C20" s="1763">
        <v>167.1</v>
      </c>
      <c r="D20" s="1764">
        <v>218.39660000000001</v>
      </c>
      <c r="E20" s="1765">
        <v>427.14</v>
      </c>
      <c r="F20" s="1763">
        <v>186.99120000000002</v>
      </c>
      <c r="G20" s="1766">
        <v>4725</v>
      </c>
      <c r="H20" s="1763">
        <v>203.1806</v>
      </c>
      <c r="I20" s="1766">
        <v>1518</v>
      </c>
      <c r="J20" s="1763">
        <v>205.4</v>
      </c>
      <c r="K20" s="1763">
        <v>171.5</v>
      </c>
      <c r="L20" s="1767">
        <v>209.86</v>
      </c>
      <c r="M20" s="1763">
        <v>183.78</v>
      </c>
      <c r="N20" s="1763">
        <v>161</v>
      </c>
      <c r="O20" s="1764">
        <v>190.0342</v>
      </c>
      <c r="P20" s="1768">
        <v>1418</v>
      </c>
      <c r="Q20" s="1764">
        <v>189.38</v>
      </c>
      <c r="R20" s="1769" t="s">
        <v>423</v>
      </c>
      <c r="S20" s="1764">
        <v>210.84</v>
      </c>
      <c r="T20" s="1764">
        <v>192.947</v>
      </c>
      <c r="U20" s="1764">
        <v>192.39000000000001</v>
      </c>
      <c r="V20" s="1764" t="s">
        <v>588</v>
      </c>
      <c r="W20" s="1764">
        <v>202.5284</v>
      </c>
      <c r="X20" s="1768">
        <v>68423.070000000007</v>
      </c>
      <c r="Y20" s="1764" t="s">
        <v>366</v>
      </c>
      <c r="Z20" s="1764">
        <v>178.89000000000001</v>
      </c>
      <c r="AA20" s="1764">
        <v>200.88</v>
      </c>
      <c r="AB20" s="1764">
        <v>197.0198</v>
      </c>
      <c r="AC20" s="1770">
        <v>848.79500000000007</v>
      </c>
      <c r="AD20" s="1764">
        <v>200</v>
      </c>
      <c r="AE20" s="1764">
        <v>188.59870000000001</v>
      </c>
      <c r="AF20" s="1764">
        <v>906.92000000000007</v>
      </c>
      <c r="AG20" s="1764">
        <v>203.46</v>
      </c>
      <c r="AH20" s="1764">
        <v>198.49</v>
      </c>
      <c r="AI20" s="1764">
        <v>170.99</v>
      </c>
      <c r="AJ20" s="1764">
        <v>182.48490000000001</v>
      </c>
      <c r="AK20" s="1766">
        <v>1935</v>
      </c>
      <c r="AL20" s="1760"/>
      <c r="AM20" s="1771">
        <v>192.86350781349793</v>
      </c>
      <c r="AN20" s="1772">
        <v>2.0551234146708452E-2</v>
      </c>
      <c r="AO20" s="1760"/>
      <c r="AP20" s="1763">
        <v>192.22070000000002</v>
      </c>
    </row>
    <row r="21" spans="1:42" ht="23.25">
      <c r="A21" s="1761">
        <v>43892</v>
      </c>
      <c r="B21" s="1762">
        <v>10</v>
      </c>
      <c r="C21" s="1763">
        <v>172.6</v>
      </c>
      <c r="D21" s="1764">
        <v>218.8261</v>
      </c>
      <c r="E21" s="1765">
        <v>427.98</v>
      </c>
      <c r="F21" s="1763">
        <v>188.22190000000001</v>
      </c>
      <c r="G21" s="1766">
        <v>4786</v>
      </c>
      <c r="H21" s="1763">
        <v>206.5138</v>
      </c>
      <c r="I21" s="1766">
        <v>1543</v>
      </c>
      <c r="J21" s="1763">
        <v>207.77</v>
      </c>
      <c r="K21" s="1763">
        <v>167.76</v>
      </c>
      <c r="L21" s="1767">
        <v>208</v>
      </c>
      <c r="M21" s="1763">
        <v>188.47</v>
      </c>
      <c r="N21" s="1763">
        <v>164</v>
      </c>
      <c r="O21" s="1764">
        <v>205.77790000000002</v>
      </c>
      <c r="P21" s="1768">
        <v>1541</v>
      </c>
      <c r="Q21" s="1764">
        <v>185.64000000000001</v>
      </c>
      <c r="R21" s="1769" t="s">
        <v>423</v>
      </c>
      <c r="S21" s="1764">
        <v>209.91</v>
      </c>
      <c r="T21" s="1764">
        <v>201.05700000000002</v>
      </c>
      <c r="U21" s="1764">
        <v>198.06</v>
      </c>
      <c r="V21" s="1764" t="s">
        <v>588</v>
      </c>
      <c r="W21" s="1764">
        <v>208.43170000000001</v>
      </c>
      <c r="X21" s="1768">
        <v>70056.570000000007</v>
      </c>
      <c r="Y21" s="1764" t="s">
        <v>366</v>
      </c>
      <c r="Z21" s="1764">
        <v>178.89000000000001</v>
      </c>
      <c r="AA21" s="1764">
        <v>204.3</v>
      </c>
      <c r="AB21" s="1764">
        <v>199.41150000000002</v>
      </c>
      <c r="AC21" s="1770">
        <v>859.697</v>
      </c>
      <c r="AD21" s="1764">
        <v>204</v>
      </c>
      <c r="AE21" s="1764">
        <v>192.09950000000001</v>
      </c>
      <c r="AF21" s="1764">
        <v>924.07</v>
      </c>
      <c r="AG21" s="1764">
        <v>209.77</v>
      </c>
      <c r="AH21" s="1764">
        <v>202.44</v>
      </c>
      <c r="AI21" s="1764">
        <v>170.78</v>
      </c>
      <c r="AJ21" s="1764">
        <v>181.6611</v>
      </c>
      <c r="AK21" s="1766">
        <v>1926</v>
      </c>
      <c r="AL21" s="1760"/>
      <c r="AM21" s="1771">
        <v>195.39004151586121</v>
      </c>
      <c r="AN21" s="1772">
        <v>1.310011277408929E-2</v>
      </c>
      <c r="AO21" s="1760"/>
      <c r="AP21" s="1763">
        <v>186.72030000000001</v>
      </c>
    </row>
    <row r="22" spans="1:42" ht="23.25">
      <c r="A22" s="1761">
        <v>43899</v>
      </c>
      <c r="B22" s="1762">
        <v>11</v>
      </c>
      <c r="C22" s="1763">
        <v>173</v>
      </c>
      <c r="D22" s="1764">
        <v>216.5763</v>
      </c>
      <c r="E22" s="1765">
        <v>423.58</v>
      </c>
      <c r="F22" s="1763">
        <v>187.25380000000001</v>
      </c>
      <c r="G22" s="1766">
        <v>4835</v>
      </c>
      <c r="H22" s="1763">
        <v>205.84180000000001</v>
      </c>
      <c r="I22" s="1766">
        <v>1538</v>
      </c>
      <c r="J22" s="1763">
        <v>203.8</v>
      </c>
      <c r="K22" s="1763">
        <v>170.58</v>
      </c>
      <c r="L22" s="1767">
        <v>208.93</v>
      </c>
      <c r="M22" s="1763">
        <v>191.21</v>
      </c>
      <c r="N22" s="1763">
        <v>166</v>
      </c>
      <c r="O22" s="1764">
        <v>191.61950000000002</v>
      </c>
      <c r="P22" s="1768">
        <v>1448</v>
      </c>
      <c r="Q22" s="1764">
        <v>185.5</v>
      </c>
      <c r="R22" s="1769" t="s">
        <v>423</v>
      </c>
      <c r="S22" s="1764" t="s">
        <v>366</v>
      </c>
      <c r="T22" s="1764">
        <v>202.58500000000001</v>
      </c>
      <c r="U22" s="1764">
        <v>198.46</v>
      </c>
      <c r="V22" s="1764">
        <v>202.5</v>
      </c>
      <c r="W22" s="1764">
        <v>207.41670000000002</v>
      </c>
      <c r="X22" s="1768">
        <v>69914.850000000006</v>
      </c>
      <c r="Y22" s="1764" t="s">
        <v>366</v>
      </c>
      <c r="Z22" s="1764">
        <v>185.76</v>
      </c>
      <c r="AA22" s="1764">
        <v>201.95000000000002</v>
      </c>
      <c r="AB22" s="1764">
        <v>195.74450000000002</v>
      </c>
      <c r="AC22" s="1770">
        <v>848.28100000000006</v>
      </c>
      <c r="AD22" s="1764">
        <v>206</v>
      </c>
      <c r="AE22" s="1764">
        <v>195.25040000000001</v>
      </c>
      <c r="AF22" s="1764">
        <v>940.87</v>
      </c>
      <c r="AG22" s="1764">
        <v>209.51</v>
      </c>
      <c r="AH22" s="1764">
        <v>202.44</v>
      </c>
      <c r="AI22" s="1764">
        <v>170.33</v>
      </c>
      <c r="AJ22" s="1764">
        <v>178.9776</v>
      </c>
      <c r="AK22" s="1766">
        <v>1929</v>
      </c>
      <c r="AL22" s="1760"/>
      <c r="AM22" s="1771">
        <v>194.45219881839472</v>
      </c>
      <c r="AN22" s="1772">
        <v>-4.7998490106793135E-3</v>
      </c>
      <c r="AO22" s="1760"/>
      <c r="AP22" s="1763">
        <v>184.44120000000001</v>
      </c>
    </row>
    <row r="23" spans="1:42" ht="23.25">
      <c r="A23" s="1761">
        <v>43906</v>
      </c>
      <c r="B23" s="1762">
        <v>12</v>
      </c>
      <c r="C23" s="1763">
        <v>163.20000000000002</v>
      </c>
      <c r="D23" s="1764">
        <v>216.9752</v>
      </c>
      <c r="E23" s="1765">
        <v>424.36</v>
      </c>
      <c r="F23" s="1763">
        <v>177.61950000000002</v>
      </c>
      <c r="G23" s="1766">
        <v>4799</v>
      </c>
      <c r="H23" s="1763">
        <v>202.48930000000001</v>
      </c>
      <c r="I23" s="1766">
        <v>1513</v>
      </c>
      <c r="J23" s="1763">
        <v>197.88</v>
      </c>
      <c r="K23" s="1763">
        <v>170.34</v>
      </c>
      <c r="L23" s="1767">
        <v>212.64000000000001</v>
      </c>
      <c r="M23" s="1763">
        <v>191.64000000000001</v>
      </c>
      <c r="N23" s="1763">
        <v>167</v>
      </c>
      <c r="O23" s="1764">
        <v>192.56790000000001</v>
      </c>
      <c r="P23" s="1768">
        <v>1462</v>
      </c>
      <c r="Q23" s="1764">
        <v>185.47</v>
      </c>
      <c r="R23" s="1769" t="s">
        <v>423</v>
      </c>
      <c r="S23" s="1764">
        <v>210.43</v>
      </c>
      <c r="T23" s="1764">
        <v>196.51400000000001</v>
      </c>
      <c r="U23" s="1764">
        <v>192.03</v>
      </c>
      <c r="V23" s="1764" t="s">
        <v>588</v>
      </c>
      <c r="W23" s="1764">
        <v>197.00920000000002</v>
      </c>
      <c r="X23" s="1768">
        <v>68676</v>
      </c>
      <c r="Y23" s="1764" t="s">
        <v>366</v>
      </c>
      <c r="Z23" s="1764">
        <v>176.49</v>
      </c>
      <c r="AA23" s="1764">
        <v>196.92000000000002</v>
      </c>
      <c r="AB23" s="1764">
        <v>183.09829999999999</v>
      </c>
      <c r="AC23" s="1770">
        <v>820.05000000000007</v>
      </c>
      <c r="AD23" s="1764">
        <v>206</v>
      </c>
      <c r="AE23" s="1764">
        <v>195.0103</v>
      </c>
      <c r="AF23" s="1764">
        <v>944.07</v>
      </c>
      <c r="AG23" s="1764">
        <v>202.99</v>
      </c>
      <c r="AH23" s="1764">
        <v>198.23000000000002</v>
      </c>
      <c r="AI23" s="1764">
        <v>169.93</v>
      </c>
      <c r="AJ23" s="1764">
        <v>174.91230000000002</v>
      </c>
      <c r="AK23" s="1766">
        <v>1924</v>
      </c>
      <c r="AL23" s="1760"/>
      <c r="AM23" s="1771">
        <v>188.91763846071962</v>
      </c>
      <c r="AN23" s="1772">
        <v>-2.8462318201112335E-2</v>
      </c>
      <c r="AO23" s="1760"/>
      <c r="AP23" s="1763">
        <v>178.1591</v>
      </c>
    </row>
    <row r="24" spans="1:42" ht="23.25">
      <c r="A24" s="1761">
        <v>43913</v>
      </c>
      <c r="B24" s="1762">
        <v>13</v>
      </c>
      <c r="C24" s="1763">
        <v>159.6</v>
      </c>
      <c r="D24" s="1764">
        <v>218.38630000000001</v>
      </c>
      <c r="E24" s="1765">
        <v>427.12</v>
      </c>
      <c r="F24" s="1763">
        <v>174.24620000000002</v>
      </c>
      <c r="G24" s="1766">
        <v>4785</v>
      </c>
      <c r="H24" s="1763">
        <v>201.98270000000002</v>
      </c>
      <c r="I24" s="1766">
        <v>1508</v>
      </c>
      <c r="J24" s="1763">
        <v>195.3</v>
      </c>
      <c r="K24" s="1763">
        <v>171.39000000000001</v>
      </c>
      <c r="L24" s="1767">
        <v>212.64000000000001</v>
      </c>
      <c r="M24" s="1763">
        <v>187.89000000000001</v>
      </c>
      <c r="N24" s="1763">
        <v>167</v>
      </c>
      <c r="O24" s="1764">
        <v>185.65790000000001</v>
      </c>
      <c r="P24" s="1768">
        <v>1413</v>
      </c>
      <c r="Q24" s="1764">
        <v>181.49</v>
      </c>
      <c r="R24" s="1769" t="s">
        <v>423</v>
      </c>
      <c r="S24" s="1764">
        <v>210.5</v>
      </c>
      <c r="T24" s="1764">
        <v>197.67500000000001</v>
      </c>
      <c r="U24" s="1764">
        <v>192.76</v>
      </c>
      <c r="V24" s="1764" t="s">
        <v>588</v>
      </c>
      <c r="W24" s="1764">
        <v>194.72900000000001</v>
      </c>
      <c r="X24" s="1768">
        <v>68922.100000000006</v>
      </c>
      <c r="Y24" s="1764" t="s">
        <v>366</v>
      </c>
      <c r="Z24" s="1764">
        <v>173.18</v>
      </c>
      <c r="AA24" s="1764">
        <v>194.3</v>
      </c>
      <c r="AB24" s="1764">
        <v>177.34900000000002</v>
      </c>
      <c r="AC24" s="1770">
        <v>809.96300000000008</v>
      </c>
      <c r="AD24" s="1764">
        <v>204</v>
      </c>
      <c r="AE24" s="1764">
        <v>200.77640000000002</v>
      </c>
      <c r="AF24" s="1764">
        <v>971.97</v>
      </c>
      <c r="AG24" s="1764">
        <v>198.69</v>
      </c>
      <c r="AH24" s="1764">
        <v>194.74</v>
      </c>
      <c r="AI24" s="1764">
        <v>169.31</v>
      </c>
      <c r="AJ24" s="1764">
        <v>174.4051</v>
      </c>
      <c r="AK24" s="1766">
        <v>1924</v>
      </c>
      <c r="AL24" s="1760"/>
      <c r="AM24" s="1771">
        <v>186.24712534596549</v>
      </c>
      <c r="AN24" s="1772">
        <v>-1.4135859078660884E-2</v>
      </c>
      <c r="AO24" s="1760"/>
      <c r="AP24" s="1763">
        <v>179.02530000000002</v>
      </c>
    </row>
    <row r="25" spans="1:42" ht="23.25">
      <c r="A25" s="1761">
        <v>43920</v>
      </c>
      <c r="B25" s="1762">
        <v>14</v>
      </c>
      <c r="C25" s="1763">
        <v>159.1</v>
      </c>
      <c r="D25" s="1764">
        <v>218.86700000000002</v>
      </c>
      <c r="E25" s="1765">
        <v>428.06</v>
      </c>
      <c r="F25" s="1763">
        <v>173.97329999999999</v>
      </c>
      <c r="G25" s="1766">
        <v>4770</v>
      </c>
      <c r="H25" s="1763">
        <v>199.3005</v>
      </c>
      <c r="I25" s="1766">
        <v>1488</v>
      </c>
      <c r="J25" s="1763">
        <v>194.82</v>
      </c>
      <c r="K25" s="1763">
        <v>172.97</v>
      </c>
      <c r="L25" s="1767">
        <v>207.07</v>
      </c>
      <c r="M25" s="1763">
        <v>186.25</v>
      </c>
      <c r="N25" s="1763">
        <v>166</v>
      </c>
      <c r="O25" s="1764">
        <v>184.62110000000001</v>
      </c>
      <c r="P25" s="1768">
        <v>1408</v>
      </c>
      <c r="Q25" s="1764">
        <v>181.21</v>
      </c>
      <c r="R25" s="1769" t="s">
        <v>423</v>
      </c>
      <c r="S25" s="1764">
        <v>209.91</v>
      </c>
      <c r="T25" s="1764">
        <v>196.03200000000001</v>
      </c>
      <c r="U25" s="1764">
        <v>192.39000000000001</v>
      </c>
      <c r="V25" s="1764" t="s">
        <v>588</v>
      </c>
      <c r="W25" s="1764">
        <v>191.34390000000002</v>
      </c>
      <c r="X25" s="1768">
        <v>69369.8</v>
      </c>
      <c r="Y25" s="1764" t="s">
        <v>366</v>
      </c>
      <c r="Z25" s="1764">
        <v>173.23</v>
      </c>
      <c r="AA25" s="1764">
        <v>193.87</v>
      </c>
      <c r="AB25" s="1764">
        <v>180.0909</v>
      </c>
      <c r="AC25" s="1770">
        <v>821.63400000000001</v>
      </c>
      <c r="AD25" s="1764">
        <v>201</v>
      </c>
      <c r="AE25" s="1764">
        <v>197.4948</v>
      </c>
      <c r="AF25" s="1764">
        <v>954.21</v>
      </c>
      <c r="AG25" s="1764">
        <v>200.83</v>
      </c>
      <c r="AH25" s="1764">
        <v>193.21</v>
      </c>
      <c r="AI25" s="1764">
        <v>169.72200000000001</v>
      </c>
      <c r="AJ25" s="1764">
        <v>178.7287</v>
      </c>
      <c r="AK25" s="1766">
        <v>1963</v>
      </c>
      <c r="AL25" s="1760"/>
      <c r="AM25" s="1771">
        <v>185.9147717372791</v>
      </c>
      <c r="AN25" s="1772">
        <v>-1.7844764479936215E-3</v>
      </c>
      <c r="AO25" s="1760"/>
      <c r="AP25" s="1763">
        <v>184.4444</v>
      </c>
    </row>
    <row r="26" spans="1:42" ht="23.25">
      <c r="A26" s="1761">
        <v>43927</v>
      </c>
      <c r="B26" s="1762">
        <v>15</v>
      </c>
      <c r="C26" s="1763">
        <v>157</v>
      </c>
      <c r="D26" s="1764">
        <v>215.19580000000002</v>
      </c>
      <c r="E26" s="1765">
        <v>420.88</v>
      </c>
      <c r="F26" s="1763">
        <v>175.85810000000001</v>
      </c>
      <c r="G26" s="1766">
        <v>4780</v>
      </c>
      <c r="H26" s="1763">
        <v>199.6996</v>
      </c>
      <c r="I26" s="1766">
        <v>1491</v>
      </c>
      <c r="J26" s="1763">
        <v>192.84</v>
      </c>
      <c r="K26" s="1763">
        <v>175.45000000000002</v>
      </c>
      <c r="L26" s="1767">
        <v>203.36</v>
      </c>
      <c r="M26" s="1763">
        <v>185.95000000000002</v>
      </c>
      <c r="N26" s="1763">
        <v>165</v>
      </c>
      <c r="O26" s="1764">
        <v>188.63080000000002</v>
      </c>
      <c r="P26" s="1768">
        <v>1438</v>
      </c>
      <c r="Q26" s="1764">
        <v>179.57</v>
      </c>
      <c r="R26" s="1769" t="s">
        <v>423</v>
      </c>
      <c r="S26" s="1764">
        <v>207.76</v>
      </c>
      <c r="T26" s="1764">
        <v>195.19500000000002</v>
      </c>
      <c r="U26" s="1764">
        <v>189.04</v>
      </c>
      <c r="V26" s="1764" t="s">
        <v>588</v>
      </c>
      <c r="W26" s="1764">
        <v>194.65950000000001</v>
      </c>
      <c r="X26" s="1768">
        <v>69844.67</v>
      </c>
      <c r="Y26" s="1764" t="s">
        <v>366</v>
      </c>
      <c r="Z26" s="1764">
        <v>171.81</v>
      </c>
      <c r="AA26" s="1764">
        <v>191.19</v>
      </c>
      <c r="AB26" s="1764">
        <v>178.42310000000001</v>
      </c>
      <c r="AC26" s="1770">
        <v>813.00800000000004</v>
      </c>
      <c r="AD26" s="1764">
        <v>198</v>
      </c>
      <c r="AE26" s="1764">
        <v>192.31830000000002</v>
      </c>
      <c r="AF26" s="1764">
        <v>929.48</v>
      </c>
      <c r="AG26" s="1764">
        <v>198.08</v>
      </c>
      <c r="AH26" s="1764">
        <v>184.45000000000002</v>
      </c>
      <c r="AI26" s="1764">
        <v>170.14000000000001</v>
      </c>
      <c r="AJ26" s="1764">
        <v>179.69670000000002</v>
      </c>
      <c r="AK26" s="1766">
        <v>1966</v>
      </c>
      <c r="AL26" s="1760"/>
      <c r="AM26" s="1771">
        <v>184.67227282307854</v>
      </c>
      <c r="AN26" s="1772">
        <v>-6.683164025053201E-3</v>
      </c>
      <c r="AO26" s="1760"/>
      <c r="AP26" s="1763">
        <v>186.36330000000001</v>
      </c>
    </row>
    <row r="27" spans="1:42" ht="23.25">
      <c r="A27" s="1761">
        <v>43934</v>
      </c>
      <c r="B27" s="1762">
        <v>16</v>
      </c>
      <c r="C27" s="1763">
        <v>152</v>
      </c>
      <c r="D27" s="1764">
        <v>214.7561</v>
      </c>
      <c r="E27" s="1765">
        <v>420.02</v>
      </c>
      <c r="F27" s="1763">
        <v>173.3597</v>
      </c>
      <c r="G27" s="1766">
        <v>4682</v>
      </c>
      <c r="H27" s="1763">
        <v>189.874</v>
      </c>
      <c r="I27" s="1766">
        <v>1417</v>
      </c>
      <c r="J27" s="1763">
        <v>189.5</v>
      </c>
      <c r="K27" s="1763">
        <v>175.03</v>
      </c>
      <c r="L27" s="1767">
        <v>198.71</v>
      </c>
      <c r="M27" s="1763">
        <v>181.33</v>
      </c>
      <c r="N27" s="1763">
        <v>164</v>
      </c>
      <c r="O27" s="1764">
        <v>183.41420000000002</v>
      </c>
      <c r="P27" s="1768">
        <v>1394</v>
      </c>
      <c r="Q27" s="1764">
        <v>177.45000000000002</v>
      </c>
      <c r="R27" s="1769" t="s">
        <v>423</v>
      </c>
      <c r="S27" s="1764">
        <v>205.52</v>
      </c>
      <c r="T27" s="1764">
        <v>191.684</v>
      </c>
      <c r="U27" s="1764">
        <v>183.95000000000002</v>
      </c>
      <c r="V27" s="1764" t="s">
        <v>588</v>
      </c>
      <c r="W27" s="1764">
        <v>187.6737</v>
      </c>
      <c r="X27" s="1768">
        <v>66053.100000000006</v>
      </c>
      <c r="Y27" s="1764" t="s">
        <v>366</v>
      </c>
      <c r="Z27" s="1764">
        <v>167.56</v>
      </c>
      <c r="AA27" s="1764">
        <v>188.47</v>
      </c>
      <c r="AB27" s="1764">
        <v>174.929</v>
      </c>
      <c r="AC27" s="1770">
        <v>793.88800000000003</v>
      </c>
      <c r="AD27" s="1764">
        <v>195</v>
      </c>
      <c r="AE27" s="1764">
        <v>191.97640000000001</v>
      </c>
      <c r="AF27" s="1764">
        <v>928.25</v>
      </c>
      <c r="AG27" s="1764">
        <v>192.38</v>
      </c>
      <c r="AH27" s="1764">
        <v>178.11</v>
      </c>
      <c r="AI27" s="1764">
        <v>170.92000000000002</v>
      </c>
      <c r="AJ27" s="1764">
        <v>179.1763</v>
      </c>
      <c r="AK27" s="1766">
        <v>1954</v>
      </c>
      <c r="AL27" s="1760"/>
      <c r="AM27" s="1771">
        <v>180.97863167979554</v>
      </c>
      <c r="AN27" s="1772">
        <v>-2.0001059643759422E-2</v>
      </c>
      <c r="AO27" s="1760"/>
      <c r="AP27" s="1763">
        <v>187.2818</v>
      </c>
    </row>
    <row r="28" spans="1:42" ht="23.25">
      <c r="A28" s="1761">
        <v>43941</v>
      </c>
      <c r="B28" s="1762">
        <v>17</v>
      </c>
      <c r="C28" s="1763">
        <v>149.30000000000001</v>
      </c>
      <c r="D28" s="1764">
        <v>213.7131</v>
      </c>
      <c r="E28" s="1765">
        <v>417.98</v>
      </c>
      <c r="F28" s="1763">
        <v>170.79670000000002</v>
      </c>
      <c r="G28" s="1766">
        <v>4676</v>
      </c>
      <c r="H28" s="1763">
        <v>194.8135</v>
      </c>
      <c r="I28" s="1766">
        <v>1453</v>
      </c>
      <c r="J28" s="1763">
        <v>184.51</v>
      </c>
      <c r="K28" s="1763">
        <v>168.88</v>
      </c>
      <c r="L28" s="1767">
        <v>194.07</v>
      </c>
      <c r="M28" s="1763">
        <v>178.84</v>
      </c>
      <c r="N28" s="1763">
        <v>163</v>
      </c>
      <c r="O28" s="1764">
        <v>187.6225</v>
      </c>
      <c r="P28" s="1768">
        <v>1419</v>
      </c>
      <c r="Q28" s="1764">
        <v>177.98</v>
      </c>
      <c r="R28" s="1769" t="s">
        <v>423</v>
      </c>
      <c r="S28" s="1764">
        <v>206.25</v>
      </c>
      <c r="T28" s="1764">
        <v>186.96100000000001</v>
      </c>
      <c r="U28" s="1764">
        <v>181.85</v>
      </c>
      <c r="V28" s="1764" t="s">
        <v>588</v>
      </c>
      <c r="W28" s="1764">
        <v>181.70570000000001</v>
      </c>
      <c r="X28" s="1768">
        <v>64489.94</v>
      </c>
      <c r="Y28" s="1764" t="s">
        <v>366</v>
      </c>
      <c r="Z28" s="1764">
        <v>163.88</v>
      </c>
      <c r="AA28" s="1764">
        <v>184.03</v>
      </c>
      <c r="AB28" s="1764">
        <v>171.5848</v>
      </c>
      <c r="AC28" s="1770">
        <v>777.14200000000005</v>
      </c>
      <c r="AD28" s="1764">
        <v>189</v>
      </c>
      <c r="AE28" s="1764">
        <v>189.41490000000002</v>
      </c>
      <c r="AF28" s="1764">
        <v>916.66</v>
      </c>
      <c r="AG28" s="1764">
        <v>190.68</v>
      </c>
      <c r="AH28" s="1764">
        <v>173.23</v>
      </c>
      <c r="AI28" s="1764">
        <v>169.56</v>
      </c>
      <c r="AJ28" s="1764">
        <v>180.7687</v>
      </c>
      <c r="AK28" s="1766">
        <v>1969</v>
      </c>
      <c r="AL28" s="1760"/>
      <c r="AM28" s="1771">
        <v>178.10509282520758</v>
      </c>
      <c r="AN28" s="1772">
        <v>-1.5877779757292543E-2</v>
      </c>
      <c r="AO28" s="1760"/>
      <c r="AP28" s="1763">
        <v>187.9025</v>
      </c>
    </row>
    <row r="29" spans="1:42" ht="23.25">
      <c r="A29" s="1761">
        <v>43948</v>
      </c>
      <c r="B29" s="1762">
        <v>18</v>
      </c>
      <c r="C29" s="1763">
        <v>144</v>
      </c>
      <c r="D29" s="1764">
        <v>213.20180000000002</v>
      </c>
      <c r="E29" s="1765">
        <v>416.98</v>
      </c>
      <c r="F29" s="1763">
        <v>164.97050000000002</v>
      </c>
      <c r="G29" s="1766">
        <v>4481</v>
      </c>
      <c r="H29" s="1763">
        <v>190.26510000000002</v>
      </c>
      <c r="I29" s="1766">
        <v>1419</v>
      </c>
      <c r="J29" s="1763">
        <v>178.95000000000002</v>
      </c>
      <c r="K29" s="1763">
        <v>170.8</v>
      </c>
      <c r="L29" s="1767">
        <v>190.36</v>
      </c>
      <c r="M29" s="1763">
        <v>173.57</v>
      </c>
      <c r="N29" s="1763">
        <v>161</v>
      </c>
      <c r="O29" s="1764">
        <v>179.60650000000001</v>
      </c>
      <c r="P29" s="1768">
        <v>1359</v>
      </c>
      <c r="Q29" s="1764">
        <v>177.86</v>
      </c>
      <c r="R29" s="1769" t="s">
        <v>423</v>
      </c>
      <c r="S29" s="1764">
        <v>196.97</v>
      </c>
      <c r="T29" s="1764">
        <v>174.57300000000001</v>
      </c>
      <c r="U29" s="1764">
        <v>171.89000000000001</v>
      </c>
      <c r="V29" s="1764" t="s">
        <v>588</v>
      </c>
      <c r="W29" s="1764">
        <v>174.36320000000001</v>
      </c>
      <c r="X29" s="1768">
        <v>61759.68</v>
      </c>
      <c r="Y29" s="1764" t="s">
        <v>366</v>
      </c>
      <c r="Z29" s="1764">
        <v>157.22</v>
      </c>
      <c r="AA29" s="1764">
        <v>174.42000000000002</v>
      </c>
      <c r="AB29" s="1764">
        <v>158.5325</v>
      </c>
      <c r="AC29" s="1770">
        <v>719.03300000000002</v>
      </c>
      <c r="AD29" s="1764">
        <v>183</v>
      </c>
      <c r="AE29" s="1764">
        <v>176.63250000000002</v>
      </c>
      <c r="AF29" s="1764">
        <v>855.31000000000006</v>
      </c>
      <c r="AG29" s="1764">
        <v>179.46</v>
      </c>
      <c r="AH29" s="1764">
        <v>160.77000000000001</v>
      </c>
      <c r="AI29" s="1764">
        <v>170.8</v>
      </c>
      <c r="AJ29" s="1764">
        <v>182.67600000000002</v>
      </c>
      <c r="AK29" s="1766">
        <v>1963</v>
      </c>
      <c r="AL29" s="1760"/>
      <c r="AM29" s="1771">
        <v>171.75782949755163</v>
      </c>
      <c r="AN29" s="1772">
        <v>-3.563774189144131E-2</v>
      </c>
      <c r="AO29" s="1760"/>
      <c r="AP29" s="1763">
        <v>188.9522</v>
      </c>
    </row>
    <row r="30" spans="1:42" ht="23.25">
      <c r="A30" s="1761">
        <v>43955</v>
      </c>
      <c r="B30" s="1762">
        <v>19</v>
      </c>
      <c r="C30" s="1763">
        <v>139.6</v>
      </c>
      <c r="D30" s="1764">
        <v>212.73140000000001</v>
      </c>
      <c r="E30" s="1765">
        <v>416.06</v>
      </c>
      <c r="F30" s="1763">
        <v>160.69240000000002</v>
      </c>
      <c r="G30" s="1766">
        <v>4358</v>
      </c>
      <c r="H30" s="1763">
        <v>186.4479</v>
      </c>
      <c r="I30" s="1766">
        <v>1391</v>
      </c>
      <c r="J30" s="1763">
        <v>170.71</v>
      </c>
      <c r="K30" s="1763">
        <v>166.66</v>
      </c>
      <c r="L30" s="1767">
        <v>181.07</v>
      </c>
      <c r="M30" s="1763">
        <v>168.06</v>
      </c>
      <c r="N30" s="1763">
        <v>156</v>
      </c>
      <c r="O30" s="1764">
        <v>175.3151</v>
      </c>
      <c r="P30" s="1768">
        <v>1327</v>
      </c>
      <c r="Q30" s="1764">
        <v>175.88</v>
      </c>
      <c r="R30" s="1769" t="s">
        <v>423</v>
      </c>
      <c r="S30" s="1764">
        <v>175.91</v>
      </c>
      <c r="T30" s="1764">
        <v>162.541</v>
      </c>
      <c r="U30" s="1764">
        <v>155.14000000000001</v>
      </c>
      <c r="V30" s="1764" t="s">
        <v>588</v>
      </c>
      <c r="W30" s="1764">
        <v>168.74469999999999</v>
      </c>
      <c r="X30" s="1768">
        <v>59156.36</v>
      </c>
      <c r="Y30" s="1764" t="s">
        <v>366</v>
      </c>
      <c r="Z30" s="1764">
        <v>145.31</v>
      </c>
      <c r="AA30" s="1764">
        <v>166.87</v>
      </c>
      <c r="AB30" s="1764">
        <v>149.03140000000002</v>
      </c>
      <c r="AC30" s="1770">
        <v>677.33699999999999</v>
      </c>
      <c r="AD30" s="1764">
        <v>174</v>
      </c>
      <c r="AE30" s="1764">
        <v>164.40180000000001</v>
      </c>
      <c r="AF30" s="1764">
        <v>794.03</v>
      </c>
      <c r="AG30" s="1764">
        <v>174.61</v>
      </c>
      <c r="AH30" s="1764">
        <v>150.70000000000002</v>
      </c>
      <c r="AI30" s="1764">
        <v>171.17000000000002</v>
      </c>
      <c r="AJ30" s="1764">
        <v>184.39330000000001</v>
      </c>
      <c r="AK30" s="1766">
        <v>1965</v>
      </c>
      <c r="AL30" s="1760"/>
      <c r="AM30" s="1771">
        <v>164.50675420481156</v>
      </c>
      <c r="AN30" s="1772">
        <v>-4.2216854474418142E-2</v>
      </c>
      <c r="AO30" s="1760"/>
      <c r="AP30" s="1763">
        <v>187.845</v>
      </c>
    </row>
    <row r="31" spans="1:42" ht="23.25">
      <c r="A31" s="1761">
        <v>43962</v>
      </c>
      <c r="B31" s="1762">
        <v>20</v>
      </c>
      <c r="C31" s="1763">
        <v>128.5</v>
      </c>
      <c r="D31" s="1764">
        <v>212.53710000000001</v>
      </c>
      <c r="E31" s="1765">
        <v>415.68</v>
      </c>
      <c r="F31" s="1763">
        <v>150.6722</v>
      </c>
      <c r="G31" s="1766">
        <v>4142</v>
      </c>
      <c r="H31" s="1763">
        <v>179.67590000000001</v>
      </c>
      <c r="I31" s="1766">
        <v>1340</v>
      </c>
      <c r="J31" s="1763">
        <v>166.04</v>
      </c>
      <c r="K31" s="1763">
        <v>172.15</v>
      </c>
      <c r="L31" s="1767">
        <v>185.71</v>
      </c>
      <c r="M31" s="1763">
        <v>162.41</v>
      </c>
      <c r="N31" s="1763">
        <v>152</v>
      </c>
      <c r="O31" s="1764">
        <v>165.84950000000001</v>
      </c>
      <c r="P31" s="1768">
        <v>1255</v>
      </c>
      <c r="Q31" s="1764">
        <v>171.88</v>
      </c>
      <c r="R31" s="1769" t="s">
        <v>423</v>
      </c>
      <c r="S31" s="1764">
        <v>169.54</v>
      </c>
      <c r="T31" s="1764">
        <v>142.886</v>
      </c>
      <c r="U31" s="1764">
        <v>143.18</v>
      </c>
      <c r="V31" s="1764">
        <v>160.1</v>
      </c>
      <c r="W31" s="1764">
        <v>154.2347</v>
      </c>
      <c r="X31" s="1768">
        <v>54370.16</v>
      </c>
      <c r="Y31" s="1764" t="s">
        <v>366</v>
      </c>
      <c r="Z31" s="1764">
        <v>140.46</v>
      </c>
      <c r="AA31" s="1764">
        <v>160.68</v>
      </c>
      <c r="AB31" s="1764">
        <v>140.4854</v>
      </c>
      <c r="AC31" s="1770">
        <v>640.46100000000001</v>
      </c>
      <c r="AD31" s="1764">
        <v>165</v>
      </c>
      <c r="AE31" s="1764">
        <v>151.76680000000002</v>
      </c>
      <c r="AF31" s="1764">
        <v>733.71</v>
      </c>
      <c r="AG31" s="1764">
        <v>164.88</v>
      </c>
      <c r="AH31" s="1764">
        <v>145.83000000000001</v>
      </c>
      <c r="AI31" s="1764">
        <v>171.77</v>
      </c>
      <c r="AJ31" s="1764">
        <v>184.81710000000001</v>
      </c>
      <c r="AK31" s="1766">
        <v>1963</v>
      </c>
      <c r="AL31" s="1760"/>
      <c r="AM31" s="1771">
        <v>158.37408598041301</v>
      </c>
      <c r="AN31" s="1772">
        <v>-3.7279127255549271E-2</v>
      </c>
      <c r="AO31" s="1760"/>
      <c r="AP31" s="1763">
        <v>186.8484</v>
      </c>
    </row>
    <row r="32" spans="1:42" ht="23.25">
      <c r="A32" s="1761">
        <v>43969</v>
      </c>
      <c r="B32" s="1762">
        <v>21</v>
      </c>
      <c r="C32" s="1763">
        <v>121.8</v>
      </c>
      <c r="D32" s="1764">
        <v>203.89610000000002</v>
      </c>
      <c r="E32" s="1765">
        <v>398.78000000000003</v>
      </c>
      <c r="F32" s="1763">
        <v>148.32259999999999</v>
      </c>
      <c r="G32" s="1766">
        <v>4063</v>
      </c>
      <c r="H32" s="1763">
        <v>178.631</v>
      </c>
      <c r="I32" s="1766">
        <v>1332</v>
      </c>
      <c r="J32" s="1763">
        <v>168.83</v>
      </c>
      <c r="K32" s="1763">
        <v>169.15</v>
      </c>
      <c r="L32" s="1767">
        <v>177.36</v>
      </c>
      <c r="M32" s="1763">
        <v>158.86000000000001</v>
      </c>
      <c r="N32" s="1763">
        <v>149</v>
      </c>
      <c r="O32" s="1764">
        <v>166.99639999999999</v>
      </c>
      <c r="P32" s="1768">
        <v>1265</v>
      </c>
      <c r="Q32" s="1764">
        <v>167.74</v>
      </c>
      <c r="R32" s="1769" t="s">
        <v>423</v>
      </c>
      <c r="S32" s="1764">
        <v>154.72</v>
      </c>
      <c r="T32" s="1764">
        <v>142.423</v>
      </c>
      <c r="U32" s="1764">
        <v>141.72</v>
      </c>
      <c r="V32" s="1764">
        <v>160.80000000000001</v>
      </c>
      <c r="W32" s="1764">
        <v>155.3355</v>
      </c>
      <c r="X32" s="1768">
        <v>54510.32</v>
      </c>
      <c r="Y32" s="1764" t="s">
        <v>366</v>
      </c>
      <c r="Z32" s="1764">
        <v>141.47</v>
      </c>
      <c r="AA32" s="1764">
        <v>161.87</v>
      </c>
      <c r="AB32" s="1764">
        <v>149.08770000000001</v>
      </c>
      <c r="AC32" s="1770">
        <v>677.09900000000005</v>
      </c>
      <c r="AD32" s="1764">
        <v>159</v>
      </c>
      <c r="AE32" s="1764">
        <v>145.44050000000001</v>
      </c>
      <c r="AF32" s="1764">
        <v>704.2</v>
      </c>
      <c r="AG32" s="1764">
        <v>173.01</v>
      </c>
      <c r="AH32" s="1764">
        <v>146.64000000000001</v>
      </c>
      <c r="AI32" s="1764">
        <v>173.71</v>
      </c>
      <c r="AJ32" s="1764">
        <v>185.7594</v>
      </c>
      <c r="AK32" s="1766">
        <v>1964</v>
      </c>
      <c r="AL32" s="1760"/>
      <c r="AM32" s="1771">
        <v>159.41805129870133</v>
      </c>
      <c r="AN32" s="1772">
        <v>6.5917685448706465E-3</v>
      </c>
      <c r="AO32" s="1760"/>
      <c r="AP32" s="1763">
        <v>184.1902</v>
      </c>
    </row>
    <row r="33" spans="1:42" ht="23.25">
      <c r="A33" s="1761">
        <v>43976</v>
      </c>
      <c r="B33" s="1762">
        <v>22</v>
      </c>
      <c r="C33" s="1763">
        <v>126.4</v>
      </c>
      <c r="D33" s="1764">
        <v>200.2045</v>
      </c>
      <c r="E33" s="1765">
        <v>391.56</v>
      </c>
      <c r="F33" s="1763">
        <v>152.76990000000001</v>
      </c>
      <c r="G33" s="1766">
        <v>4135</v>
      </c>
      <c r="H33" s="1763">
        <v>173.9555</v>
      </c>
      <c r="I33" s="1766">
        <v>1297</v>
      </c>
      <c r="J33" s="1763">
        <v>171.21</v>
      </c>
      <c r="K33" s="1763">
        <v>171.28</v>
      </c>
      <c r="L33" s="1767">
        <v>172.71</v>
      </c>
      <c r="M33" s="1763">
        <v>155.07</v>
      </c>
      <c r="N33" s="1763">
        <v>147</v>
      </c>
      <c r="O33" s="1764">
        <v>170.16810000000001</v>
      </c>
      <c r="P33" s="1768">
        <v>1291</v>
      </c>
      <c r="Q33" s="1764">
        <v>164.16</v>
      </c>
      <c r="R33" s="1769" t="s">
        <v>423</v>
      </c>
      <c r="S33" s="1764">
        <v>138.53</v>
      </c>
      <c r="T33" s="1764">
        <v>151.285</v>
      </c>
      <c r="U33" s="1764">
        <v>148.33000000000001</v>
      </c>
      <c r="V33" s="1764">
        <v>164.9</v>
      </c>
      <c r="W33" s="1764">
        <v>161.91330000000002</v>
      </c>
      <c r="X33" s="1768">
        <v>56568.33</v>
      </c>
      <c r="Y33" s="1764" t="s">
        <v>366</v>
      </c>
      <c r="Z33" s="1764">
        <v>145.78</v>
      </c>
      <c r="AA33" s="1764">
        <v>165.21</v>
      </c>
      <c r="AB33" s="1764">
        <v>167.18690000000001</v>
      </c>
      <c r="AC33" s="1770">
        <v>746.01200000000006</v>
      </c>
      <c r="AD33" s="1764">
        <v>160</v>
      </c>
      <c r="AE33" s="1764">
        <v>144.50400000000002</v>
      </c>
      <c r="AF33" s="1764">
        <v>700.12</v>
      </c>
      <c r="AG33" s="1764">
        <v>170.15</v>
      </c>
      <c r="AH33" s="1764">
        <v>152.22999999999999</v>
      </c>
      <c r="AI33" s="1764">
        <v>173.78700000000001</v>
      </c>
      <c r="AJ33" s="1764">
        <v>186.85550000000001</v>
      </c>
      <c r="AK33" s="1766">
        <v>1968</v>
      </c>
      <c r="AL33" s="1760"/>
      <c r="AM33" s="1771">
        <v>162.90796214605072</v>
      </c>
      <c r="AN33" s="1772">
        <v>2.1891566349725E-2</v>
      </c>
      <c r="AO33" s="1760"/>
      <c r="AP33" s="1763">
        <v>183.13980000000001</v>
      </c>
    </row>
    <row r="34" spans="1:42" ht="23.25">
      <c r="A34" s="1761">
        <v>43983</v>
      </c>
      <c r="B34" s="1762">
        <v>23</v>
      </c>
      <c r="C34" s="1763">
        <v>135.9</v>
      </c>
      <c r="D34" s="1764">
        <v>191.48170000000002</v>
      </c>
      <c r="E34" s="1765">
        <v>374.5</v>
      </c>
      <c r="F34" s="1763">
        <v>155.44240000000002</v>
      </c>
      <c r="G34" s="1766">
        <v>4150</v>
      </c>
      <c r="H34" s="1763">
        <v>171.82640000000001</v>
      </c>
      <c r="I34" s="1766">
        <v>1281</v>
      </c>
      <c r="J34" s="1763">
        <v>172.07</v>
      </c>
      <c r="K34" s="1763">
        <v>161.47</v>
      </c>
      <c r="L34" s="1767">
        <v>170.86</v>
      </c>
      <c r="M34" s="1763">
        <v>156.07</v>
      </c>
      <c r="N34" s="1763">
        <v>147</v>
      </c>
      <c r="O34" s="1764">
        <v>170.4845</v>
      </c>
      <c r="P34" s="1768">
        <v>1292</v>
      </c>
      <c r="Q34" s="1764">
        <v>162.20000000000002</v>
      </c>
      <c r="R34" s="1769" t="s">
        <v>423</v>
      </c>
      <c r="S34" s="1764">
        <v>138.84</v>
      </c>
      <c r="T34" s="1764">
        <v>153.81200000000001</v>
      </c>
      <c r="U34" s="1764">
        <v>152.93</v>
      </c>
      <c r="V34" s="1764">
        <v>166.20000000000002</v>
      </c>
      <c r="W34" s="1764">
        <v>162.86840000000001</v>
      </c>
      <c r="X34" s="1768">
        <v>56303.130000000005</v>
      </c>
      <c r="Y34" s="1764" t="s">
        <v>366</v>
      </c>
      <c r="Z34" s="1764">
        <v>147.08000000000001</v>
      </c>
      <c r="AA34" s="1764">
        <v>167.57</v>
      </c>
      <c r="AB34" s="1764">
        <v>166.80500000000001</v>
      </c>
      <c r="AC34" s="1770">
        <v>739.00100000000009</v>
      </c>
      <c r="AD34" s="1764">
        <v>162</v>
      </c>
      <c r="AE34" s="1764">
        <v>147.6601</v>
      </c>
      <c r="AF34" s="1764">
        <v>714.85</v>
      </c>
      <c r="AG34" s="1764">
        <v>168.70000000000002</v>
      </c>
      <c r="AH34" s="1764">
        <v>157.79</v>
      </c>
      <c r="AI34" s="1764">
        <v>173.26300000000001</v>
      </c>
      <c r="AJ34" s="1764">
        <v>188.1893</v>
      </c>
      <c r="AK34" s="1766">
        <v>1966</v>
      </c>
      <c r="AL34" s="1760"/>
      <c r="AM34" s="1771">
        <v>163.46975112837981</v>
      </c>
      <c r="AN34" s="1772">
        <v>3.4485053703232627E-3</v>
      </c>
      <c r="AO34" s="1760"/>
      <c r="AP34" s="1763">
        <v>184.30460000000002</v>
      </c>
    </row>
    <row r="35" spans="1:42" ht="23.25">
      <c r="A35" s="1761">
        <v>43990</v>
      </c>
      <c r="B35" s="1762">
        <v>24</v>
      </c>
      <c r="C35" s="1763">
        <v>136.6</v>
      </c>
      <c r="D35" s="1764">
        <v>187.7595</v>
      </c>
      <c r="E35" s="1765">
        <v>367.22</v>
      </c>
      <c r="F35" s="1763">
        <v>154.98250000000002</v>
      </c>
      <c r="G35" s="1766">
        <v>4129</v>
      </c>
      <c r="H35" s="1763">
        <v>167.7937</v>
      </c>
      <c r="I35" s="1766">
        <v>1251</v>
      </c>
      <c r="J35" s="1763">
        <v>172.17000000000002</v>
      </c>
      <c r="K35" s="1763">
        <v>160.52000000000001</v>
      </c>
      <c r="L35" s="1767">
        <v>177.36</v>
      </c>
      <c r="M35" s="1763">
        <v>156.83000000000001</v>
      </c>
      <c r="N35" s="1763">
        <v>147</v>
      </c>
      <c r="O35" s="1764">
        <v>170.7159</v>
      </c>
      <c r="P35" s="1768">
        <v>1292</v>
      </c>
      <c r="Q35" s="1764">
        <v>162.22</v>
      </c>
      <c r="R35" s="1769" t="s">
        <v>423</v>
      </c>
      <c r="S35" s="1764">
        <v>139.64000000000001</v>
      </c>
      <c r="T35" s="1764">
        <v>155.89500000000001</v>
      </c>
      <c r="U35" s="1764">
        <v>155.06</v>
      </c>
      <c r="V35" s="1764">
        <v>166</v>
      </c>
      <c r="W35" s="1764">
        <v>163.7723</v>
      </c>
      <c r="X35" s="1768">
        <v>56472.44</v>
      </c>
      <c r="Y35" s="1764" t="s">
        <v>366</v>
      </c>
      <c r="Z35" s="1764">
        <v>150.93</v>
      </c>
      <c r="AA35" s="1764">
        <v>168.68</v>
      </c>
      <c r="AB35" s="1764">
        <v>163.8895</v>
      </c>
      <c r="AC35" s="1770">
        <v>729.17500000000007</v>
      </c>
      <c r="AD35" s="1764">
        <v>163</v>
      </c>
      <c r="AE35" s="1764">
        <v>154.21520000000001</v>
      </c>
      <c r="AF35" s="1764">
        <v>745.71</v>
      </c>
      <c r="AG35" s="1764">
        <v>173.54</v>
      </c>
      <c r="AH35" s="1764">
        <v>157.45000000000002</v>
      </c>
      <c r="AI35" s="1764">
        <v>173.35</v>
      </c>
      <c r="AJ35" s="1764">
        <v>188.61170000000001</v>
      </c>
      <c r="AK35" s="1766">
        <v>1973</v>
      </c>
      <c r="AL35" s="1760"/>
      <c r="AM35" s="1771">
        <v>163.36897749627417</v>
      </c>
      <c r="AN35" s="1772">
        <v>-6.1646654142455404E-4</v>
      </c>
      <c r="AO35" s="1760"/>
      <c r="AP35" s="1763">
        <v>184.56710000000001</v>
      </c>
    </row>
    <row r="36" spans="1:42" ht="23.25">
      <c r="A36" s="1761">
        <v>43997</v>
      </c>
      <c r="B36" s="1762">
        <v>25</v>
      </c>
      <c r="C36" s="1763">
        <v>136.80000000000001</v>
      </c>
      <c r="D36" s="1764">
        <v>184.40540000000001</v>
      </c>
      <c r="E36" s="1765">
        <v>360.66</v>
      </c>
      <c r="F36" s="1763">
        <v>155.00020000000001</v>
      </c>
      <c r="G36" s="1766">
        <v>4131</v>
      </c>
      <c r="H36" s="1763">
        <v>166.18290000000002</v>
      </c>
      <c r="I36" s="1766">
        <v>1239</v>
      </c>
      <c r="J36" s="1763">
        <v>171.75</v>
      </c>
      <c r="K36" s="1763">
        <v>160.74</v>
      </c>
      <c r="L36" s="1767">
        <v>174.57</v>
      </c>
      <c r="M36" s="1763">
        <v>158.69</v>
      </c>
      <c r="N36" s="1763">
        <v>147</v>
      </c>
      <c r="O36" s="1764">
        <v>169.65430000000001</v>
      </c>
      <c r="P36" s="1768">
        <v>1282</v>
      </c>
      <c r="Q36" s="1764">
        <v>162.41</v>
      </c>
      <c r="R36" s="1769" t="s">
        <v>423</v>
      </c>
      <c r="S36" s="1764">
        <v>188.07</v>
      </c>
      <c r="T36" s="1764">
        <v>162.39000000000001</v>
      </c>
      <c r="U36" s="1764">
        <v>154.66</v>
      </c>
      <c r="V36" s="1764">
        <v>166.6</v>
      </c>
      <c r="W36" s="1764">
        <v>164.3185</v>
      </c>
      <c r="X36" s="1768">
        <v>56804.43</v>
      </c>
      <c r="Y36" s="1773" t="s">
        <v>423</v>
      </c>
      <c r="Z36" s="1764">
        <v>131.26</v>
      </c>
      <c r="AA36" s="1764">
        <v>168.83</v>
      </c>
      <c r="AB36" s="1764">
        <v>162.87690000000001</v>
      </c>
      <c r="AC36" s="1770">
        <v>724.23</v>
      </c>
      <c r="AD36" s="1764">
        <v>164</v>
      </c>
      <c r="AE36" s="1764">
        <v>156.45570000000001</v>
      </c>
      <c r="AF36" s="1764">
        <v>756.89</v>
      </c>
      <c r="AG36" s="1764">
        <v>173.74</v>
      </c>
      <c r="AH36" s="1764">
        <v>158.06</v>
      </c>
      <c r="AI36" s="1764">
        <v>173.548</v>
      </c>
      <c r="AJ36" s="1764">
        <v>186.7628</v>
      </c>
      <c r="AK36" s="1766">
        <v>1968</v>
      </c>
      <c r="AL36" s="1760"/>
      <c r="AM36" s="1771">
        <v>161.61829204557554</v>
      </c>
      <c r="AN36" s="1772">
        <v>-1.0716143771779096E-2</v>
      </c>
      <c r="AO36" s="1760"/>
      <c r="AP36" s="1763">
        <v>183.28970000000001</v>
      </c>
    </row>
    <row r="37" spans="1:42" ht="23.25">
      <c r="A37" s="1761">
        <v>44004</v>
      </c>
      <c r="B37" s="1762">
        <v>26</v>
      </c>
      <c r="C37" s="1763">
        <v>136.80000000000001</v>
      </c>
      <c r="D37" s="1764">
        <v>184.3133</v>
      </c>
      <c r="E37" s="1765">
        <v>360.48</v>
      </c>
      <c r="F37" s="1763">
        <v>154.4616</v>
      </c>
      <c r="G37" s="1766">
        <v>4129</v>
      </c>
      <c r="H37" s="1763">
        <v>165.42600000000002</v>
      </c>
      <c r="I37" s="1766">
        <v>1233</v>
      </c>
      <c r="J37" s="1763">
        <v>172</v>
      </c>
      <c r="K37" s="1763">
        <v>159.83000000000001</v>
      </c>
      <c r="L37" s="1767">
        <v>179.21</v>
      </c>
      <c r="M37" s="1763">
        <v>161.33000000000001</v>
      </c>
      <c r="N37" s="1763">
        <v>147</v>
      </c>
      <c r="O37" s="1764">
        <v>173.30719999999999</v>
      </c>
      <c r="P37" s="1768">
        <v>1312</v>
      </c>
      <c r="Q37" s="1764">
        <v>162.42000000000002</v>
      </c>
      <c r="R37" s="1769" t="s">
        <v>423</v>
      </c>
      <c r="S37" s="1764">
        <v>191.1</v>
      </c>
      <c r="T37" s="1764">
        <v>165.208</v>
      </c>
      <c r="U37" s="1764">
        <v>155.03</v>
      </c>
      <c r="V37" s="1764">
        <v>166.5</v>
      </c>
      <c r="W37" s="1764">
        <v>162.02970000000002</v>
      </c>
      <c r="X37" s="1768">
        <v>56911.79</v>
      </c>
      <c r="Y37" s="1773" t="s">
        <v>423</v>
      </c>
      <c r="Z37" s="1764">
        <v>146.72</v>
      </c>
      <c r="AA37" s="1764">
        <v>168.74</v>
      </c>
      <c r="AB37" s="1764">
        <v>158.15260000000001</v>
      </c>
      <c r="AC37" s="1770">
        <v>704.64</v>
      </c>
      <c r="AD37" s="1764">
        <v>168</v>
      </c>
      <c r="AE37" s="1764">
        <v>156.63390000000001</v>
      </c>
      <c r="AF37" s="1764">
        <v>758.54</v>
      </c>
      <c r="AG37" s="1764">
        <v>172.86</v>
      </c>
      <c r="AH37" s="1764">
        <v>158.79</v>
      </c>
      <c r="AI37" s="1764">
        <v>173.30100000000002</v>
      </c>
      <c r="AJ37" s="1764">
        <v>185.48060000000001</v>
      </c>
      <c r="AK37" s="1766">
        <v>1950</v>
      </c>
      <c r="AL37" s="1760"/>
      <c r="AM37" s="1771">
        <v>162.4426840698541</v>
      </c>
      <c r="AN37" s="1772">
        <v>5.1008584105447508E-3</v>
      </c>
      <c r="AO37" s="1760"/>
      <c r="AP37" s="1763">
        <v>182.85900000000001</v>
      </c>
    </row>
    <row r="38" spans="1:42" ht="23.25">
      <c r="A38" s="1761">
        <v>44011</v>
      </c>
      <c r="B38" s="1762">
        <v>27</v>
      </c>
      <c r="C38" s="1763">
        <v>132.6</v>
      </c>
      <c r="D38" s="1764">
        <v>187.68790000000001</v>
      </c>
      <c r="E38" s="1765">
        <v>367.08</v>
      </c>
      <c r="F38" s="1763">
        <v>154.6506</v>
      </c>
      <c r="G38" s="1766">
        <v>4132</v>
      </c>
      <c r="H38" s="1763">
        <v>164.11510000000001</v>
      </c>
      <c r="I38" s="1766">
        <v>1223</v>
      </c>
      <c r="J38" s="1763">
        <v>168.01</v>
      </c>
      <c r="K38" s="1763">
        <v>159.91</v>
      </c>
      <c r="L38" s="1767">
        <v>180.14000000000001</v>
      </c>
      <c r="M38" s="1763">
        <v>161.80000000000001</v>
      </c>
      <c r="N38" s="1763">
        <v>147</v>
      </c>
      <c r="O38" s="1764">
        <v>173.756</v>
      </c>
      <c r="P38" s="1768">
        <v>1314</v>
      </c>
      <c r="Q38" s="1764">
        <v>162.58000000000001</v>
      </c>
      <c r="R38" s="1769" t="s">
        <v>423</v>
      </c>
      <c r="S38" s="1764">
        <v>190.59</v>
      </c>
      <c r="T38" s="1764">
        <v>162.50400000000002</v>
      </c>
      <c r="U38" s="1764">
        <v>152.99</v>
      </c>
      <c r="V38" s="1764">
        <v>166.20000000000002</v>
      </c>
      <c r="W38" s="1764">
        <v>162.29500000000002</v>
      </c>
      <c r="X38" s="1768">
        <v>57480.72</v>
      </c>
      <c r="Y38" s="1773" t="s">
        <v>423</v>
      </c>
      <c r="Z38" s="1764">
        <v>132.44999999999999</v>
      </c>
      <c r="AA38" s="1764">
        <v>168.53</v>
      </c>
      <c r="AB38" s="1764">
        <v>153.5754</v>
      </c>
      <c r="AC38" s="1770">
        <v>685.83500000000004</v>
      </c>
      <c r="AD38" s="1764">
        <v>170</v>
      </c>
      <c r="AE38" s="1764">
        <v>154.61530000000002</v>
      </c>
      <c r="AF38" s="1764">
        <v>748.17</v>
      </c>
      <c r="AG38" s="1764">
        <v>173.62</v>
      </c>
      <c r="AH38" s="1764">
        <v>159.04</v>
      </c>
      <c r="AI38" s="1764">
        <v>174.03</v>
      </c>
      <c r="AJ38" s="1764">
        <v>186.3725</v>
      </c>
      <c r="AK38" s="1766">
        <v>1953</v>
      </c>
      <c r="AL38" s="1760"/>
      <c r="AM38" s="1771">
        <v>158.92303680930618</v>
      </c>
      <c r="AN38" s="1772">
        <v>-2.1667010002336506E-2</v>
      </c>
      <c r="AO38" s="1760"/>
      <c r="AP38" s="1763">
        <v>182.37990000000002</v>
      </c>
    </row>
    <row r="39" spans="1:42" ht="23.25">
      <c r="A39" s="1761">
        <v>44018</v>
      </c>
      <c r="B39" s="1762">
        <v>28</v>
      </c>
      <c r="C39" s="1763">
        <v>125.60000000000001</v>
      </c>
      <c r="D39" s="1764">
        <v>188.78210000000001</v>
      </c>
      <c r="E39" s="1765">
        <v>369.22</v>
      </c>
      <c r="F39" s="1763">
        <v>150.2653</v>
      </c>
      <c r="G39" s="1766">
        <v>4010</v>
      </c>
      <c r="H39" s="1763">
        <v>160.93470000000002</v>
      </c>
      <c r="I39" s="1766">
        <v>1199</v>
      </c>
      <c r="J39" s="1763">
        <v>159.28</v>
      </c>
      <c r="K39" s="1763">
        <v>158.9</v>
      </c>
      <c r="L39" s="1767" t="s">
        <v>366</v>
      </c>
      <c r="M39" s="1763">
        <v>161.54</v>
      </c>
      <c r="N39" s="1763">
        <v>148</v>
      </c>
      <c r="O39" s="1764">
        <v>168.99890000000002</v>
      </c>
      <c r="P39" s="1768">
        <v>1275</v>
      </c>
      <c r="Q39" s="1764">
        <v>162.89000000000001</v>
      </c>
      <c r="R39" s="1769" t="s">
        <v>423</v>
      </c>
      <c r="S39" s="1764">
        <v>190.66</v>
      </c>
      <c r="T39" s="1764">
        <v>154.70000000000002</v>
      </c>
      <c r="U39" s="1764">
        <v>145.08000000000001</v>
      </c>
      <c r="V39" s="1764">
        <v>159.4</v>
      </c>
      <c r="W39" s="1764">
        <v>156.6182</v>
      </c>
      <c r="X39" s="1768">
        <v>55401.21</v>
      </c>
      <c r="Y39" s="1773" t="s">
        <v>423</v>
      </c>
      <c r="Z39" s="1764">
        <v>129.5</v>
      </c>
      <c r="AA39" s="1764">
        <v>162.29</v>
      </c>
      <c r="AB39" s="1764">
        <v>144.06399999999999</v>
      </c>
      <c r="AC39" s="1770">
        <v>644.1</v>
      </c>
      <c r="AD39" s="1764">
        <v>170</v>
      </c>
      <c r="AE39" s="1764">
        <v>149.3716</v>
      </c>
      <c r="AF39" s="1764">
        <v>722.98</v>
      </c>
      <c r="AG39" s="1764">
        <v>172.65</v>
      </c>
      <c r="AH39" s="1764">
        <v>145.77000000000001</v>
      </c>
      <c r="AI39" s="1764">
        <v>171.61</v>
      </c>
      <c r="AJ39" s="1764">
        <v>189.29070000000002</v>
      </c>
      <c r="AK39" s="1766">
        <v>1975</v>
      </c>
      <c r="AL39" s="1760"/>
      <c r="AM39" s="1771">
        <v>153.70261628583302</v>
      </c>
      <c r="AN39" s="1772">
        <v>-3.2848733753667259E-2</v>
      </c>
      <c r="AO39" s="1760"/>
      <c r="AP39" s="1763">
        <v>184.1927</v>
      </c>
    </row>
    <row r="40" spans="1:42" ht="23.25">
      <c r="A40" s="1761">
        <v>44025</v>
      </c>
      <c r="B40" s="1762">
        <v>29</v>
      </c>
      <c r="C40" s="1763">
        <v>117.2</v>
      </c>
      <c r="D40" s="1764" t="s">
        <v>366</v>
      </c>
      <c r="E40" s="1765" t="s">
        <v>366</v>
      </c>
      <c r="F40" s="1763">
        <v>142.3098</v>
      </c>
      <c r="G40" s="1766">
        <v>3794</v>
      </c>
      <c r="H40" s="1763">
        <v>159.4203</v>
      </c>
      <c r="I40" s="1766">
        <v>1187</v>
      </c>
      <c r="J40" s="1763">
        <v>151.91</v>
      </c>
      <c r="K40" s="1763">
        <v>156.04</v>
      </c>
      <c r="L40" s="1767" t="s">
        <v>366</v>
      </c>
      <c r="M40" s="1763">
        <v>161.58000000000001</v>
      </c>
      <c r="N40" s="1763">
        <v>144</v>
      </c>
      <c r="O40" s="1764">
        <v>157.14709999999999</v>
      </c>
      <c r="P40" s="1768">
        <v>1184</v>
      </c>
      <c r="Q40" s="1764">
        <v>162.97</v>
      </c>
      <c r="R40" s="1769" t="s">
        <v>423</v>
      </c>
      <c r="S40" s="1764">
        <v>190.45000000000002</v>
      </c>
      <c r="T40" s="1764">
        <v>137.70400000000001</v>
      </c>
      <c r="U40" s="1764">
        <v>132.89000000000001</v>
      </c>
      <c r="V40" s="1764">
        <v>147.9</v>
      </c>
      <c r="W40" s="1764">
        <v>143.6465</v>
      </c>
      <c r="X40" s="1768">
        <v>50846.33</v>
      </c>
      <c r="Y40" s="1773" t="s">
        <v>423</v>
      </c>
      <c r="Z40" s="1764">
        <v>129.30000000000001</v>
      </c>
      <c r="AA40" s="1764">
        <v>155.35</v>
      </c>
      <c r="AB40" s="1764">
        <v>133.7013</v>
      </c>
      <c r="AC40" s="1770">
        <v>598.89</v>
      </c>
      <c r="AD40" s="1764">
        <v>169</v>
      </c>
      <c r="AE40" s="1764">
        <v>141.6634</v>
      </c>
      <c r="AF40" s="1764">
        <v>686.1</v>
      </c>
      <c r="AG40" s="1764">
        <v>160.08000000000001</v>
      </c>
      <c r="AH40" s="1764">
        <v>141.47999999999999</v>
      </c>
      <c r="AI40" s="1764">
        <v>172.9</v>
      </c>
      <c r="AJ40" s="1764">
        <v>191.8665</v>
      </c>
      <c r="AK40" s="1766">
        <v>1988</v>
      </c>
      <c r="AL40" s="1760"/>
      <c r="AM40" s="1771">
        <v>148.22904045492311</v>
      </c>
      <c r="AN40" s="1772">
        <v>-3.5611468192128681E-2</v>
      </c>
      <c r="AO40" s="1760"/>
      <c r="AP40" s="1763">
        <v>182.54910000000001</v>
      </c>
    </row>
    <row r="41" spans="1:42" ht="23.25">
      <c r="A41" s="1761">
        <v>44032</v>
      </c>
      <c r="B41" s="1762">
        <v>30</v>
      </c>
      <c r="C41" s="1763">
        <v>115.3</v>
      </c>
      <c r="D41" s="1764">
        <v>198.95690000000002</v>
      </c>
      <c r="E41" s="1765">
        <v>389.12</v>
      </c>
      <c r="F41" s="1763">
        <v>143.2534</v>
      </c>
      <c r="G41" s="1766">
        <v>3785</v>
      </c>
      <c r="H41" s="1763">
        <v>158.36770000000001</v>
      </c>
      <c r="I41" s="1766">
        <v>1179</v>
      </c>
      <c r="J41" s="1763">
        <v>151.78</v>
      </c>
      <c r="K41" s="1763">
        <v>155.44</v>
      </c>
      <c r="L41" s="1767" t="s">
        <v>366</v>
      </c>
      <c r="M41" s="1763">
        <v>159.28</v>
      </c>
      <c r="N41" s="1763">
        <v>144</v>
      </c>
      <c r="O41" s="1764">
        <v>158.5247</v>
      </c>
      <c r="P41" s="1768">
        <v>1193</v>
      </c>
      <c r="Q41" s="1764">
        <v>162.95000000000002</v>
      </c>
      <c r="R41" s="1769" t="s">
        <v>423</v>
      </c>
      <c r="S41" s="1764">
        <v>188.07</v>
      </c>
      <c r="T41" s="1764">
        <v>130.05100000000002</v>
      </c>
      <c r="U41" s="1764">
        <v>131.35</v>
      </c>
      <c r="V41" s="1764">
        <v>146.36000000000001</v>
      </c>
      <c r="W41" s="1764">
        <v>146.35060000000001</v>
      </c>
      <c r="X41" s="1768">
        <v>51169.61</v>
      </c>
      <c r="Y41" s="1773" t="s">
        <v>423</v>
      </c>
      <c r="Z41" s="1764">
        <v>129.35</v>
      </c>
      <c r="AA41" s="1764">
        <v>156.53</v>
      </c>
      <c r="AB41" s="1816">
        <v>144.0538</v>
      </c>
      <c r="AC41" s="1770">
        <v>638.57400000000007</v>
      </c>
      <c r="AD41" s="1764">
        <v>168</v>
      </c>
      <c r="AE41" s="1764">
        <v>143.71860000000001</v>
      </c>
      <c r="AF41" s="1764">
        <v>695.29</v>
      </c>
      <c r="AG41" s="1764">
        <v>160.39000000000001</v>
      </c>
      <c r="AH41" s="1764">
        <v>144.74</v>
      </c>
      <c r="AI41" s="1764">
        <v>172.24</v>
      </c>
      <c r="AJ41" s="1764">
        <v>193.11280000000002</v>
      </c>
      <c r="AK41" s="1766">
        <v>1984</v>
      </c>
      <c r="AL41" s="1760"/>
      <c r="AM41" s="1771">
        <v>149.89541199626089</v>
      </c>
      <c r="AN41" s="1772">
        <v>1.1241869583879183E-2</v>
      </c>
      <c r="AO41" s="1760"/>
      <c r="AP41" s="1763">
        <v>181.93510000000001</v>
      </c>
    </row>
    <row r="47" spans="1:42" ht="63">
      <c r="C47" s="1749" t="s">
        <v>363</v>
      </c>
      <c r="D47" s="1750" t="s">
        <v>362</v>
      </c>
      <c r="E47" s="1751" t="s">
        <v>362</v>
      </c>
      <c r="F47" s="1750" t="s">
        <v>361</v>
      </c>
      <c r="G47" s="1751" t="s">
        <v>361</v>
      </c>
      <c r="H47" s="1750" t="s">
        <v>360</v>
      </c>
      <c r="I47" s="1751" t="s">
        <v>360</v>
      </c>
      <c r="J47" s="1749" t="s">
        <v>359</v>
      </c>
      <c r="K47" s="1749" t="s">
        <v>358</v>
      </c>
      <c r="L47" s="1749" t="s">
        <v>356</v>
      </c>
      <c r="M47" s="1749" t="s">
        <v>355</v>
      </c>
      <c r="N47" s="1749" t="s">
        <v>354</v>
      </c>
      <c r="O47" s="1750" t="s">
        <v>353</v>
      </c>
      <c r="P47" s="1751" t="s">
        <v>353</v>
      </c>
      <c r="Q47" s="1749" t="s">
        <v>357</v>
      </c>
      <c r="R47" s="1749" t="s">
        <v>575</v>
      </c>
      <c r="S47" s="1749" t="s">
        <v>352</v>
      </c>
      <c r="T47" s="1749" t="s">
        <v>351</v>
      </c>
      <c r="U47" s="1749" t="s">
        <v>350</v>
      </c>
      <c r="V47" s="1749" t="s">
        <v>576</v>
      </c>
      <c r="W47" s="1750" t="s">
        <v>349</v>
      </c>
      <c r="X47" s="1751" t="s">
        <v>349</v>
      </c>
      <c r="Y47" s="1749" t="s">
        <v>348</v>
      </c>
      <c r="Z47" s="1749" t="s">
        <v>347</v>
      </c>
      <c r="AA47" s="1749" t="s">
        <v>346</v>
      </c>
      <c r="AB47" s="1750" t="s">
        <v>345</v>
      </c>
      <c r="AC47" s="1751" t="s">
        <v>345</v>
      </c>
      <c r="AD47" s="1749" t="s">
        <v>344</v>
      </c>
      <c r="AE47" s="1749" t="s">
        <v>343</v>
      </c>
      <c r="AF47" s="1752" t="s">
        <v>343</v>
      </c>
      <c r="AG47" s="1749" t="s">
        <v>342</v>
      </c>
      <c r="AH47" s="1749" t="s">
        <v>341</v>
      </c>
      <c r="AI47" s="1749" t="s">
        <v>340</v>
      </c>
      <c r="AJ47" s="1750" t="s">
        <v>339</v>
      </c>
      <c r="AK47" s="1751" t="s">
        <v>339</v>
      </c>
      <c r="AL47" s="1753"/>
      <c r="AM47" s="1754" t="s">
        <v>577</v>
      </c>
      <c r="AN47" s="1789"/>
      <c r="AO47" s="1790"/>
      <c r="AP47" s="1750" t="s">
        <v>338</v>
      </c>
    </row>
    <row r="48" spans="1:42" ht="23.25">
      <c r="A48" s="1791" t="s">
        <v>595</v>
      </c>
      <c r="B48" s="1792"/>
      <c r="C48" s="1793">
        <v>-1.6211604095563215E-2</v>
      </c>
      <c r="D48" s="1794"/>
      <c r="E48" s="1795"/>
      <c r="F48" s="1794">
        <v>6.6306044980739554E-3</v>
      </c>
      <c r="G48" s="1795">
        <v>-2.3721665788086765E-3</v>
      </c>
      <c r="H48" s="1794">
        <v>-6.6026723071025417E-3</v>
      </c>
      <c r="I48" s="1795">
        <v>-6.7396798652064049E-3</v>
      </c>
      <c r="J48" s="1793">
        <v>-8.5576986373503416E-4</v>
      </c>
      <c r="K48" s="1793">
        <v>-3.8451679056651367E-3</v>
      </c>
      <c r="L48" s="1793"/>
      <c r="M48" s="1793">
        <v>-1.423443495482124E-2</v>
      </c>
      <c r="N48" s="1793">
        <v>0</v>
      </c>
      <c r="O48" s="1794">
        <v>8.7663087642089188E-3</v>
      </c>
      <c r="P48" s="1795">
        <v>7.6013513513513153E-3</v>
      </c>
      <c r="Q48" s="1793">
        <v>-1.2272197336926638E-4</v>
      </c>
      <c r="R48" s="1793"/>
      <c r="S48" s="1793">
        <v>-1.2496718298766196E-2</v>
      </c>
      <c r="T48" s="1793">
        <v>-5.5575727647708018E-2</v>
      </c>
      <c r="U48" s="1794">
        <v>-1.1588531868462759E-2</v>
      </c>
      <c r="V48" s="1793">
        <v>-1.0412440838404313E-2</v>
      </c>
      <c r="W48" s="1794">
        <v>1.8824684207412012E-2</v>
      </c>
      <c r="X48" s="1795">
        <v>6.35798099882523E-3</v>
      </c>
      <c r="Y48" s="1793"/>
      <c r="Z48" s="1793">
        <v>3.8669760247467266E-4</v>
      </c>
      <c r="AA48" s="1793">
        <v>7.5957515288058719E-3</v>
      </c>
      <c r="AB48" s="1794">
        <v>7.7430062385332121E-2</v>
      </c>
      <c r="AC48" s="1795">
        <v>6.6262585783700034E-2</v>
      </c>
      <c r="AD48" s="1793">
        <v>-5.9171597633136397E-3</v>
      </c>
      <c r="AE48" s="1794">
        <v>1.4507628646496018E-2</v>
      </c>
      <c r="AF48" s="1795">
        <v>1.3394548899577252E-2</v>
      </c>
      <c r="AG48" s="1793">
        <v>1.9365317341328847E-3</v>
      </c>
      <c r="AH48" s="1793">
        <v>2.3042126095561333E-2</v>
      </c>
      <c r="AI48" s="1793">
        <v>-3.8172353961827277E-3</v>
      </c>
      <c r="AJ48" s="1794">
        <v>6.4956623485601384E-3</v>
      </c>
      <c r="AK48" s="1795">
        <v>-2.0120724346076591E-3</v>
      </c>
      <c r="AL48" s="1796"/>
      <c r="AM48" s="1772">
        <v>1.1241869583879183E-2</v>
      </c>
      <c r="AN48" s="1797"/>
      <c r="AO48" s="1798"/>
      <c r="AP48" s="1794">
        <v>-3.36347864766251E-3</v>
      </c>
    </row>
    <row r="49" spans="1:42" ht="23.25">
      <c r="A49" s="1791" t="s">
        <v>596</v>
      </c>
      <c r="B49" s="1799"/>
      <c r="C49" s="1800">
        <v>-0.15716374269005862</v>
      </c>
      <c r="D49" s="1801">
        <v>7.9449502558958107E-2</v>
      </c>
      <c r="E49" s="1802">
        <v>7.9449622725255242E-2</v>
      </c>
      <c r="F49" s="1801">
        <v>-7.2563018899195697E-2</v>
      </c>
      <c r="G49" s="1802">
        <v>-8.3313150883991272E-2</v>
      </c>
      <c r="H49" s="1801">
        <v>-4.2667416246539247E-2</v>
      </c>
      <c r="I49" s="1802">
        <v>-4.3795620437956151E-2</v>
      </c>
      <c r="J49" s="1800">
        <v>-0.1175581395348837</v>
      </c>
      <c r="K49" s="1800">
        <v>-2.7466683351060617E-2</v>
      </c>
      <c r="L49" s="1800"/>
      <c r="M49" s="1800">
        <v>-1.2706874108969313E-2</v>
      </c>
      <c r="N49" s="1800">
        <v>-2.0408163265306145E-2</v>
      </c>
      <c r="O49" s="1801">
        <v>-8.5296513935947282E-2</v>
      </c>
      <c r="P49" s="1802">
        <v>-9.0701219512195119E-2</v>
      </c>
      <c r="Q49" s="1800">
        <v>3.2631449328901496E-3</v>
      </c>
      <c r="R49" s="1800"/>
      <c r="S49" s="1800">
        <v>-1.5855572998430101E-2</v>
      </c>
      <c r="T49" s="1800">
        <v>-0.21280446467483405</v>
      </c>
      <c r="U49" s="1801">
        <v>-0.15274463007159911</v>
      </c>
      <c r="V49" s="1800">
        <v>-0.12096096096096087</v>
      </c>
      <c r="W49" s="1801">
        <v>-9.6766827316226656E-2</v>
      </c>
      <c r="X49" s="1802">
        <v>-0.10089614120378221</v>
      </c>
      <c r="Y49" s="1800"/>
      <c r="Z49" s="1800">
        <v>-0.11838876772082885</v>
      </c>
      <c r="AA49" s="1800">
        <v>-7.2359843546284219E-2</v>
      </c>
      <c r="AB49" s="1801">
        <v>-8.9146811370790058E-2</v>
      </c>
      <c r="AC49" s="1802">
        <v>-9.3758514986375885E-2</v>
      </c>
      <c r="AD49" s="1800">
        <v>0</v>
      </c>
      <c r="AE49" s="1801">
        <v>-8.2455330551049255E-2</v>
      </c>
      <c r="AF49" s="1802">
        <v>-8.3383869011522171E-2</v>
      </c>
      <c r="AG49" s="1800">
        <v>-7.2139303482587014E-2</v>
      </c>
      <c r="AH49" s="1800">
        <v>-8.8481642420807249E-2</v>
      </c>
      <c r="AI49" s="1800">
        <v>-6.1222958898102808E-3</v>
      </c>
      <c r="AJ49" s="1801">
        <v>4.1148238683722305E-2</v>
      </c>
      <c r="AK49" s="1802">
        <v>1.7435897435897463E-2</v>
      </c>
      <c r="AL49" s="1796"/>
      <c r="AM49" s="1772">
        <v>-7.7241226008045949E-2</v>
      </c>
      <c r="AN49" s="1797"/>
      <c r="AO49" s="1798"/>
      <c r="AP49" s="1801">
        <v>-5.0525268102745713E-3</v>
      </c>
    </row>
    <row r="50" spans="1:42" ht="23.25">
      <c r="A50" s="1791" t="s">
        <v>597</v>
      </c>
      <c r="B50" s="1799"/>
      <c r="C50" s="1800">
        <v>-0.18973998594518626</v>
      </c>
      <c r="D50" s="1801">
        <v>2.2493038860069037E-2</v>
      </c>
      <c r="E50" s="1802">
        <v>2.2493167963001826E-2</v>
      </c>
      <c r="F50" s="1801">
        <v>-0.18716540521892688</v>
      </c>
      <c r="G50" s="1802">
        <v>-0.15907576094201292</v>
      </c>
      <c r="H50" s="1801">
        <v>-4.8803794989825344E-2</v>
      </c>
      <c r="I50" s="1802">
        <v>-5.1488334674175351E-2</v>
      </c>
      <c r="J50" s="1800">
        <v>-0.15287157448233524</v>
      </c>
      <c r="K50" s="1800">
        <v>-7.6136701337295665E-2</v>
      </c>
      <c r="L50" s="1800"/>
      <c r="M50" s="1800">
        <v>-0.12189205579138873</v>
      </c>
      <c r="N50" s="1800">
        <v>-0.13253012048192769</v>
      </c>
      <c r="O50" s="1801">
        <v>-7.3707380379329335E-2</v>
      </c>
      <c r="P50" s="1802">
        <v>-5.6170886075949333E-2</v>
      </c>
      <c r="Q50" s="1800">
        <v>-4.4729745573924173E-2</v>
      </c>
      <c r="R50" s="1800"/>
      <c r="S50" s="1800">
        <v>-7.7455116256254342E-2</v>
      </c>
      <c r="T50" s="1800">
        <v>-0.21044355671041914</v>
      </c>
      <c r="U50" s="1801">
        <v>-0.17202471003530018</v>
      </c>
      <c r="V50" s="1800"/>
      <c r="W50" s="1801">
        <v>-0.19072178915278559</v>
      </c>
      <c r="X50" s="1802">
        <v>-0.13115647062439206</v>
      </c>
      <c r="Y50" s="1800"/>
      <c r="Z50" s="1800">
        <v>-0.18303543232489117</v>
      </c>
      <c r="AA50" s="1800">
        <v>-0.12913096695226445</v>
      </c>
      <c r="AB50" s="1801">
        <v>-0.14017751090790809</v>
      </c>
      <c r="AC50" s="1802">
        <v>-0.10440313317391625</v>
      </c>
      <c r="AD50" s="1800">
        <v>-0.134020618556701</v>
      </c>
      <c r="AE50" s="1801">
        <v>-0.24602759905820737</v>
      </c>
      <c r="AF50" s="1802">
        <v>-0.22786735963041937</v>
      </c>
      <c r="AG50" s="1800">
        <v>-0.13283953287197225</v>
      </c>
      <c r="AH50" s="1800">
        <v>-0.19319955406911926</v>
      </c>
      <c r="AI50" s="1800">
        <v>6.202984338389439E-2</v>
      </c>
      <c r="AJ50" s="1801">
        <v>0.14726222917702603</v>
      </c>
      <c r="AK50" s="1802">
        <v>0.11837655016910942</v>
      </c>
      <c r="AL50" s="1796"/>
      <c r="AM50" s="1772">
        <v>-0.13417885516715244</v>
      </c>
      <c r="AN50" s="1797"/>
      <c r="AO50" s="1798"/>
      <c r="AP50" s="1801">
        <v>6.4013909634164312E-2</v>
      </c>
    </row>
  </sheetData>
  <mergeCells count="2">
    <mergeCell ref="AE1:AG1"/>
    <mergeCell ref="A2:O2"/>
  </mergeCells>
  <conditionalFormatting sqref="AN12:AN41">
    <cfRule type="iconSet" priority="6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M48:AM50">
    <cfRule type="iconSet" priority="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8:AK50 AP48:AP50">
    <cfRule type="cellIs" dxfId="5" priority="3" operator="greaterThanOrEqual">
      <formula>0</formula>
    </cfRule>
  </conditionalFormatting>
  <conditionalFormatting sqref="AL48:AL50">
    <cfRule type="cellIs" dxfId="4" priority="2" operator="between">
      <formula>#REF!</formula>
      <formula>#REF!</formula>
    </cfRule>
  </conditionalFormatting>
  <conditionalFormatting sqref="AO48:AO50">
    <cfRule type="cellIs" dxfId="3" priority="1" operator="between">
      <formula>#REF!</formula>
      <formula>#REF!</formula>
    </cfRule>
  </conditionalFormatting>
  <conditionalFormatting sqref="Z12:AK41 T12:W41 M12:Q41 C12:K41 AP12:AP41">
    <cfRule type="cellIs" dxfId="2" priority="691" stopIfTrue="1" operator="equal">
      <formula>#REF!</formula>
    </cfRule>
  </conditionalFormatting>
  <conditionalFormatting sqref="L12:L41">
    <cfRule type="cellIs" dxfId="1" priority="714" stopIfTrue="1" operator="equal">
      <formula>#REF!</formula>
    </cfRule>
  </conditionalFormatting>
  <conditionalFormatting sqref="S12:S41">
    <cfRule type="cellIs" dxfId="0" priority="715" stopIfTrue="1" operator="equal">
      <formula>#REF!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J100"/>
  <sheetViews>
    <sheetView showGridLines="0" zoomScaleNormal="100" workbookViewId="0">
      <selection activeCell="C6" sqref="C6"/>
    </sheetView>
  </sheetViews>
  <sheetFormatPr defaultRowHeight="12.75"/>
  <cols>
    <col min="1" max="1" width="17.7109375" style="1803" customWidth="1"/>
    <col min="2" max="17" width="13.140625" style="1803" customWidth="1"/>
    <col min="18" max="21" width="13.140625" style="225" customWidth="1"/>
    <col min="22" max="82" width="13.140625" style="1803" customWidth="1"/>
    <col min="83" max="16384" width="9.140625" style="1803"/>
  </cols>
  <sheetData>
    <row r="1" spans="1:114" ht="34.5" customHeight="1">
      <c r="A1" s="1817" t="s">
        <v>672</v>
      </c>
      <c r="B1" s="1818"/>
      <c r="C1" s="1818"/>
      <c r="D1" s="1818"/>
      <c r="E1" s="1818"/>
      <c r="F1" s="1818"/>
    </row>
    <row r="2" spans="1:114" ht="15.75">
      <c r="B2" s="1804" t="s">
        <v>598</v>
      </c>
      <c r="C2" s="1804" t="s">
        <v>599</v>
      </c>
      <c r="D2" s="1804" t="s">
        <v>600</v>
      </c>
      <c r="E2" s="1804" t="s">
        <v>601</v>
      </c>
      <c r="F2" s="1804" t="s">
        <v>602</v>
      </c>
      <c r="G2" s="1804" t="s">
        <v>603</v>
      </c>
      <c r="H2" s="1804" t="s">
        <v>604</v>
      </c>
      <c r="I2" s="1804" t="s">
        <v>605</v>
      </c>
      <c r="J2" s="1804" t="s">
        <v>606</v>
      </c>
      <c r="K2" s="1804" t="s">
        <v>607</v>
      </c>
      <c r="L2" s="1804" t="s">
        <v>608</v>
      </c>
      <c r="M2" s="1804" t="s">
        <v>609</v>
      </c>
      <c r="N2" s="1804" t="s">
        <v>610</v>
      </c>
      <c r="O2" s="1804" t="s">
        <v>611</v>
      </c>
      <c r="P2" s="1804" t="s">
        <v>612</v>
      </c>
      <c r="Q2" s="1804" t="s">
        <v>613</v>
      </c>
      <c r="R2" s="1804" t="s">
        <v>614</v>
      </c>
      <c r="S2" s="1804" t="s">
        <v>615</v>
      </c>
      <c r="T2" s="1804" t="s">
        <v>616</v>
      </c>
      <c r="U2" s="1804" t="s">
        <v>617</v>
      </c>
      <c r="V2" s="1804" t="s">
        <v>618</v>
      </c>
      <c r="W2" s="1804" t="s">
        <v>619</v>
      </c>
      <c r="X2" s="1804" t="s">
        <v>620</v>
      </c>
      <c r="Y2" s="1804" t="s">
        <v>621</v>
      </c>
      <c r="Z2" s="1804" t="s">
        <v>622</v>
      </c>
      <c r="AA2" s="1804" t="s">
        <v>623</v>
      </c>
      <c r="AB2" s="1804" t="s">
        <v>624</v>
      </c>
      <c r="AC2" s="1804" t="s">
        <v>625</v>
      </c>
      <c r="AD2" s="1804" t="s">
        <v>626</v>
      </c>
      <c r="AE2" s="1804" t="s">
        <v>627</v>
      </c>
      <c r="AF2" s="1804" t="s">
        <v>628</v>
      </c>
      <c r="AG2" s="1804" t="s">
        <v>629</v>
      </c>
      <c r="AH2" s="1804" t="s">
        <v>630</v>
      </c>
      <c r="AI2" s="1804" t="s">
        <v>631</v>
      </c>
      <c r="AJ2" s="1804" t="s">
        <v>632</v>
      </c>
      <c r="AK2" s="1804" t="s">
        <v>633</v>
      </c>
      <c r="AL2" s="1804" t="s">
        <v>634</v>
      </c>
      <c r="AM2" s="1804" t="s">
        <v>635</v>
      </c>
      <c r="AN2" s="1804" t="s">
        <v>636</v>
      </c>
      <c r="AO2" s="1804" t="s">
        <v>637</v>
      </c>
      <c r="AP2" s="1804" t="s">
        <v>638</v>
      </c>
      <c r="AQ2" s="1804" t="s">
        <v>639</v>
      </c>
      <c r="AR2" s="1804" t="s">
        <v>640</v>
      </c>
      <c r="AS2" s="1804" t="s">
        <v>641</v>
      </c>
      <c r="AT2" s="1804" t="s">
        <v>642</v>
      </c>
      <c r="AU2" s="1804" t="s">
        <v>643</v>
      </c>
      <c r="AV2" s="1804" t="s">
        <v>644</v>
      </c>
      <c r="AW2" s="1804" t="s">
        <v>645</v>
      </c>
      <c r="AX2" s="1804" t="s">
        <v>646</v>
      </c>
      <c r="AY2" s="1804" t="s">
        <v>647</v>
      </c>
      <c r="AZ2" s="1804" t="s">
        <v>648</v>
      </c>
      <c r="BA2" s="1804" t="s">
        <v>649</v>
      </c>
      <c r="BB2" s="1805"/>
      <c r="BC2" s="1805"/>
      <c r="BD2" s="1805"/>
      <c r="BE2" s="1805"/>
      <c r="BF2" s="1805"/>
      <c r="BG2" s="1805"/>
      <c r="BH2" s="1805"/>
      <c r="BI2" s="1805"/>
      <c r="BJ2" s="1805"/>
      <c r="BK2" s="1805"/>
      <c r="BL2" s="1805"/>
      <c r="BM2" s="1805"/>
      <c r="BN2" s="1805"/>
      <c r="BO2" s="1805"/>
      <c r="BP2" s="1805"/>
      <c r="BQ2" s="1805"/>
      <c r="BR2" s="1805"/>
      <c r="BS2" s="1805"/>
      <c r="BT2" s="1805"/>
      <c r="BU2" s="1805"/>
      <c r="BV2" s="1805"/>
      <c r="BW2" s="1805"/>
      <c r="BX2" s="1805"/>
      <c r="BY2" s="1805"/>
      <c r="BZ2" s="1805"/>
      <c r="CA2" s="1805"/>
      <c r="CB2" s="1805"/>
      <c r="CC2" s="1805"/>
      <c r="CD2" s="1805"/>
      <c r="CE2" s="1805"/>
      <c r="CF2" s="1805"/>
      <c r="CG2" s="1805"/>
      <c r="CH2" s="1805"/>
      <c r="CI2" s="1805"/>
      <c r="CJ2" s="1805"/>
      <c r="CK2" s="1805"/>
      <c r="CL2" s="1805"/>
      <c r="CM2" s="1805"/>
      <c r="CN2" s="1805"/>
      <c r="CO2" s="1805"/>
      <c r="CP2" s="1805"/>
      <c r="CQ2" s="1805"/>
      <c r="CR2" s="1805"/>
      <c r="CS2" s="1805"/>
      <c r="CT2" s="1805"/>
      <c r="CU2" s="1805"/>
      <c r="CV2" s="1805"/>
      <c r="CW2" s="1805"/>
      <c r="CX2" s="1805"/>
      <c r="CY2" s="1805"/>
      <c r="CZ2" s="1805"/>
      <c r="DA2" s="1805"/>
      <c r="DB2" s="1805"/>
      <c r="DC2" s="1805"/>
      <c r="DD2" s="1805"/>
      <c r="DE2" s="1805"/>
      <c r="DF2" s="1805"/>
      <c r="DG2" s="1805"/>
      <c r="DH2" s="1805"/>
      <c r="DI2" s="1805"/>
      <c r="DJ2" s="1805"/>
    </row>
    <row r="3" spans="1:114" ht="15">
      <c r="A3" s="1806"/>
      <c r="B3" s="1807">
        <v>43472</v>
      </c>
      <c r="C3" s="1807">
        <v>43479</v>
      </c>
      <c r="D3" s="1807">
        <v>43486</v>
      </c>
      <c r="E3" s="1807">
        <v>43493</v>
      </c>
      <c r="F3" s="1807">
        <v>43500</v>
      </c>
      <c r="G3" s="1807">
        <v>43507</v>
      </c>
      <c r="H3" s="1807">
        <v>43514</v>
      </c>
      <c r="I3" s="1807">
        <v>43521</v>
      </c>
      <c r="J3" s="1807">
        <v>43528</v>
      </c>
      <c r="K3" s="1807">
        <v>43535</v>
      </c>
      <c r="L3" s="1807">
        <v>43542</v>
      </c>
      <c r="M3" s="1807">
        <v>43549</v>
      </c>
      <c r="N3" s="1807">
        <v>43556</v>
      </c>
      <c r="O3" s="1807">
        <v>43563</v>
      </c>
      <c r="P3" s="1807">
        <v>43570</v>
      </c>
      <c r="Q3" s="1807">
        <v>43577</v>
      </c>
      <c r="R3" s="1807">
        <v>43584</v>
      </c>
      <c r="S3" s="1807">
        <v>43591</v>
      </c>
      <c r="T3" s="1807">
        <v>43598</v>
      </c>
      <c r="U3" s="1807">
        <v>43605</v>
      </c>
      <c r="V3" s="1807">
        <v>43612</v>
      </c>
      <c r="W3" s="1807">
        <v>43619</v>
      </c>
      <c r="X3" s="1807">
        <v>43626</v>
      </c>
      <c r="Y3" s="1807">
        <v>43633</v>
      </c>
      <c r="Z3" s="1807">
        <v>43640</v>
      </c>
      <c r="AA3" s="1807">
        <v>43647</v>
      </c>
      <c r="AB3" s="1807">
        <v>43654</v>
      </c>
      <c r="AC3" s="1807">
        <v>43661</v>
      </c>
      <c r="AD3" s="1807">
        <v>43668</v>
      </c>
      <c r="AE3" s="1807">
        <v>43675</v>
      </c>
      <c r="AF3" s="1807">
        <v>43682</v>
      </c>
      <c r="AG3" s="1807">
        <v>43689</v>
      </c>
      <c r="AH3" s="1807">
        <v>43696</v>
      </c>
      <c r="AI3" s="1807">
        <v>43703</v>
      </c>
      <c r="AJ3" s="1807">
        <v>43710</v>
      </c>
      <c r="AK3" s="1807">
        <v>43717</v>
      </c>
      <c r="AL3" s="1807">
        <v>43724</v>
      </c>
      <c r="AM3" s="1807">
        <v>43731</v>
      </c>
      <c r="AN3" s="1807">
        <v>43738</v>
      </c>
      <c r="AO3" s="1807">
        <v>43745</v>
      </c>
      <c r="AP3" s="1807">
        <v>43752</v>
      </c>
      <c r="AQ3" s="1807">
        <v>43759</v>
      </c>
      <c r="AR3" s="1807">
        <v>43766</v>
      </c>
      <c r="AS3" s="1807">
        <v>43773</v>
      </c>
      <c r="AT3" s="1807">
        <v>43780</v>
      </c>
      <c r="AU3" s="1807">
        <v>43787</v>
      </c>
      <c r="AV3" s="1807">
        <v>43794</v>
      </c>
      <c r="AW3" s="1807">
        <v>43801</v>
      </c>
      <c r="AX3" s="1807">
        <v>43808</v>
      </c>
      <c r="AY3" s="1807">
        <v>43815</v>
      </c>
      <c r="AZ3" s="1807">
        <v>43822</v>
      </c>
      <c r="BA3" s="1807">
        <v>43829</v>
      </c>
      <c r="BB3" s="1805"/>
      <c r="BC3" s="1805"/>
      <c r="BD3" s="1805"/>
      <c r="BE3" s="1805"/>
      <c r="BF3" s="1805"/>
      <c r="BG3" s="1805"/>
      <c r="BH3" s="1805"/>
      <c r="BI3" s="1805"/>
      <c r="BJ3" s="1805"/>
      <c r="BK3" s="1805"/>
      <c r="BL3" s="1805"/>
      <c r="BM3" s="1805"/>
      <c r="BN3" s="1805"/>
      <c r="BO3" s="1805"/>
      <c r="BP3" s="1805"/>
      <c r="BQ3" s="1805"/>
      <c r="BR3" s="1805"/>
      <c r="BS3" s="1805"/>
      <c r="BT3" s="1805"/>
      <c r="BU3" s="1805"/>
      <c r="BV3" s="1805"/>
      <c r="BW3" s="1805"/>
      <c r="BX3" s="1805"/>
      <c r="BY3" s="1805"/>
      <c r="BZ3" s="1805"/>
      <c r="CA3" s="1805"/>
      <c r="CB3" s="1805"/>
      <c r="CC3" s="1805"/>
      <c r="CD3" s="1805"/>
      <c r="CE3" s="1805"/>
      <c r="CF3" s="1805"/>
      <c r="CG3" s="1805"/>
      <c r="CH3" s="1805"/>
      <c r="CI3" s="1805"/>
      <c r="CJ3" s="1805"/>
      <c r="CK3" s="1805"/>
      <c r="CL3" s="1805"/>
      <c r="CM3" s="1805"/>
      <c r="CN3" s="1805"/>
      <c r="CO3" s="1805"/>
      <c r="CP3" s="1805"/>
      <c r="CQ3" s="1805"/>
      <c r="CR3" s="1805"/>
      <c r="CS3" s="1805"/>
      <c r="CT3" s="1805"/>
      <c r="CU3" s="1805"/>
      <c r="CV3" s="1805"/>
      <c r="CW3" s="1805"/>
      <c r="CX3" s="1805"/>
      <c r="CY3" s="1805"/>
      <c r="CZ3" s="1805"/>
      <c r="DA3" s="1805"/>
      <c r="DB3" s="1805"/>
      <c r="DC3" s="1805"/>
      <c r="DD3" s="1805"/>
      <c r="DE3" s="1805"/>
      <c r="DF3" s="1805"/>
      <c r="DG3" s="1805"/>
      <c r="DH3" s="1805"/>
      <c r="DI3" s="1805"/>
      <c r="DJ3" s="1805"/>
    </row>
    <row r="4" spans="1:114" ht="15.75">
      <c r="A4" s="1808" t="s">
        <v>650</v>
      </c>
      <c r="B4" s="1809">
        <v>105.4</v>
      </c>
      <c r="C4" s="1809">
        <v>105</v>
      </c>
      <c r="D4" s="1809">
        <v>103.10000000000001</v>
      </c>
      <c r="E4" s="1809">
        <v>103.7</v>
      </c>
      <c r="F4" s="1809">
        <v>103.60000000000001</v>
      </c>
      <c r="G4" s="1809">
        <v>104.7</v>
      </c>
      <c r="H4" s="1809">
        <v>108.5</v>
      </c>
      <c r="I4" s="1809">
        <v>109.10000000000001</v>
      </c>
      <c r="J4" s="1809">
        <v>111.10000000000001</v>
      </c>
      <c r="K4" s="1809">
        <v>111.3</v>
      </c>
      <c r="L4" s="1809">
        <v>113.8</v>
      </c>
      <c r="M4" s="1809">
        <v>122.5</v>
      </c>
      <c r="N4" s="1809">
        <v>133.69999999999999</v>
      </c>
      <c r="O4" s="1809">
        <v>144.70000000000002</v>
      </c>
      <c r="P4" s="1809">
        <v>147.1</v>
      </c>
      <c r="Q4" s="1809">
        <v>147.20000000000002</v>
      </c>
      <c r="R4" s="1809">
        <v>147.1</v>
      </c>
      <c r="S4" s="1809">
        <v>147.20000000000002</v>
      </c>
      <c r="T4" s="1809">
        <v>148.20000000000002</v>
      </c>
      <c r="U4" s="1809">
        <v>150.5</v>
      </c>
      <c r="V4" s="1809">
        <v>151.1</v>
      </c>
      <c r="W4" s="1809">
        <v>150.80000000000001</v>
      </c>
      <c r="X4" s="1809">
        <v>150.80000000000001</v>
      </c>
      <c r="Y4" s="1809">
        <v>152.5</v>
      </c>
      <c r="Z4" s="1809">
        <v>153.30000000000001</v>
      </c>
      <c r="AA4" s="1809">
        <v>153.5</v>
      </c>
      <c r="AB4" s="1809">
        <v>147.80000000000001</v>
      </c>
      <c r="AC4" s="1809">
        <v>145.4</v>
      </c>
      <c r="AD4" s="1809">
        <v>142.30000000000001</v>
      </c>
      <c r="AE4" s="1809">
        <v>144.6</v>
      </c>
      <c r="AF4" s="1809">
        <v>150.4</v>
      </c>
      <c r="AG4" s="1809">
        <v>157.70000000000002</v>
      </c>
      <c r="AH4" s="1809">
        <v>159.9</v>
      </c>
      <c r="AI4" s="1809">
        <v>157.5</v>
      </c>
      <c r="AJ4" s="1809">
        <v>155</v>
      </c>
      <c r="AK4" s="1809">
        <v>155.30000000000001</v>
      </c>
      <c r="AL4" s="1809">
        <v>155.20000000000002</v>
      </c>
      <c r="AM4" s="1809">
        <v>155.20000000000002</v>
      </c>
      <c r="AN4" s="1809">
        <v>154.9</v>
      </c>
      <c r="AO4" s="1809">
        <v>154.9</v>
      </c>
      <c r="AP4" s="1809">
        <v>154.70000000000002</v>
      </c>
      <c r="AQ4" s="1809">
        <v>154.80000000000001</v>
      </c>
      <c r="AR4" s="1809">
        <v>154.80000000000001</v>
      </c>
      <c r="AS4" s="1809">
        <v>155.20000000000002</v>
      </c>
      <c r="AT4" s="1809">
        <v>154.70000000000002</v>
      </c>
      <c r="AU4" s="1809">
        <v>160.6</v>
      </c>
      <c r="AV4" s="1809">
        <v>166.8</v>
      </c>
      <c r="AW4" s="1809">
        <v>172.8</v>
      </c>
      <c r="AX4" s="1809">
        <v>175.20000000000002</v>
      </c>
      <c r="AY4" s="1809">
        <v>173.20000000000002</v>
      </c>
      <c r="AZ4" s="1809">
        <v>166.70000000000002</v>
      </c>
      <c r="BA4" s="1809">
        <v>164.6</v>
      </c>
      <c r="BB4" s="1805"/>
      <c r="BC4" s="1805"/>
      <c r="BD4" s="1805"/>
      <c r="BE4" s="1805"/>
      <c r="BF4" s="1805"/>
      <c r="BG4" s="1805"/>
      <c r="BH4" s="1805"/>
      <c r="BI4" s="1805"/>
      <c r="BJ4" s="1805"/>
      <c r="BK4" s="1805"/>
      <c r="BL4" s="1805"/>
      <c r="BM4" s="1805"/>
      <c r="BN4" s="1805"/>
      <c r="BO4" s="1805"/>
      <c r="BP4" s="1805"/>
      <c r="BQ4" s="1805"/>
      <c r="BR4" s="1805"/>
      <c r="BS4" s="1805"/>
      <c r="BT4" s="1805"/>
      <c r="BU4" s="1805"/>
      <c r="BV4" s="1805"/>
      <c r="BW4" s="1805"/>
      <c r="BX4" s="1805"/>
      <c r="BY4" s="1805"/>
      <c r="BZ4" s="1805"/>
      <c r="CA4" s="1805"/>
      <c r="CB4" s="1805"/>
      <c r="CC4" s="1805"/>
      <c r="CD4" s="1805"/>
      <c r="CE4" s="1805"/>
      <c r="CF4" s="1805"/>
      <c r="CG4" s="1805"/>
      <c r="CH4" s="1805"/>
      <c r="CI4" s="1805"/>
      <c r="CJ4" s="1805"/>
      <c r="CK4" s="1805"/>
      <c r="CL4" s="1805"/>
      <c r="CM4" s="1805"/>
      <c r="CN4" s="1805"/>
      <c r="CO4" s="1805"/>
      <c r="CP4" s="1805"/>
      <c r="CQ4" s="1805"/>
      <c r="CR4" s="1805"/>
      <c r="CS4" s="1805"/>
      <c r="CT4" s="1805"/>
      <c r="CU4" s="1805"/>
      <c r="CV4" s="1805"/>
      <c r="CW4" s="1805"/>
      <c r="CX4" s="1805"/>
      <c r="CY4" s="1805"/>
      <c r="CZ4" s="1805"/>
      <c r="DA4" s="1805"/>
      <c r="DB4" s="1805"/>
      <c r="DC4" s="1805"/>
      <c r="DD4" s="1805"/>
      <c r="DE4" s="1805"/>
      <c r="DF4" s="1805"/>
      <c r="DG4" s="1805"/>
      <c r="DH4" s="1805"/>
      <c r="DI4" s="1805"/>
      <c r="DJ4" s="1805"/>
    </row>
    <row r="5" spans="1:114" ht="15.75">
      <c r="A5" s="1808" t="s">
        <v>651</v>
      </c>
      <c r="B5" s="1809">
        <v>164</v>
      </c>
      <c r="C5" s="1809">
        <v>155.5</v>
      </c>
      <c r="D5" s="1809">
        <v>152.20000000000002</v>
      </c>
      <c r="E5" s="1809">
        <v>151.6</v>
      </c>
      <c r="F5" s="1809">
        <v>155.6</v>
      </c>
      <c r="G5" s="1809">
        <v>155.5</v>
      </c>
      <c r="H5" s="1809">
        <v>161.5</v>
      </c>
      <c r="I5" s="1809">
        <v>167.1</v>
      </c>
      <c r="J5" s="1809">
        <v>172.6</v>
      </c>
      <c r="K5" s="1809">
        <v>173</v>
      </c>
      <c r="L5" s="1809">
        <v>163.20000000000002</v>
      </c>
      <c r="M5" s="1809">
        <v>159.6</v>
      </c>
      <c r="N5" s="1809">
        <v>159.1</v>
      </c>
      <c r="O5" s="1809">
        <v>157</v>
      </c>
      <c r="P5" s="1809">
        <v>152</v>
      </c>
      <c r="Q5" s="1809">
        <v>149.30000000000001</v>
      </c>
      <c r="R5" s="1809">
        <v>144</v>
      </c>
      <c r="S5" s="1809">
        <v>139.6</v>
      </c>
      <c r="T5" s="1809">
        <v>128.5</v>
      </c>
      <c r="U5" s="1809">
        <v>121.8</v>
      </c>
      <c r="V5" s="1809">
        <v>126.4</v>
      </c>
      <c r="W5" s="1809">
        <v>135.9</v>
      </c>
      <c r="X5" s="1809">
        <v>136.6</v>
      </c>
      <c r="Y5" s="1809">
        <v>136.80000000000001</v>
      </c>
      <c r="Z5" s="1809">
        <v>136.80000000000001</v>
      </c>
      <c r="AA5" s="1809">
        <v>132.6</v>
      </c>
      <c r="AB5" s="1809">
        <v>125.60000000000001</v>
      </c>
      <c r="AC5" s="1809">
        <v>117.2</v>
      </c>
      <c r="AD5" s="1809">
        <v>115.3</v>
      </c>
      <c r="AE5" s="1809"/>
      <c r="AF5" s="1809"/>
      <c r="AG5" s="1809"/>
      <c r="AH5" s="1809"/>
      <c r="AI5" s="1809"/>
      <c r="AJ5" s="1809"/>
      <c r="AK5" s="1809"/>
      <c r="AL5" s="1809"/>
      <c r="AM5" s="1809"/>
      <c r="AN5" s="1809"/>
      <c r="AO5" s="1809"/>
      <c r="AP5" s="1809"/>
      <c r="AQ5" s="1809"/>
      <c r="AR5" s="1809"/>
      <c r="AS5" s="1809"/>
      <c r="AT5" s="1809"/>
      <c r="AU5" s="1809"/>
      <c r="AV5" s="1809"/>
      <c r="AW5" s="1809"/>
      <c r="AX5" s="1809"/>
      <c r="AY5" s="1809"/>
      <c r="AZ5" s="1809"/>
      <c r="BA5" s="1809"/>
      <c r="BB5" s="1805"/>
      <c r="BC5" s="1805"/>
      <c r="BD5" s="1805"/>
      <c r="BE5" s="1805"/>
      <c r="BF5" s="1805"/>
      <c r="BG5" s="1805"/>
      <c r="BH5" s="1805"/>
      <c r="BI5" s="1805"/>
      <c r="BJ5" s="1805"/>
      <c r="BK5" s="1805"/>
      <c r="BL5" s="1805"/>
      <c r="BM5" s="1805"/>
      <c r="BN5" s="1805"/>
      <c r="BO5" s="1805"/>
      <c r="BP5" s="1805"/>
      <c r="BQ5" s="1805"/>
      <c r="BR5" s="1805"/>
      <c r="BS5" s="1805"/>
      <c r="BT5" s="1805"/>
      <c r="BU5" s="1805"/>
      <c r="BV5" s="1805"/>
      <c r="BW5" s="1805"/>
      <c r="BX5" s="1805"/>
      <c r="BY5" s="1805"/>
      <c r="BZ5" s="1805"/>
      <c r="CA5" s="1805"/>
      <c r="CB5" s="1805"/>
      <c r="CC5" s="1805"/>
      <c r="CD5" s="1805"/>
      <c r="CE5" s="1805"/>
      <c r="CF5" s="1805"/>
      <c r="CG5" s="1805"/>
      <c r="CH5" s="1805"/>
      <c r="CI5" s="1805"/>
      <c r="CJ5" s="1805"/>
      <c r="CK5" s="1805"/>
      <c r="CL5" s="1805"/>
      <c r="CM5" s="1805"/>
      <c r="CN5" s="1805"/>
      <c r="CO5" s="1805"/>
      <c r="CP5" s="1805"/>
      <c r="CQ5" s="1805"/>
      <c r="CR5" s="1805"/>
      <c r="CS5" s="1805"/>
      <c r="CT5" s="1805"/>
      <c r="CU5" s="1805"/>
      <c r="CV5" s="1805"/>
      <c r="CW5" s="1805"/>
      <c r="CX5" s="1805"/>
      <c r="CY5" s="1805"/>
      <c r="CZ5" s="1805"/>
      <c r="DA5" s="1805"/>
      <c r="DB5" s="1805"/>
      <c r="DC5" s="1805"/>
      <c r="DD5" s="1805"/>
      <c r="DE5" s="1805"/>
      <c r="DF5" s="1805"/>
      <c r="DG5" s="1805"/>
      <c r="DH5" s="1805"/>
      <c r="DI5" s="1805"/>
      <c r="DJ5" s="1805"/>
    </row>
    <row r="6" spans="1:114" ht="15.75">
      <c r="A6" s="1810" t="s">
        <v>652</v>
      </c>
      <c r="B6" s="1809">
        <v>140.07</v>
      </c>
      <c r="C6" s="1809">
        <v>140</v>
      </c>
      <c r="D6" s="1809">
        <v>140.33000000000001</v>
      </c>
      <c r="E6" s="1809">
        <v>140.32</v>
      </c>
      <c r="F6" s="1809">
        <v>141.92000000000002</v>
      </c>
      <c r="G6" s="1809">
        <v>143.59</v>
      </c>
      <c r="H6" s="1809">
        <v>144.1</v>
      </c>
      <c r="I6" s="1809">
        <v>144.61000000000001</v>
      </c>
      <c r="J6" s="1809">
        <v>144.62</v>
      </c>
      <c r="K6" s="1809">
        <v>146.31</v>
      </c>
      <c r="L6" s="1809">
        <v>151.24</v>
      </c>
      <c r="M6" s="1809">
        <v>160.05000000000001</v>
      </c>
      <c r="N6" s="1809">
        <v>170.23</v>
      </c>
      <c r="O6" s="1809">
        <v>176.34</v>
      </c>
      <c r="P6" s="1809">
        <v>177.71</v>
      </c>
      <c r="Q6" s="1809">
        <v>178.1</v>
      </c>
      <c r="R6" s="1809">
        <v>178.23</v>
      </c>
      <c r="S6" s="1809">
        <v>179.21</v>
      </c>
      <c r="T6" s="1809">
        <v>182.85</v>
      </c>
      <c r="U6" s="1809">
        <v>184.88</v>
      </c>
      <c r="V6" s="1809">
        <v>184.91</v>
      </c>
      <c r="W6" s="1809">
        <v>186.61</v>
      </c>
      <c r="X6" s="1809">
        <v>187.84</v>
      </c>
      <c r="Y6" s="1809">
        <v>188.08</v>
      </c>
      <c r="Z6" s="1809">
        <v>187.86</v>
      </c>
      <c r="AA6" s="1809">
        <v>187.74</v>
      </c>
      <c r="AB6" s="1809">
        <v>184.82</v>
      </c>
      <c r="AC6" s="1809">
        <v>180.65</v>
      </c>
      <c r="AD6" s="1809">
        <v>179.17000000000002</v>
      </c>
      <c r="AE6" s="1809">
        <v>181.31</v>
      </c>
      <c r="AF6" s="1809">
        <v>186.94</v>
      </c>
      <c r="AG6" s="1809">
        <v>191.32</v>
      </c>
      <c r="AH6" s="1809">
        <v>191.15</v>
      </c>
      <c r="AI6" s="1809">
        <v>190.25</v>
      </c>
      <c r="AJ6" s="1809">
        <v>190.38</v>
      </c>
      <c r="AK6" s="1809">
        <v>190.18</v>
      </c>
      <c r="AL6" s="1809">
        <v>190.3</v>
      </c>
      <c r="AM6" s="1809">
        <v>190.36</v>
      </c>
      <c r="AN6" s="1809">
        <v>190.33</v>
      </c>
      <c r="AO6" s="1809">
        <v>190.31</v>
      </c>
      <c r="AP6" s="1809">
        <v>190.35</v>
      </c>
      <c r="AQ6" s="1809">
        <v>190.28</v>
      </c>
      <c r="AR6" s="1809">
        <v>190.34</v>
      </c>
      <c r="AS6" s="1809">
        <v>190.15</v>
      </c>
      <c r="AT6" s="1809">
        <v>192.06</v>
      </c>
      <c r="AU6" s="1809">
        <v>197.27</v>
      </c>
      <c r="AV6" s="1809">
        <v>202.70000000000002</v>
      </c>
      <c r="AW6" s="1809">
        <v>206.69</v>
      </c>
      <c r="AX6" s="1809">
        <v>208.15</v>
      </c>
      <c r="AY6" s="1809">
        <v>204.5</v>
      </c>
      <c r="AZ6" s="1809">
        <v>200.73000000000002</v>
      </c>
      <c r="BA6" s="1809">
        <v>200.47</v>
      </c>
      <c r="BB6" s="1805"/>
      <c r="BC6" s="1805"/>
      <c r="BD6" s="1805"/>
      <c r="BE6" s="1805"/>
      <c r="BF6" s="1805"/>
      <c r="BG6" s="1805"/>
      <c r="BH6" s="1805"/>
      <c r="BI6" s="1805"/>
      <c r="BJ6" s="1805"/>
      <c r="BK6" s="1805"/>
      <c r="BL6" s="1805"/>
      <c r="BM6" s="1805"/>
      <c r="BN6" s="1805"/>
      <c r="BO6" s="1805"/>
      <c r="BP6" s="1805"/>
      <c r="BQ6" s="1805"/>
      <c r="BR6" s="1805"/>
      <c r="BS6" s="1805"/>
      <c r="BT6" s="1805"/>
      <c r="BU6" s="1805"/>
      <c r="BV6" s="1805"/>
      <c r="BW6" s="1805"/>
      <c r="BX6" s="1805"/>
      <c r="BY6" s="1805"/>
      <c r="BZ6" s="1805"/>
      <c r="CA6" s="1805"/>
      <c r="CB6" s="1805"/>
      <c r="CC6" s="1805"/>
      <c r="CD6" s="1805"/>
      <c r="CE6" s="1805"/>
      <c r="CF6" s="1805"/>
      <c r="CG6" s="1805"/>
      <c r="CH6" s="1805"/>
      <c r="CI6" s="1805"/>
      <c r="CJ6" s="1805"/>
      <c r="CK6" s="1805"/>
      <c r="CL6" s="1805"/>
      <c r="CM6" s="1805"/>
      <c r="CN6" s="1805"/>
      <c r="CO6" s="1805"/>
      <c r="CP6" s="1805"/>
      <c r="CQ6" s="1805"/>
      <c r="CR6" s="1805"/>
      <c r="CS6" s="1805"/>
      <c r="CT6" s="1805"/>
      <c r="CU6" s="1805"/>
      <c r="CV6" s="1805"/>
      <c r="CW6" s="1805"/>
      <c r="CX6" s="1805"/>
      <c r="CY6" s="1805"/>
      <c r="CZ6" s="1805"/>
      <c r="DA6" s="1805"/>
      <c r="DB6" s="1805"/>
      <c r="DC6" s="1805"/>
      <c r="DD6" s="1805"/>
      <c r="DE6" s="1805"/>
      <c r="DF6" s="1805"/>
      <c r="DG6" s="1805"/>
      <c r="DH6" s="1805"/>
      <c r="DI6" s="1805"/>
      <c r="DJ6" s="1805"/>
    </row>
    <row r="7" spans="1:114" ht="15.75">
      <c r="A7" s="1811" t="s">
        <v>653</v>
      </c>
      <c r="B7" s="1809">
        <v>195.6</v>
      </c>
      <c r="C7" s="1809">
        <v>189.43</v>
      </c>
      <c r="D7" s="1809">
        <v>187.61</v>
      </c>
      <c r="E7" s="1809">
        <v>188.82</v>
      </c>
      <c r="F7" s="1809">
        <v>190.27</v>
      </c>
      <c r="G7" s="1809">
        <v>193.96</v>
      </c>
      <c r="H7" s="1809">
        <v>199.51</v>
      </c>
      <c r="I7" s="1809">
        <v>205.4</v>
      </c>
      <c r="J7" s="1809">
        <v>207.77</v>
      </c>
      <c r="K7" s="1809">
        <v>203.8</v>
      </c>
      <c r="L7" s="1809">
        <v>197.88</v>
      </c>
      <c r="M7" s="1809">
        <v>195.3</v>
      </c>
      <c r="N7" s="1809">
        <v>194.82</v>
      </c>
      <c r="O7" s="1809">
        <v>192.84</v>
      </c>
      <c r="P7" s="1809">
        <v>189.5</v>
      </c>
      <c r="Q7" s="1809">
        <v>184.51</v>
      </c>
      <c r="R7" s="1809">
        <v>178.95000000000002</v>
      </c>
      <c r="S7" s="1809">
        <v>170.71</v>
      </c>
      <c r="T7" s="1809">
        <v>166.04</v>
      </c>
      <c r="U7" s="1809">
        <v>168.83</v>
      </c>
      <c r="V7" s="1809">
        <v>171.21</v>
      </c>
      <c r="W7" s="1809">
        <v>172.07</v>
      </c>
      <c r="X7" s="1809">
        <v>172.17000000000002</v>
      </c>
      <c r="Y7" s="1809">
        <v>171.75</v>
      </c>
      <c r="Z7" s="1809">
        <v>172</v>
      </c>
      <c r="AA7" s="1809">
        <v>168.01</v>
      </c>
      <c r="AB7" s="1809">
        <v>159.28</v>
      </c>
      <c r="AC7" s="1809">
        <v>151.91</v>
      </c>
      <c r="AD7" s="1809">
        <v>151.78</v>
      </c>
      <c r="AE7" s="1809"/>
      <c r="AF7" s="1809"/>
      <c r="AG7" s="1809"/>
      <c r="AH7" s="1809"/>
      <c r="AI7" s="1809"/>
      <c r="AJ7" s="1809"/>
      <c r="AK7" s="1809"/>
      <c r="AL7" s="1809"/>
      <c r="AM7" s="1809"/>
      <c r="AN7" s="1809"/>
      <c r="AO7" s="1809"/>
      <c r="AP7" s="1809"/>
      <c r="AQ7" s="1809"/>
      <c r="AR7" s="1809"/>
      <c r="AS7" s="1809"/>
      <c r="AT7" s="1809"/>
      <c r="AU7" s="1809"/>
      <c r="AV7" s="1809"/>
      <c r="AW7" s="1809"/>
      <c r="AX7" s="1809"/>
      <c r="AY7" s="1809"/>
      <c r="AZ7" s="1809"/>
      <c r="BA7" s="1809"/>
      <c r="BB7" s="1805"/>
      <c r="BC7" s="1805"/>
      <c r="BD7" s="1805"/>
      <c r="BE7" s="1805"/>
      <c r="BF7" s="1805"/>
      <c r="BG7" s="1805"/>
      <c r="BH7" s="1805"/>
      <c r="BI7" s="1805"/>
      <c r="BJ7" s="1805"/>
      <c r="BK7" s="1805"/>
      <c r="BL7" s="1805"/>
      <c r="BM7" s="1805"/>
      <c r="BN7" s="1805"/>
      <c r="BO7" s="1805"/>
      <c r="BP7" s="1805"/>
      <c r="BQ7" s="1805"/>
      <c r="BR7" s="1805"/>
      <c r="BS7" s="1805"/>
      <c r="BT7" s="1805"/>
      <c r="BU7" s="1805"/>
      <c r="BV7" s="1805"/>
      <c r="BW7" s="1805"/>
      <c r="BX7" s="1805"/>
      <c r="BY7" s="1805"/>
      <c r="BZ7" s="1805"/>
      <c r="CA7" s="1805"/>
      <c r="CB7" s="1805"/>
      <c r="CC7" s="1805"/>
      <c r="CD7" s="1805"/>
      <c r="CE7" s="1805"/>
      <c r="CF7" s="1805"/>
      <c r="CG7" s="1805"/>
      <c r="CH7" s="1805"/>
      <c r="CI7" s="1805"/>
      <c r="CJ7" s="1805"/>
      <c r="CK7" s="1805"/>
      <c r="CL7" s="1805"/>
      <c r="CM7" s="1805"/>
      <c r="CN7" s="1805"/>
      <c r="CO7" s="1805"/>
      <c r="CP7" s="1805"/>
      <c r="CQ7" s="1805"/>
      <c r="CR7" s="1805"/>
      <c r="CS7" s="1805"/>
      <c r="CT7" s="1805"/>
      <c r="CU7" s="1805"/>
      <c r="CV7" s="1805"/>
      <c r="CW7" s="1805"/>
      <c r="CX7" s="1805"/>
      <c r="CY7" s="1805"/>
      <c r="CZ7" s="1805"/>
      <c r="DA7" s="1805"/>
      <c r="DB7" s="1805"/>
      <c r="DC7" s="1805"/>
      <c r="DD7" s="1805"/>
      <c r="DE7" s="1805"/>
      <c r="DF7" s="1805"/>
      <c r="DG7" s="1805"/>
      <c r="DH7" s="1805"/>
      <c r="DI7" s="1805"/>
      <c r="DJ7" s="1805"/>
    </row>
    <row r="8" spans="1:114" ht="15.75">
      <c r="A8" s="1810" t="s">
        <v>654</v>
      </c>
      <c r="B8" s="1809">
        <v>133.69541423778506</v>
      </c>
      <c r="C8" s="1809">
        <v>133.74009397266224</v>
      </c>
      <c r="D8" s="1809">
        <v>133.3701371066953</v>
      </c>
      <c r="E8" s="1809">
        <v>133.27375468963675</v>
      </c>
      <c r="F8" s="1809">
        <v>133.65002169118392</v>
      </c>
      <c r="G8" s="1809">
        <v>135.04182178834554</v>
      </c>
      <c r="H8" s="1809">
        <v>135.70624171251299</v>
      </c>
      <c r="I8" s="1809">
        <v>136.52391581570618</v>
      </c>
      <c r="J8" s="1809">
        <v>137.21586476597693</v>
      </c>
      <c r="K8" s="1809">
        <v>138.76319297084146</v>
      </c>
      <c r="L8" s="1809">
        <v>142.63428227912465</v>
      </c>
      <c r="M8" s="1809">
        <v>149.6375430004361</v>
      </c>
      <c r="N8" s="1809">
        <v>158.76225344013275</v>
      </c>
      <c r="O8" s="1809">
        <v>166.50404750358805</v>
      </c>
      <c r="P8" s="1809">
        <v>169.21879941330241</v>
      </c>
      <c r="Q8" s="1809">
        <v>169.80001440139674</v>
      </c>
      <c r="R8" s="1809">
        <v>170.35810047582473</v>
      </c>
      <c r="S8" s="1809">
        <v>170.84427539566215</v>
      </c>
      <c r="T8" s="1809">
        <v>172.78004074190844</v>
      </c>
      <c r="U8" s="1809">
        <v>174.50528247747172</v>
      </c>
      <c r="V8" s="1809">
        <v>175.58229462645878</v>
      </c>
      <c r="W8" s="1809">
        <v>176.86281795867819</v>
      </c>
      <c r="X8" s="1809">
        <v>178.43023784538357</v>
      </c>
      <c r="Y8" s="1809">
        <v>178.45673990258399</v>
      </c>
      <c r="Z8" s="1809">
        <v>178.69179614782672</v>
      </c>
      <c r="AA8" s="1809">
        <v>178.87449876516922</v>
      </c>
      <c r="AB8" s="1809">
        <v>177.24888204172873</v>
      </c>
      <c r="AC8" s="1809">
        <v>174.43685856929952</v>
      </c>
      <c r="AD8" s="1809">
        <v>173.12514586970406</v>
      </c>
      <c r="AE8" s="1809">
        <v>173.96465305514155</v>
      </c>
      <c r="AF8" s="1809">
        <v>177.07180754737064</v>
      </c>
      <c r="AG8" s="1809">
        <v>180.68626882052371</v>
      </c>
      <c r="AH8" s="1809">
        <v>181.03834610389617</v>
      </c>
      <c r="AI8" s="1809">
        <v>181.07637750691927</v>
      </c>
      <c r="AJ8" s="1809">
        <v>181.36677000212899</v>
      </c>
      <c r="AK8" s="1809">
        <v>182.14789019586965</v>
      </c>
      <c r="AL8" s="1809">
        <v>182.3647967638918</v>
      </c>
      <c r="AM8" s="1809">
        <v>182.25448865233133</v>
      </c>
      <c r="AN8" s="1809">
        <v>182.60249315520542</v>
      </c>
      <c r="AO8" s="1809">
        <v>182.69952220566319</v>
      </c>
      <c r="AP8" s="1809">
        <v>182.89259517777305</v>
      </c>
      <c r="AQ8" s="1809">
        <v>183.02581119863743</v>
      </c>
      <c r="AR8" s="1809">
        <v>183.35046505216093</v>
      </c>
      <c r="AS8" s="1809">
        <v>183.80485100063868</v>
      </c>
      <c r="AT8" s="1809">
        <v>184.6129957951884</v>
      </c>
      <c r="AU8" s="1809">
        <v>187.73926154992543</v>
      </c>
      <c r="AV8" s="1809">
        <v>191.95564222908234</v>
      </c>
      <c r="AW8" s="1809">
        <v>195.53470130934639</v>
      </c>
      <c r="AX8" s="1809">
        <v>197.21624278262715</v>
      </c>
      <c r="AY8" s="1809">
        <v>195.97706720246964</v>
      </c>
      <c r="AZ8" s="1809">
        <v>193.68466612731532</v>
      </c>
      <c r="BA8" s="1809">
        <v>192.7092033851394</v>
      </c>
      <c r="BB8" s="1805"/>
      <c r="BC8" s="1805"/>
      <c r="BD8" s="1805"/>
      <c r="BE8" s="1805"/>
      <c r="BF8" s="1805"/>
      <c r="BG8" s="1805"/>
      <c r="BH8" s="1805"/>
      <c r="BI8" s="1805"/>
      <c r="BJ8" s="1805"/>
      <c r="BK8" s="1805"/>
      <c r="BL8" s="1805"/>
      <c r="BM8" s="1805"/>
      <c r="BN8" s="1805"/>
      <c r="BO8" s="1805"/>
      <c r="BP8" s="1805"/>
      <c r="BQ8" s="1805"/>
      <c r="BR8" s="1805"/>
      <c r="BS8" s="1805"/>
      <c r="BT8" s="1805"/>
      <c r="BU8" s="1805"/>
      <c r="BV8" s="1805"/>
      <c r="BW8" s="1805"/>
      <c r="BX8" s="1805"/>
      <c r="BY8" s="1805"/>
      <c r="BZ8" s="1805"/>
      <c r="CA8" s="1805"/>
      <c r="CB8" s="1805"/>
      <c r="CC8" s="1805"/>
      <c r="CD8" s="1805"/>
      <c r="CE8" s="1805"/>
      <c r="CF8" s="1805"/>
      <c r="CG8" s="1805"/>
      <c r="CH8" s="1805"/>
      <c r="CI8" s="1805"/>
      <c r="CJ8" s="1805"/>
      <c r="CK8" s="1805"/>
      <c r="CL8" s="1805"/>
      <c r="CM8" s="1805"/>
      <c r="CN8" s="1805"/>
      <c r="CO8" s="1805"/>
      <c r="CP8" s="1805"/>
      <c r="CQ8" s="1805"/>
      <c r="CR8" s="1805"/>
      <c r="CS8" s="1805"/>
      <c r="CT8" s="1805"/>
      <c r="CU8" s="1805"/>
      <c r="CV8" s="1805"/>
      <c r="CW8" s="1805"/>
      <c r="CX8" s="1805"/>
      <c r="CY8" s="1805"/>
      <c r="CZ8" s="1805"/>
      <c r="DA8" s="1805"/>
      <c r="DB8" s="1805"/>
      <c r="DC8" s="1805"/>
      <c r="DD8" s="1805"/>
      <c r="DE8" s="1805"/>
      <c r="DF8" s="1805"/>
      <c r="DG8" s="1805"/>
      <c r="DH8" s="1805"/>
      <c r="DI8" s="1805"/>
      <c r="DJ8" s="1805"/>
    </row>
    <row r="9" spans="1:114" ht="15.75">
      <c r="A9" s="1811" t="s">
        <v>655</v>
      </c>
      <c r="B9" s="1809">
        <v>188.93102239727483</v>
      </c>
      <c r="C9" s="1809">
        <v>184.30623021077284</v>
      </c>
      <c r="D9" s="1809">
        <v>182.02111059186706</v>
      </c>
      <c r="E9" s="1809">
        <v>182.28178850329996</v>
      </c>
      <c r="F9" s="1809">
        <v>184.0755176921439</v>
      </c>
      <c r="G9" s="1809">
        <v>185.620215296998</v>
      </c>
      <c r="H9" s="1809">
        <v>188.97974090909091</v>
      </c>
      <c r="I9" s="1809">
        <v>192.86350781349793</v>
      </c>
      <c r="J9" s="1809">
        <v>195.39004151586121</v>
      </c>
      <c r="K9" s="1809">
        <v>194.45219881839472</v>
      </c>
      <c r="L9" s="1809">
        <v>188.91763846071962</v>
      </c>
      <c r="M9" s="1809">
        <v>186.24712534596549</v>
      </c>
      <c r="N9" s="1809">
        <v>185.9147717372791</v>
      </c>
      <c r="O9" s="1809">
        <v>184.67227282307854</v>
      </c>
      <c r="P9" s="1809">
        <v>180.97863167979554</v>
      </c>
      <c r="Q9" s="1809">
        <v>178.10509282520758</v>
      </c>
      <c r="R9" s="1809">
        <v>171.75782949755163</v>
      </c>
      <c r="S9" s="1809">
        <v>164.50675420481156</v>
      </c>
      <c r="T9" s="1809">
        <v>158.37408598041301</v>
      </c>
      <c r="U9" s="1809">
        <v>159.41805129870133</v>
      </c>
      <c r="V9" s="1809">
        <v>162.90796214605072</v>
      </c>
      <c r="W9" s="1809">
        <v>163.46975112837981</v>
      </c>
      <c r="X9" s="1809">
        <v>163.36897749627417</v>
      </c>
      <c r="Y9" s="1809">
        <v>161.61829204557554</v>
      </c>
      <c r="Z9" s="1809">
        <v>162.4426840698541</v>
      </c>
      <c r="AA9" s="1809">
        <v>158.92303680930618</v>
      </c>
      <c r="AB9" s="1809">
        <v>153.70261628583302</v>
      </c>
      <c r="AC9" s="1809">
        <v>148.22904045492311</v>
      </c>
      <c r="AD9" s="1809">
        <v>149.89541199626089</v>
      </c>
      <c r="AE9" s="1809"/>
      <c r="AF9" s="1809"/>
      <c r="AG9" s="1809"/>
      <c r="AH9" s="1809"/>
      <c r="AI9" s="1809"/>
      <c r="AJ9" s="1809"/>
      <c r="AK9" s="1809"/>
      <c r="AL9" s="1809"/>
      <c r="AM9" s="1809"/>
      <c r="AN9" s="1809"/>
      <c r="AO9" s="1809"/>
      <c r="AP9" s="1809"/>
      <c r="AQ9" s="1809"/>
      <c r="AR9" s="1809"/>
      <c r="AS9" s="1809"/>
      <c r="AT9" s="1809"/>
      <c r="AU9" s="1809"/>
      <c r="AV9" s="1809"/>
      <c r="AW9" s="1809"/>
      <c r="AX9" s="1809"/>
      <c r="AY9" s="1809"/>
      <c r="AZ9" s="1809"/>
      <c r="BA9" s="1809"/>
      <c r="BB9" s="1805"/>
      <c r="BC9" s="1805"/>
      <c r="BD9" s="1805"/>
      <c r="BE9" s="1805"/>
      <c r="BF9" s="1805"/>
      <c r="BG9" s="1805"/>
      <c r="BH9" s="1805"/>
      <c r="BI9" s="1805"/>
      <c r="BJ9" s="1805"/>
      <c r="BK9" s="1805"/>
      <c r="BL9" s="1805"/>
      <c r="BM9" s="1805"/>
      <c r="BN9" s="1805"/>
      <c r="BO9" s="1805"/>
      <c r="BP9" s="1805"/>
      <c r="BQ9" s="1805"/>
      <c r="BR9" s="1805"/>
      <c r="BS9" s="1805"/>
      <c r="BT9" s="1805"/>
      <c r="BU9" s="1805"/>
      <c r="BV9" s="1805"/>
      <c r="BW9" s="1805"/>
      <c r="BX9" s="1805"/>
      <c r="BY9" s="1805"/>
      <c r="BZ9" s="1805"/>
      <c r="CA9" s="1805"/>
      <c r="CB9" s="1805"/>
      <c r="CC9" s="1805"/>
      <c r="CD9" s="1805"/>
      <c r="CE9" s="1805"/>
      <c r="CF9" s="1805"/>
      <c r="CG9" s="1805"/>
      <c r="CH9" s="1805"/>
      <c r="CI9" s="1805"/>
      <c r="CJ9" s="1805"/>
      <c r="CK9" s="1805"/>
      <c r="CL9" s="1805"/>
      <c r="CM9" s="1805"/>
      <c r="CN9" s="1805"/>
      <c r="CO9" s="1805"/>
      <c r="CP9" s="1805"/>
      <c r="CQ9" s="1805"/>
      <c r="CR9" s="1805"/>
      <c r="CS9" s="1805"/>
      <c r="CT9" s="1805"/>
      <c r="CU9" s="1805"/>
      <c r="CV9" s="1805"/>
      <c r="CW9" s="1805"/>
      <c r="CX9" s="1805"/>
      <c r="CY9" s="1805"/>
      <c r="CZ9" s="1805"/>
      <c r="DA9" s="1805"/>
      <c r="DB9" s="1805"/>
      <c r="DC9" s="1805"/>
      <c r="DD9" s="1805"/>
      <c r="DE9" s="1805"/>
      <c r="DF9" s="1805"/>
      <c r="DG9" s="1805"/>
      <c r="DH9" s="1805"/>
      <c r="DI9" s="1805"/>
      <c r="DJ9" s="1805"/>
    </row>
    <row r="10" spans="1:114" ht="15.75">
      <c r="A10" s="1810" t="s">
        <v>656</v>
      </c>
      <c r="B10" s="1809">
        <v>125.55430000000001</v>
      </c>
      <c r="C10" s="1809">
        <v>125.62140000000001</v>
      </c>
      <c r="D10" s="1809">
        <v>125.7119</v>
      </c>
      <c r="E10" s="1809">
        <v>126.033</v>
      </c>
      <c r="F10" s="1809">
        <v>126.60570000000001</v>
      </c>
      <c r="G10" s="1809">
        <v>127.84670000000001</v>
      </c>
      <c r="H10" s="1809">
        <v>127.84490000000001</v>
      </c>
      <c r="I10" s="1809">
        <v>128.82990000000001</v>
      </c>
      <c r="J10" s="1809">
        <v>130.05700000000002</v>
      </c>
      <c r="K10" s="1809">
        <v>131.65219999999999</v>
      </c>
      <c r="L10" s="1809">
        <v>137.87560000000002</v>
      </c>
      <c r="M10" s="1809">
        <v>149.7319</v>
      </c>
      <c r="N10" s="1809">
        <v>165.9633</v>
      </c>
      <c r="O10" s="1809">
        <v>177.19570000000002</v>
      </c>
      <c r="P10" s="1809">
        <v>178.98140000000001</v>
      </c>
      <c r="Q10" s="1809">
        <v>178.69110000000001</v>
      </c>
      <c r="R10" s="1809">
        <v>178.6756</v>
      </c>
      <c r="S10" s="1809">
        <v>177.7037</v>
      </c>
      <c r="T10" s="1809">
        <v>178.005</v>
      </c>
      <c r="U10" s="1809">
        <v>178.19760000000002</v>
      </c>
      <c r="V10" s="1809">
        <v>177.98180000000002</v>
      </c>
      <c r="W10" s="1809">
        <v>178.00830000000002</v>
      </c>
      <c r="X10" s="1809">
        <v>179.60140000000001</v>
      </c>
      <c r="Y10" s="1809">
        <v>177.26760000000002</v>
      </c>
      <c r="Z10" s="1809">
        <v>177.285</v>
      </c>
      <c r="AA10" s="1809">
        <v>177.48869999999999</v>
      </c>
      <c r="AB10" s="1809">
        <v>175.4547</v>
      </c>
      <c r="AC10" s="1809">
        <v>171.35820000000001</v>
      </c>
      <c r="AD10" s="1809">
        <v>167.53900000000002</v>
      </c>
      <c r="AE10" s="1809">
        <v>168.8135</v>
      </c>
      <c r="AF10" s="1809">
        <v>173.5171</v>
      </c>
      <c r="AG10" s="1809">
        <v>177.27930000000001</v>
      </c>
      <c r="AH10" s="1809">
        <v>178.38660000000002</v>
      </c>
      <c r="AI10" s="1809">
        <v>175.9599</v>
      </c>
      <c r="AJ10" s="1809">
        <v>177.01670000000001</v>
      </c>
      <c r="AK10" s="1809">
        <v>178.3484</v>
      </c>
      <c r="AL10" s="1809">
        <v>178.80180000000001</v>
      </c>
      <c r="AM10" s="1809">
        <v>177.20600000000002</v>
      </c>
      <c r="AN10" s="1809">
        <v>177.74860000000001</v>
      </c>
      <c r="AO10" s="1809">
        <v>178.09970000000001</v>
      </c>
      <c r="AP10" s="1809">
        <v>178.54730000000001</v>
      </c>
      <c r="AQ10" s="1809">
        <v>178.48420000000002</v>
      </c>
      <c r="AR10" s="1809">
        <v>177.71860000000001</v>
      </c>
      <c r="AS10" s="1809">
        <v>177.32600000000002</v>
      </c>
      <c r="AT10" s="1809">
        <v>177.7148</v>
      </c>
      <c r="AU10" s="1809">
        <v>180.6174</v>
      </c>
      <c r="AV10" s="1809">
        <v>185.14400000000001</v>
      </c>
      <c r="AW10" s="1809">
        <v>190.87200000000001</v>
      </c>
      <c r="AX10" s="1809">
        <v>195.0378</v>
      </c>
      <c r="AY10" s="1809">
        <v>193.78110000000001</v>
      </c>
      <c r="AZ10" s="1809">
        <v>193.87790000000001</v>
      </c>
      <c r="BA10" s="1809">
        <v>191.10820000000001</v>
      </c>
      <c r="BB10" s="1805"/>
      <c r="BC10" s="1805"/>
      <c r="BD10" s="1805"/>
      <c r="BE10" s="1805"/>
      <c r="BF10" s="1805"/>
      <c r="BG10" s="1805"/>
      <c r="BH10" s="1805"/>
      <c r="BI10" s="1805"/>
      <c r="BJ10" s="1805"/>
      <c r="BK10" s="1805"/>
      <c r="BL10" s="1805"/>
      <c r="BM10" s="1805"/>
      <c r="BN10" s="1805"/>
      <c r="BO10" s="1805"/>
      <c r="BP10" s="1805"/>
      <c r="BQ10" s="1805"/>
      <c r="BR10" s="1805"/>
      <c r="BS10" s="1805"/>
      <c r="BT10" s="1805"/>
      <c r="BU10" s="1805"/>
      <c r="BV10" s="1805"/>
      <c r="BW10" s="1805"/>
      <c r="BX10" s="1805"/>
      <c r="BY10" s="1805"/>
      <c r="BZ10" s="1805"/>
      <c r="CA10" s="1805"/>
      <c r="CB10" s="1805"/>
      <c r="CC10" s="1805"/>
      <c r="CD10" s="1805"/>
      <c r="CE10" s="1805"/>
      <c r="CF10" s="1805"/>
      <c r="CG10" s="1805"/>
      <c r="CH10" s="1805"/>
      <c r="CI10" s="1805"/>
      <c r="CJ10" s="1805"/>
      <c r="CK10" s="1805"/>
      <c r="CL10" s="1805"/>
      <c r="CM10" s="1805"/>
      <c r="CN10" s="1805"/>
      <c r="CO10" s="1805"/>
      <c r="CP10" s="1805"/>
      <c r="CQ10" s="1805"/>
      <c r="CR10" s="1805"/>
      <c r="CS10" s="1805"/>
      <c r="CT10" s="1805"/>
      <c r="CU10" s="1805"/>
      <c r="CV10" s="1805"/>
      <c r="CW10" s="1805"/>
      <c r="CX10" s="1805"/>
      <c r="CY10" s="1805"/>
      <c r="CZ10" s="1805"/>
      <c r="DA10" s="1805"/>
      <c r="DB10" s="1805"/>
      <c r="DC10" s="1805"/>
      <c r="DD10" s="1805"/>
      <c r="DE10" s="1805"/>
      <c r="DF10" s="1805"/>
      <c r="DG10" s="1805"/>
      <c r="DH10" s="1805"/>
      <c r="DI10" s="1805"/>
      <c r="DJ10" s="1805"/>
    </row>
    <row r="11" spans="1:114" ht="15.75">
      <c r="A11" s="1810" t="s">
        <v>657</v>
      </c>
      <c r="B11" s="1809">
        <v>187.17140000000001</v>
      </c>
      <c r="C11" s="1809">
        <v>180.80780000000001</v>
      </c>
      <c r="D11" s="1809">
        <v>178.041</v>
      </c>
      <c r="E11" s="1809">
        <v>180.44900000000001</v>
      </c>
      <c r="F11" s="1809">
        <v>186.38460000000001</v>
      </c>
      <c r="G11" s="1809">
        <v>189.3295</v>
      </c>
      <c r="H11" s="1809">
        <v>193.38420000000002</v>
      </c>
      <c r="I11" s="1809">
        <v>197.0198</v>
      </c>
      <c r="J11" s="1809">
        <v>199.41150000000002</v>
      </c>
      <c r="K11" s="1809">
        <v>195.74450000000002</v>
      </c>
      <c r="L11" s="1809">
        <v>183.09829999999999</v>
      </c>
      <c r="M11" s="1809">
        <v>177.34900000000002</v>
      </c>
      <c r="N11" s="1809">
        <v>180.0909</v>
      </c>
      <c r="O11" s="1809">
        <v>178.42310000000001</v>
      </c>
      <c r="P11" s="1809">
        <v>174.929</v>
      </c>
      <c r="Q11" s="1809">
        <v>171.5848</v>
      </c>
      <c r="R11" s="1809">
        <v>158.5325</v>
      </c>
      <c r="S11" s="1809">
        <v>149.03140000000002</v>
      </c>
      <c r="T11" s="1809">
        <v>140.4854</v>
      </c>
      <c r="U11" s="1809">
        <v>149.08770000000001</v>
      </c>
      <c r="V11" s="1809">
        <v>167.18690000000001</v>
      </c>
      <c r="W11" s="1809">
        <v>166.80500000000001</v>
      </c>
      <c r="X11" s="1809">
        <v>163.8895</v>
      </c>
      <c r="Y11" s="1809">
        <v>162.87690000000001</v>
      </c>
      <c r="Z11" s="1809">
        <v>158.15260000000001</v>
      </c>
      <c r="AA11" s="1809">
        <v>153.5754</v>
      </c>
      <c r="AB11" s="1809">
        <v>144.06399999999999</v>
      </c>
      <c r="AC11" s="1809">
        <v>133.7013</v>
      </c>
      <c r="AD11" s="1809">
        <v>144.0538</v>
      </c>
      <c r="AE11" s="1809"/>
      <c r="AF11" s="1809"/>
      <c r="AG11" s="1809"/>
      <c r="AH11" s="1809"/>
      <c r="AI11" s="1809"/>
      <c r="AJ11" s="1809"/>
      <c r="AK11" s="1809"/>
      <c r="AL11" s="1809"/>
      <c r="AM11" s="1809"/>
      <c r="AN11" s="1809"/>
      <c r="AO11" s="1809"/>
      <c r="AP11" s="1809"/>
      <c r="AQ11" s="1809"/>
      <c r="AR11" s="1809"/>
      <c r="AS11" s="1809"/>
      <c r="AT11" s="1809"/>
      <c r="AU11" s="1809"/>
      <c r="AV11" s="1809"/>
      <c r="AW11" s="1809"/>
      <c r="AX11" s="1809"/>
      <c r="AY11" s="1809"/>
      <c r="AZ11" s="1809"/>
      <c r="BA11" s="1809"/>
      <c r="BB11" s="1805"/>
      <c r="BC11" s="1805"/>
      <c r="BD11" s="1805"/>
      <c r="BE11" s="1805"/>
      <c r="BF11" s="1805"/>
      <c r="BG11" s="1805"/>
      <c r="BH11" s="1805"/>
      <c r="BI11" s="1805"/>
      <c r="BJ11" s="1805"/>
      <c r="BK11" s="1805"/>
      <c r="BL11" s="1805"/>
      <c r="BM11" s="1805"/>
      <c r="BN11" s="1805"/>
      <c r="BO11" s="1805"/>
      <c r="BP11" s="1805"/>
      <c r="BQ11" s="1805"/>
      <c r="BR11" s="1805"/>
      <c r="BS11" s="1805"/>
      <c r="BT11" s="1805"/>
      <c r="BU11" s="1805"/>
      <c r="BV11" s="1805"/>
      <c r="BW11" s="1805"/>
      <c r="BX11" s="1805"/>
      <c r="BY11" s="1805"/>
      <c r="BZ11" s="1805"/>
      <c r="CA11" s="1805"/>
      <c r="CB11" s="1805"/>
      <c r="CC11" s="1805"/>
      <c r="CD11" s="1805"/>
      <c r="CE11" s="1805"/>
      <c r="CF11" s="1805"/>
      <c r="CG11" s="1805"/>
      <c r="CH11" s="1805"/>
      <c r="CI11" s="1805"/>
      <c r="CJ11" s="1805"/>
      <c r="CK11" s="1805"/>
      <c r="CL11" s="1805"/>
      <c r="CM11" s="1805"/>
      <c r="CN11" s="1805"/>
      <c r="CO11" s="1805"/>
      <c r="CP11" s="1805"/>
      <c r="CQ11" s="1805"/>
      <c r="CR11" s="1805"/>
      <c r="CS11" s="1805"/>
      <c r="CT11" s="1805"/>
      <c r="CU11" s="1805"/>
      <c r="CV11" s="1805"/>
      <c r="CW11" s="1805"/>
      <c r="CX11" s="1805"/>
      <c r="CY11" s="1805"/>
      <c r="CZ11" s="1805"/>
      <c r="DA11" s="1805"/>
      <c r="DB11" s="1805"/>
      <c r="DC11" s="1805"/>
      <c r="DD11" s="1805"/>
      <c r="DE11" s="1805"/>
      <c r="DF11" s="1805"/>
      <c r="DG11" s="1805"/>
      <c r="DH11" s="1805"/>
      <c r="DI11" s="1805"/>
      <c r="DJ11" s="1805"/>
    </row>
    <row r="12" spans="1:114" ht="15.75">
      <c r="A12" s="1812" t="s">
        <v>658</v>
      </c>
      <c r="B12" s="1809">
        <v>127.10980000000001</v>
      </c>
      <c r="C12" s="1809">
        <v>127.40450000000001</v>
      </c>
      <c r="D12" s="1809">
        <v>126.5711</v>
      </c>
      <c r="E12" s="1809">
        <v>127.1195</v>
      </c>
      <c r="F12" s="1809">
        <v>127.8052</v>
      </c>
      <c r="G12" s="1809">
        <v>130.1232</v>
      </c>
      <c r="H12" s="1809">
        <v>130.26400000000001</v>
      </c>
      <c r="I12" s="1809">
        <v>130.1362</v>
      </c>
      <c r="J12" s="1809">
        <v>130.1454</v>
      </c>
      <c r="K12" s="1809">
        <v>132.6816</v>
      </c>
      <c r="L12" s="1809">
        <v>135.2099</v>
      </c>
      <c r="M12" s="1809">
        <v>138.24590000000001</v>
      </c>
      <c r="N12" s="1809">
        <v>144.41750000000002</v>
      </c>
      <c r="O12" s="1809">
        <v>153.7893</v>
      </c>
      <c r="P12" s="1809">
        <v>158.2004</v>
      </c>
      <c r="Q12" s="1809">
        <v>159.1207</v>
      </c>
      <c r="R12" s="1809">
        <v>160.61100000000002</v>
      </c>
      <c r="S12" s="1809">
        <v>161.2681</v>
      </c>
      <c r="T12" s="1809">
        <v>165.1095</v>
      </c>
      <c r="U12" s="1809">
        <v>168.98670000000001</v>
      </c>
      <c r="V12" s="1809">
        <v>170.04949999999999</v>
      </c>
      <c r="W12" s="1809">
        <v>170.8597</v>
      </c>
      <c r="X12" s="1809">
        <v>172.33629999999999</v>
      </c>
      <c r="Y12" s="1809">
        <v>173.3031</v>
      </c>
      <c r="Z12" s="1809">
        <v>174.81980000000001</v>
      </c>
      <c r="AA12" s="1809">
        <v>174.84390000000002</v>
      </c>
      <c r="AB12" s="1809">
        <v>174.27800000000002</v>
      </c>
      <c r="AC12" s="1809">
        <v>169.14590000000001</v>
      </c>
      <c r="AD12" s="1809">
        <v>166.4932</v>
      </c>
      <c r="AE12" s="1809">
        <v>166.6121</v>
      </c>
      <c r="AF12" s="1809">
        <v>166.12890000000002</v>
      </c>
      <c r="AG12" s="1809">
        <v>168.87650000000002</v>
      </c>
      <c r="AH12" s="1809">
        <v>172.7296</v>
      </c>
      <c r="AI12" s="1809">
        <v>176.88650000000001</v>
      </c>
      <c r="AJ12" s="1809">
        <v>176.71250000000001</v>
      </c>
      <c r="AK12" s="1809">
        <v>176.74030000000002</v>
      </c>
      <c r="AL12" s="1809">
        <v>176.6405</v>
      </c>
      <c r="AM12" s="1809">
        <v>176.2705</v>
      </c>
      <c r="AN12" s="1809">
        <v>178.80680000000001</v>
      </c>
      <c r="AO12" s="1809">
        <v>181.03040000000001</v>
      </c>
      <c r="AP12" s="1809">
        <v>183.8022</v>
      </c>
      <c r="AQ12" s="1809">
        <v>186.0641</v>
      </c>
      <c r="AR12" s="1809">
        <v>189.53720000000001</v>
      </c>
      <c r="AS12" s="1809">
        <v>191.52080000000001</v>
      </c>
      <c r="AT12" s="1809">
        <v>195.65520000000001</v>
      </c>
      <c r="AU12" s="1809">
        <v>197.1183</v>
      </c>
      <c r="AV12" s="1809">
        <v>197.0112</v>
      </c>
      <c r="AW12" s="1809">
        <v>196.3409</v>
      </c>
      <c r="AX12" s="1809">
        <v>194.43780000000001</v>
      </c>
      <c r="AY12" s="1809">
        <v>194.17830000000001</v>
      </c>
      <c r="AZ12" s="1809">
        <v>194.21280000000002</v>
      </c>
      <c r="BA12" s="1809">
        <v>193.399</v>
      </c>
      <c r="BB12" s="1805"/>
      <c r="BC12" s="1805"/>
      <c r="BD12" s="1805"/>
      <c r="BE12" s="1805"/>
      <c r="BF12" s="1805"/>
      <c r="BG12" s="1805"/>
      <c r="BH12" s="1805"/>
      <c r="BI12" s="1805"/>
      <c r="BJ12" s="1805"/>
      <c r="BK12" s="1805"/>
      <c r="BL12" s="1805"/>
      <c r="BM12" s="1805"/>
      <c r="BN12" s="1805"/>
      <c r="BO12" s="1805"/>
      <c r="BP12" s="1805"/>
      <c r="BQ12" s="1805"/>
      <c r="BR12" s="1805"/>
      <c r="BS12" s="1805"/>
      <c r="BT12" s="1805"/>
      <c r="BU12" s="1805"/>
      <c r="BV12" s="1805"/>
      <c r="BW12" s="1805"/>
      <c r="BX12" s="1805"/>
      <c r="BY12" s="1805"/>
      <c r="BZ12" s="1805"/>
      <c r="CA12" s="1805"/>
      <c r="CB12" s="1805"/>
      <c r="CC12" s="1805"/>
      <c r="CD12" s="1805"/>
      <c r="CE12" s="1805"/>
      <c r="CF12" s="1805"/>
      <c r="CG12" s="1805"/>
      <c r="CH12" s="1805"/>
      <c r="CI12" s="1805"/>
      <c r="CJ12" s="1805"/>
      <c r="CK12" s="1805"/>
      <c r="CL12" s="1805"/>
      <c r="CM12" s="1805"/>
      <c r="CN12" s="1805"/>
      <c r="CO12" s="1805"/>
      <c r="CP12" s="1805"/>
      <c r="CQ12" s="1805"/>
      <c r="CR12" s="1805"/>
      <c r="CS12" s="1805"/>
      <c r="CT12" s="1805"/>
      <c r="CU12" s="1805"/>
      <c r="CV12" s="1805"/>
      <c r="CW12" s="1805"/>
      <c r="CX12" s="1805"/>
      <c r="CY12" s="1805"/>
      <c r="CZ12" s="1805"/>
      <c r="DA12" s="1805"/>
      <c r="DB12" s="1805"/>
      <c r="DC12" s="1805"/>
      <c r="DD12" s="1805"/>
      <c r="DE12" s="1805"/>
      <c r="DF12" s="1805"/>
      <c r="DG12" s="1805"/>
      <c r="DH12" s="1805"/>
      <c r="DI12" s="1805"/>
      <c r="DJ12" s="1805"/>
    </row>
    <row r="13" spans="1:114" ht="15.75">
      <c r="A13" s="1812" t="s">
        <v>659</v>
      </c>
      <c r="B13" s="1809">
        <v>194.1627</v>
      </c>
      <c r="C13" s="1809">
        <v>197.37800000000001</v>
      </c>
      <c r="D13" s="1809">
        <v>198.58500000000001</v>
      </c>
      <c r="E13" s="1809">
        <v>199.7878</v>
      </c>
      <c r="F13" s="1809">
        <v>201.93470000000002</v>
      </c>
      <c r="G13" s="1809">
        <v>202.3578</v>
      </c>
      <c r="H13" s="1809"/>
      <c r="I13" s="1809">
        <v>203.1806</v>
      </c>
      <c r="J13" s="1809">
        <v>206.5138</v>
      </c>
      <c r="K13" s="1809">
        <v>205.84180000000001</v>
      </c>
      <c r="L13" s="1809">
        <v>202.48930000000001</v>
      </c>
      <c r="M13" s="1809">
        <v>201.98270000000002</v>
      </c>
      <c r="N13" s="1809">
        <v>199.3005</v>
      </c>
      <c r="O13" s="1809">
        <v>199.6996</v>
      </c>
      <c r="P13" s="1809">
        <v>189.874</v>
      </c>
      <c r="Q13" s="1809">
        <v>194.8135</v>
      </c>
      <c r="R13" s="1809">
        <v>190.26510000000002</v>
      </c>
      <c r="S13" s="1809">
        <v>186.4479</v>
      </c>
      <c r="T13" s="1809">
        <v>179.67590000000001</v>
      </c>
      <c r="U13" s="1809">
        <v>178.631</v>
      </c>
      <c r="V13" s="1809">
        <v>173.9555</v>
      </c>
      <c r="W13" s="1809">
        <v>171.82640000000001</v>
      </c>
      <c r="X13" s="1809">
        <v>167.7937</v>
      </c>
      <c r="Y13" s="1809">
        <v>166.18290000000002</v>
      </c>
      <c r="Z13" s="1809">
        <v>165.42600000000002</v>
      </c>
      <c r="AA13" s="1809">
        <v>164.11510000000001</v>
      </c>
      <c r="AB13" s="1809">
        <v>160.93470000000002</v>
      </c>
      <c r="AC13" s="1809">
        <v>159.4203</v>
      </c>
      <c r="AD13" s="1809">
        <v>158.36770000000001</v>
      </c>
      <c r="AE13" s="1809"/>
      <c r="AF13" s="1809"/>
      <c r="AG13" s="1809"/>
      <c r="AH13" s="1809"/>
      <c r="AI13" s="1809"/>
      <c r="AJ13" s="1809"/>
      <c r="AK13" s="1809"/>
      <c r="AL13" s="1809"/>
      <c r="AM13" s="1809"/>
      <c r="AN13" s="1809"/>
      <c r="AO13" s="1809"/>
      <c r="AP13" s="1809"/>
      <c r="AQ13" s="1809"/>
      <c r="AR13" s="1809"/>
      <c r="AS13" s="1809"/>
      <c r="AT13" s="1809"/>
      <c r="AU13" s="1809"/>
      <c r="AV13" s="1809"/>
      <c r="AW13" s="1809"/>
      <c r="AX13" s="1809"/>
      <c r="AY13" s="1809"/>
      <c r="AZ13" s="1809"/>
      <c r="BA13" s="1809"/>
      <c r="BB13" s="1805"/>
      <c r="BC13" s="1805"/>
      <c r="BD13" s="1805"/>
      <c r="BE13" s="1805"/>
      <c r="BF13" s="1805"/>
      <c r="BG13" s="1805"/>
      <c r="BH13" s="1805"/>
      <c r="BI13" s="1805"/>
      <c r="BJ13" s="1805"/>
      <c r="BK13" s="1805"/>
      <c r="BL13" s="1805"/>
      <c r="BM13" s="1805"/>
      <c r="BN13" s="1805"/>
      <c r="BO13" s="1805"/>
      <c r="BP13" s="1805"/>
      <c r="BQ13" s="1805"/>
      <c r="BR13" s="1805"/>
      <c r="BS13" s="1805"/>
      <c r="BT13" s="1805"/>
      <c r="BU13" s="1805"/>
      <c r="BV13" s="1805"/>
      <c r="BW13" s="1805"/>
      <c r="BX13" s="1805"/>
      <c r="BY13" s="1805"/>
      <c r="BZ13" s="1805"/>
      <c r="CA13" s="1805"/>
      <c r="CB13" s="1805"/>
      <c r="CC13" s="1805"/>
      <c r="CD13" s="1805"/>
      <c r="CE13" s="1805"/>
      <c r="CF13" s="1805"/>
      <c r="CG13" s="1805"/>
      <c r="CH13" s="1805"/>
      <c r="CI13" s="1805"/>
      <c r="CJ13" s="1805"/>
      <c r="CK13" s="1805"/>
      <c r="CL13" s="1805"/>
      <c r="CM13" s="1805"/>
      <c r="CN13" s="1805"/>
      <c r="CO13" s="1805"/>
      <c r="CP13" s="1805"/>
      <c r="CQ13" s="1805"/>
      <c r="CR13" s="1805"/>
      <c r="CS13" s="1805"/>
      <c r="CT13" s="1805"/>
      <c r="CU13" s="1805"/>
      <c r="CV13" s="1805"/>
      <c r="CW13" s="1805"/>
      <c r="CX13" s="1805"/>
      <c r="CY13" s="1805"/>
      <c r="CZ13" s="1805"/>
      <c r="DA13" s="1805"/>
      <c r="DB13" s="1805"/>
      <c r="DC13" s="1805"/>
      <c r="DD13" s="1805"/>
      <c r="DE13" s="1805"/>
      <c r="DF13" s="1805"/>
      <c r="DG13" s="1805"/>
      <c r="DH13" s="1805"/>
      <c r="DI13" s="1805"/>
      <c r="DJ13" s="1805"/>
    </row>
    <row r="14" spans="1:114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805"/>
      <c r="BC14" s="1805"/>
      <c r="BD14" s="1805"/>
      <c r="BE14" s="1805"/>
      <c r="BF14" s="1805"/>
      <c r="BG14" s="1805"/>
      <c r="BH14" s="1805"/>
      <c r="BI14" s="1805"/>
      <c r="BJ14" s="1805"/>
      <c r="BK14" s="1805"/>
      <c r="BL14" s="1805"/>
      <c r="BM14" s="1805"/>
      <c r="BN14" s="1805"/>
      <c r="BO14" s="1805"/>
      <c r="BP14" s="1805"/>
      <c r="BQ14" s="1805"/>
      <c r="BR14" s="1805"/>
      <c r="BS14" s="1805"/>
      <c r="BT14" s="1805"/>
      <c r="BU14" s="1805"/>
      <c r="BV14" s="1805"/>
      <c r="BW14" s="1805"/>
      <c r="BX14" s="1805"/>
      <c r="BY14" s="1805"/>
      <c r="BZ14" s="1805"/>
      <c r="CA14" s="1805"/>
      <c r="CB14" s="1805"/>
      <c r="CC14" s="1805"/>
      <c r="CD14" s="1805"/>
      <c r="CE14" s="1805"/>
      <c r="CF14" s="1805"/>
      <c r="CG14" s="1805"/>
      <c r="CH14" s="1805"/>
      <c r="CI14" s="1805"/>
      <c r="CJ14" s="1805"/>
      <c r="CK14" s="1805"/>
      <c r="CL14" s="1805"/>
      <c r="CM14" s="1805"/>
      <c r="CN14" s="1805"/>
      <c r="CO14" s="1805"/>
      <c r="CP14" s="1805"/>
      <c r="CQ14" s="1805"/>
      <c r="CR14" s="1805"/>
      <c r="CS14" s="1805"/>
      <c r="CT14" s="1805"/>
      <c r="CU14" s="1805"/>
      <c r="CV14" s="1805"/>
      <c r="CW14" s="1805"/>
      <c r="CX14" s="1805"/>
      <c r="CY14" s="1805"/>
      <c r="CZ14" s="1805"/>
      <c r="DA14" s="1805"/>
      <c r="DB14" s="1805"/>
      <c r="DC14" s="1805"/>
      <c r="DD14" s="1805"/>
      <c r="DE14" s="1805"/>
      <c r="DF14" s="1805"/>
      <c r="DG14" s="1805"/>
      <c r="DH14" s="1805"/>
      <c r="DI14" s="1805"/>
      <c r="DJ14" s="1805"/>
    </row>
    <row r="15" spans="1:114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4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</row>
    <row r="17" spans="1:114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</row>
    <row r="18" spans="1:114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</row>
    <row r="19" spans="1:114" s="225" customFormat="1">
      <c r="B19" s="255"/>
      <c r="V19" s="1803"/>
      <c r="W19" s="1803"/>
      <c r="X19" s="1803"/>
      <c r="Y19" s="1803"/>
      <c r="Z19" s="1803"/>
      <c r="AA19" s="1803"/>
      <c r="AB19" s="1803"/>
      <c r="AC19" s="1803"/>
      <c r="AD19" s="1803"/>
      <c r="AE19" s="1803"/>
      <c r="AF19" s="1803"/>
      <c r="AG19" s="1803"/>
      <c r="AH19" s="1803"/>
      <c r="AI19" s="1803"/>
      <c r="AJ19" s="1803"/>
      <c r="AK19" s="1803"/>
      <c r="AL19" s="1803"/>
      <c r="AM19" s="1803"/>
      <c r="AN19" s="1803"/>
      <c r="AO19" s="1803"/>
      <c r="AP19" s="1803"/>
      <c r="AQ19" s="1803"/>
      <c r="AR19" s="1803"/>
      <c r="AS19" s="1803"/>
      <c r="AT19" s="1803"/>
      <c r="AU19" s="1803"/>
      <c r="AV19" s="1803"/>
      <c r="AW19" s="1803"/>
      <c r="AX19" s="1803"/>
      <c r="AY19" s="1803"/>
      <c r="AZ19" s="1803"/>
      <c r="BA19" s="1803"/>
      <c r="BB19" s="1803"/>
      <c r="BC19" s="1803"/>
      <c r="BD19" s="1803"/>
      <c r="BE19" s="1803"/>
      <c r="BF19" s="1803"/>
      <c r="BG19" s="1803"/>
      <c r="BH19" s="1803"/>
      <c r="BI19" s="1803"/>
      <c r="BJ19" s="1803"/>
      <c r="BK19" s="1803"/>
      <c r="BL19" s="1803"/>
      <c r="BM19" s="1803"/>
      <c r="BN19" s="1803"/>
      <c r="BO19" s="1803"/>
      <c r="BP19" s="1803"/>
      <c r="BQ19" s="1803"/>
      <c r="BR19" s="1803"/>
      <c r="BS19" s="1803"/>
      <c r="BT19" s="1803"/>
      <c r="BU19" s="1803"/>
      <c r="BV19" s="1803"/>
      <c r="BW19" s="1803"/>
      <c r="BX19" s="1803"/>
      <c r="BY19" s="1803"/>
      <c r="BZ19" s="1803"/>
      <c r="CA19" s="1803"/>
      <c r="CB19" s="1803"/>
      <c r="CC19" s="1803"/>
      <c r="CD19" s="1803"/>
      <c r="CE19" s="1803"/>
      <c r="CF19" s="1803"/>
      <c r="CG19" s="1803"/>
      <c r="CH19" s="1803"/>
      <c r="CI19" s="1803"/>
      <c r="CJ19" s="1803"/>
      <c r="CK19" s="1803"/>
      <c r="CL19" s="1803"/>
      <c r="CM19" s="1803"/>
      <c r="CN19" s="1803"/>
      <c r="CO19" s="1803"/>
      <c r="CP19" s="1803"/>
      <c r="CQ19" s="1803"/>
      <c r="CR19" s="1803"/>
      <c r="CS19" s="1803"/>
      <c r="CT19" s="1803"/>
      <c r="CU19" s="1803"/>
      <c r="CV19" s="1803"/>
      <c r="CW19" s="1803"/>
      <c r="CX19" s="1803"/>
      <c r="CY19" s="1803"/>
      <c r="CZ19" s="1803"/>
      <c r="DA19" s="1803"/>
      <c r="DB19" s="1803"/>
      <c r="DC19" s="1803"/>
      <c r="DD19" s="1803"/>
      <c r="DE19" s="1803"/>
      <c r="DF19" s="1803"/>
      <c r="DG19" s="1803"/>
      <c r="DH19" s="1803"/>
      <c r="DI19" s="1803"/>
      <c r="DJ19" s="1803"/>
    </row>
    <row r="20" spans="1:114" s="225" customFormat="1">
      <c r="V20" s="1803"/>
      <c r="W20" s="1803"/>
      <c r="X20" s="1803"/>
      <c r="Y20" s="1803"/>
      <c r="Z20" s="1803"/>
      <c r="AA20" s="1803"/>
      <c r="AB20" s="1803"/>
      <c r="AC20" s="1803"/>
      <c r="AD20" s="1803"/>
      <c r="AE20" s="1803"/>
      <c r="AF20" s="1803"/>
      <c r="AG20" s="1803"/>
      <c r="AH20" s="1803"/>
      <c r="AI20" s="1803"/>
      <c r="AJ20" s="1803"/>
      <c r="AK20" s="1803"/>
      <c r="AL20" s="1803"/>
      <c r="AM20" s="1803"/>
      <c r="AN20" s="1803"/>
      <c r="AO20" s="1803"/>
      <c r="AP20" s="1803"/>
      <c r="AQ20" s="1803"/>
      <c r="AR20" s="1803"/>
      <c r="AS20" s="1803"/>
      <c r="AT20" s="1803"/>
      <c r="AU20" s="1803"/>
      <c r="AV20" s="1803"/>
      <c r="AW20" s="1803"/>
      <c r="AX20" s="1803"/>
      <c r="AY20" s="1803"/>
      <c r="AZ20" s="1803"/>
      <c r="BA20" s="1803"/>
      <c r="BB20" s="1803"/>
      <c r="BC20" s="1803"/>
      <c r="BD20" s="1803"/>
      <c r="BE20" s="1803"/>
      <c r="BF20" s="1803"/>
      <c r="BG20" s="1803"/>
      <c r="BH20" s="1803"/>
      <c r="BI20" s="1803"/>
      <c r="BJ20" s="1803"/>
      <c r="BK20" s="1803"/>
      <c r="BL20" s="1803"/>
      <c r="BM20" s="1803"/>
      <c r="BN20" s="1803"/>
      <c r="BO20" s="1803"/>
      <c r="BP20" s="1803"/>
      <c r="BQ20" s="1803"/>
      <c r="BR20" s="1803"/>
      <c r="BS20" s="1803"/>
      <c r="BT20" s="1803"/>
      <c r="BU20" s="1803"/>
      <c r="BV20" s="1803"/>
      <c r="BW20" s="1803"/>
      <c r="BX20" s="1803"/>
      <c r="BY20" s="1803"/>
      <c r="BZ20" s="1803"/>
      <c r="CA20" s="1803"/>
      <c r="CB20" s="1803"/>
      <c r="CC20" s="1803"/>
      <c r="CD20" s="1803"/>
      <c r="CE20" s="1803"/>
      <c r="CF20" s="1803"/>
      <c r="CG20" s="1803"/>
      <c r="CH20" s="1803"/>
      <c r="CI20" s="1803"/>
      <c r="CJ20" s="1803"/>
      <c r="CK20" s="1803"/>
      <c r="CL20" s="1803"/>
      <c r="CM20" s="1803"/>
      <c r="CN20" s="1803"/>
      <c r="CO20" s="1803"/>
      <c r="CP20" s="1803"/>
      <c r="CQ20" s="1803"/>
      <c r="CR20" s="1803"/>
      <c r="CS20" s="1803"/>
      <c r="CT20" s="1803"/>
      <c r="CU20" s="1803"/>
      <c r="CV20" s="1803"/>
      <c r="CW20" s="1803"/>
      <c r="CX20" s="1803"/>
      <c r="CY20" s="1803"/>
      <c r="CZ20" s="1803"/>
      <c r="DA20" s="1803"/>
      <c r="DB20" s="1803"/>
      <c r="DC20" s="1803"/>
      <c r="DD20" s="1803"/>
      <c r="DE20" s="1803"/>
      <c r="DF20" s="1803"/>
      <c r="DG20" s="1803"/>
      <c r="DH20" s="1803"/>
      <c r="DI20" s="1803"/>
      <c r="DJ20" s="1803"/>
    </row>
    <row r="21" spans="1:114" s="225" customFormat="1">
      <c r="C21" s="255"/>
      <c r="D21" s="255"/>
      <c r="E21" s="255"/>
      <c r="F21" s="255"/>
      <c r="G21" s="255"/>
      <c r="H21" s="255"/>
      <c r="I21" s="255"/>
      <c r="V21" s="1803"/>
      <c r="W21" s="1803"/>
      <c r="X21" s="1803"/>
      <c r="Y21" s="1803"/>
      <c r="Z21" s="1803"/>
      <c r="AA21" s="1803"/>
      <c r="AB21" s="1803"/>
      <c r="AC21" s="1803"/>
      <c r="AD21" s="1803"/>
      <c r="AE21" s="1803"/>
      <c r="AF21" s="1803"/>
      <c r="AG21" s="1803"/>
      <c r="AH21" s="1803"/>
      <c r="AI21" s="1803"/>
      <c r="AJ21" s="1803"/>
      <c r="AK21" s="1803"/>
      <c r="AL21" s="1803"/>
      <c r="AM21" s="1803"/>
      <c r="AN21" s="1803"/>
      <c r="AO21" s="1803"/>
      <c r="AP21" s="1803"/>
      <c r="AQ21" s="1803"/>
      <c r="AR21" s="1803"/>
      <c r="AS21" s="1803"/>
      <c r="AT21" s="1803"/>
      <c r="AU21" s="1803"/>
      <c r="AV21" s="1803"/>
      <c r="AW21" s="1803"/>
      <c r="AX21" s="1803"/>
      <c r="AY21" s="1803"/>
      <c r="AZ21" s="1803"/>
      <c r="BA21" s="1803"/>
      <c r="BB21" s="1803"/>
      <c r="BC21" s="1803"/>
      <c r="BD21" s="1803"/>
      <c r="BE21" s="1803"/>
      <c r="BF21" s="1803"/>
      <c r="BG21" s="1803"/>
      <c r="BH21" s="1803"/>
      <c r="BI21" s="1803"/>
      <c r="BJ21" s="1803"/>
      <c r="BK21" s="1803"/>
      <c r="BL21" s="1803"/>
      <c r="BM21" s="1803"/>
      <c r="BN21" s="1803"/>
      <c r="BO21" s="1803"/>
      <c r="BP21" s="1803"/>
      <c r="BQ21" s="1803"/>
      <c r="BR21" s="1803"/>
      <c r="BS21" s="1803"/>
      <c r="BT21" s="1803"/>
      <c r="BU21" s="1803"/>
      <c r="BV21" s="1803"/>
      <c r="BW21" s="1803"/>
      <c r="BX21" s="1803"/>
      <c r="BY21" s="1803"/>
      <c r="BZ21" s="1803"/>
      <c r="CA21" s="1803"/>
      <c r="CB21" s="1803"/>
      <c r="CC21" s="1803"/>
      <c r="CD21" s="1803"/>
      <c r="CE21" s="1803"/>
      <c r="CF21" s="1803"/>
      <c r="CG21" s="1803"/>
      <c r="CH21" s="1803"/>
      <c r="CI21" s="1803"/>
      <c r="CJ21" s="1803"/>
      <c r="CK21" s="1803"/>
      <c r="CL21" s="1803"/>
      <c r="CM21" s="1803"/>
      <c r="CN21" s="1803"/>
      <c r="CO21" s="1803"/>
      <c r="CP21" s="1803"/>
      <c r="CQ21" s="1803"/>
      <c r="CR21" s="1803"/>
      <c r="CS21" s="1803"/>
      <c r="CT21" s="1803"/>
      <c r="CU21" s="1803"/>
      <c r="CV21" s="1803"/>
      <c r="CW21" s="1803"/>
      <c r="CX21" s="1803"/>
      <c r="CY21" s="1803"/>
      <c r="CZ21" s="1803"/>
      <c r="DA21" s="1803"/>
      <c r="DB21" s="1803"/>
      <c r="DC21" s="1803"/>
      <c r="DD21" s="1803"/>
      <c r="DE21" s="1803"/>
      <c r="DF21" s="1803"/>
      <c r="DG21" s="1803"/>
      <c r="DH21" s="1803"/>
      <c r="DI21" s="1803"/>
      <c r="DJ21" s="1803"/>
    </row>
    <row r="22" spans="1:114" s="225" customFormat="1">
      <c r="C22" s="255"/>
      <c r="V22" s="1803"/>
      <c r="W22" s="1803"/>
      <c r="X22" s="1803"/>
      <c r="Y22" s="1803"/>
      <c r="Z22" s="1803"/>
      <c r="AA22" s="1803"/>
      <c r="AB22" s="1803"/>
      <c r="AC22" s="1803"/>
      <c r="AD22" s="1803"/>
      <c r="AE22" s="1803"/>
      <c r="AF22" s="1803"/>
      <c r="AG22" s="1803"/>
      <c r="AH22" s="1803"/>
      <c r="AI22" s="1803"/>
      <c r="AJ22" s="1803"/>
      <c r="AK22" s="1803"/>
      <c r="AL22" s="1803"/>
      <c r="AM22" s="1803"/>
      <c r="AN22" s="1803"/>
      <c r="AO22" s="1803"/>
      <c r="AP22" s="1803"/>
      <c r="AQ22" s="1803"/>
      <c r="AR22" s="1803"/>
      <c r="AS22" s="1803"/>
      <c r="AT22" s="1803"/>
      <c r="AU22" s="1803"/>
      <c r="AV22" s="1803"/>
      <c r="AW22" s="1803"/>
      <c r="AX22" s="1803"/>
      <c r="AY22" s="1803"/>
      <c r="AZ22" s="1803"/>
      <c r="BA22" s="1803"/>
      <c r="BB22" s="1803"/>
      <c r="BC22" s="1803"/>
      <c r="BD22" s="1803"/>
      <c r="BE22" s="1803"/>
      <c r="BF22" s="1803"/>
      <c r="BG22" s="1803"/>
      <c r="BH22" s="1803"/>
      <c r="BI22" s="1803"/>
      <c r="BJ22" s="1803"/>
      <c r="BK22" s="1803"/>
      <c r="BL22" s="1803"/>
      <c r="BM22" s="1803"/>
      <c r="BN22" s="1803"/>
      <c r="BO22" s="1803"/>
      <c r="BP22" s="1803"/>
      <c r="BQ22" s="1803"/>
      <c r="BR22" s="1803"/>
      <c r="BS22" s="1803"/>
      <c r="BT22" s="1803"/>
      <c r="BU22" s="1803"/>
      <c r="BV22" s="1803"/>
      <c r="BW22" s="1803"/>
      <c r="BX22" s="1803"/>
      <c r="BY22" s="1803"/>
      <c r="BZ22" s="1803"/>
      <c r="CA22" s="1803"/>
      <c r="CB22" s="1803"/>
      <c r="CC22" s="1803"/>
      <c r="CD22" s="1803"/>
      <c r="CE22" s="1803"/>
      <c r="CF22" s="1803"/>
      <c r="CG22" s="1803"/>
      <c r="CH22" s="1803"/>
      <c r="CI22" s="1803"/>
      <c r="CJ22" s="1803"/>
      <c r="CK22" s="1803"/>
      <c r="CL22" s="1803"/>
      <c r="CM22" s="1803"/>
      <c r="CN22" s="1803"/>
      <c r="CO22" s="1803"/>
      <c r="CP22" s="1803"/>
      <c r="CQ22" s="1803"/>
      <c r="CR22" s="1803"/>
      <c r="CS22" s="1803"/>
      <c r="CT22" s="1803"/>
      <c r="CU22" s="1803"/>
      <c r="CV22" s="1803"/>
      <c r="CW22" s="1803"/>
      <c r="CX22" s="1803"/>
      <c r="CY22" s="1803"/>
      <c r="CZ22" s="1803"/>
      <c r="DA22" s="1803"/>
      <c r="DB22" s="1803"/>
      <c r="DC22" s="1803"/>
      <c r="DD22" s="1803"/>
      <c r="DE22" s="1803"/>
      <c r="DF22" s="1803"/>
      <c r="DG22" s="1803"/>
      <c r="DH22" s="1803"/>
      <c r="DI22" s="1803"/>
      <c r="DJ22" s="1803"/>
    </row>
    <row r="23" spans="1:114" s="225" customFormat="1">
      <c r="C23" s="255"/>
      <c r="V23" s="1803"/>
      <c r="W23" s="1803"/>
      <c r="X23" s="1803"/>
      <c r="Y23" s="1803"/>
      <c r="Z23" s="1803"/>
      <c r="AA23" s="1803"/>
      <c r="AB23" s="1803"/>
      <c r="AC23" s="1803"/>
      <c r="AD23" s="1803"/>
      <c r="AE23" s="1803"/>
      <c r="AF23" s="1803"/>
      <c r="AG23" s="1803"/>
      <c r="AH23" s="1803"/>
      <c r="AI23" s="1803"/>
      <c r="AJ23" s="1803"/>
      <c r="AK23" s="1803"/>
      <c r="AL23" s="1803"/>
      <c r="AM23" s="1803"/>
      <c r="AN23" s="1803"/>
      <c r="AO23" s="1803"/>
      <c r="AP23" s="1803"/>
      <c r="AQ23" s="1803"/>
      <c r="AR23" s="1803"/>
      <c r="AS23" s="1803"/>
      <c r="AT23" s="1803"/>
      <c r="AU23" s="1803"/>
      <c r="AV23" s="1803"/>
      <c r="AW23" s="1803"/>
      <c r="AX23" s="1803"/>
      <c r="AY23" s="1803"/>
      <c r="AZ23" s="1803"/>
      <c r="BA23" s="1803"/>
      <c r="BB23" s="1803"/>
      <c r="BC23" s="1803"/>
      <c r="BD23" s="1803"/>
      <c r="BE23" s="1803"/>
      <c r="BF23" s="1803"/>
      <c r="BG23" s="1803"/>
      <c r="BH23" s="1803"/>
      <c r="BI23" s="1803"/>
      <c r="BJ23" s="1803"/>
      <c r="BK23" s="1803"/>
      <c r="BL23" s="1803"/>
      <c r="BM23" s="1803"/>
      <c r="BN23" s="1803"/>
      <c r="BO23" s="1803"/>
      <c r="BP23" s="1803"/>
      <c r="BQ23" s="1803"/>
      <c r="BR23" s="1803"/>
      <c r="BS23" s="1803"/>
      <c r="BT23" s="1803"/>
      <c r="BU23" s="1803"/>
      <c r="BV23" s="1803"/>
      <c r="BW23" s="1803"/>
      <c r="BX23" s="1803"/>
      <c r="BY23" s="1803"/>
      <c r="BZ23" s="1803"/>
      <c r="CA23" s="1803"/>
      <c r="CB23" s="1803"/>
      <c r="CC23" s="1803"/>
      <c r="CD23" s="1803"/>
      <c r="CE23" s="1803"/>
      <c r="CF23" s="1803"/>
      <c r="CG23" s="1803"/>
      <c r="CH23" s="1803"/>
      <c r="CI23" s="1803"/>
      <c r="CJ23" s="1803"/>
      <c r="CK23" s="1803"/>
      <c r="CL23" s="1803"/>
      <c r="CM23" s="1803"/>
      <c r="CN23" s="1803"/>
      <c r="CO23" s="1803"/>
      <c r="CP23" s="1803"/>
      <c r="CQ23" s="1803"/>
      <c r="CR23" s="1803"/>
      <c r="CS23" s="1803"/>
      <c r="CT23" s="1803"/>
      <c r="CU23" s="1803"/>
      <c r="CV23" s="1803"/>
      <c r="CW23" s="1803"/>
      <c r="CX23" s="1803"/>
      <c r="CY23" s="1803"/>
      <c r="CZ23" s="1803"/>
      <c r="DA23" s="1803"/>
      <c r="DB23" s="1803"/>
      <c r="DC23" s="1803"/>
      <c r="DD23" s="1803"/>
      <c r="DE23" s="1803"/>
      <c r="DF23" s="1803"/>
      <c r="DG23" s="1803"/>
      <c r="DH23" s="1803"/>
      <c r="DI23" s="1803"/>
      <c r="DJ23" s="1803"/>
    </row>
    <row r="24" spans="1:114" s="225" customFormat="1">
      <c r="C24" s="255"/>
      <c r="V24" s="1803"/>
      <c r="W24" s="1803"/>
      <c r="X24" s="1803"/>
      <c r="Y24" s="1803"/>
      <c r="Z24" s="1803"/>
      <c r="AA24" s="1803"/>
      <c r="AB24" s="1803"/>
      <c r="AC24" s="1803"/>
      <c r="AD24" s="1803"/>
      <c r="AE24" s="1803"/>
      <c r="AF24" s="1803"/>
      <c r="AG24" s="1803"/>
      <c r="AH24" s="1803"/>
      <c r="AI24" s="1803"/>
      <c r="AJ24" s="1803"/>
      <c r="AK24" s="1803"/>
      <c r="AL24" s="1803"/>
      <c r="AM24" s="1803"/>
      <c r="AN24" s="1803"/>
      <c r="AO24" s="1803"/>
      <c r="AP24" s="1803"/>
      <c r="AQ24" s="1803"/>
      <c r="AR24" s="1803"/>
      <c r="AS24" s="1803"/>
      <c r="AT24" s="1803"/>
      <c r="AU24" s="1803"/>
      <c r="AV24" s="1803"/>
      <c r="AW24" s="1803"/>
      <c r="AX24" s="1803"/>
      <c r="AY24" s="1803"/>
      <c r="AZ24" s="1803"/>
      <c r="BA24" s="1803"/>
      <c r="BB24" s="1803"/>
      <c r="BC24" s="1803"/>
      <c r="BD24" s="1803"/>
      <c r="BE24" s="1803"/>
      <c r="BF24" s="1803"/>
      <c r="BG24" s="1803"/>
      <c r="BH24" s="1803"/>
      <c r="BI24" s="1803"/>
      <c r="BJ24" s="1803"/>
      <c r="BK24" s="1803"/>
      <c r="BL24" s="1803"/>
      <c r="BM24" s="1803"/>
      <c r="BN24" s="1803"/>
      <c r="BO24" s="1803"/>
      <c r="BP24" s="1803"/>
      <c r="BQ24" s="1803"/>
      <c r="BR24" s="1803"/>
      <c r="BS24" s="1803"/>
      <c r="BT24" s="1803"/>
      <c r="BU24" s="1803"/>
      <c r="BV24" s="1803"/>
      <c r="BW24" s="1803"/>
      <c r="BX24" s="1803"/>
      <c r="BY24" s="1803"/>
      <c r="BZ24" s="1803"/>
      <c r="CA24" s="1803"/>
      <c r="CB24" s="1803"/>
      <c r="CC24" s="1803"/>
      <c r="CD24" s="1803"/>
      <c r="CE24" s="1803"/>
      <c r="CF24" s="1803"/>
      <c r="CG24" s="1803"/>
      <c r="CH24" s="1803"/>
      <c r="CI24" s="1803"/>
      <c r="CJ24" s="1803"/>
      <c r="CK24" s="1803"/>
      <c r="CL24" s="1803"/>
      <c r="CM24" s="1803"/>
      <c r="CN24" s="1803"/>
      <c r="CO24" s="1803"/>
      <c r="CP24" s="1803"/>
      <c r="CQ24" s="1803"/>
      <c r="CR24" s="1803"/>
      <c r="CS24" s="1803"/>
      <c r="CT24" s="1803"/>
      <c r="CU24" s="1803"/>
      <c r="CV24" s="1803"/>
      <c r="CW24" s="1803"/>
      <c r="CX24" s="1803"/>
      <c r="CY24" s="1803"/>
      <c r="CZ24" s="1803"/>
      <c r="DA24" s="1803"/>
      <c r="DB24" s="1803"/>
      <c r="DC24" s="1803"/>
      <c r="DD24" s="1803"/>
      <c r="DE24" s="1803"/>
      <c r="DF24" s="1803"/>
      <c r="DG24" s="1803"/>
      <c r="DH24" s="1803"/>
      <c r="DI24" s="1803"/>
      <c r="DJ24" s="1803"/>
    </row>
    <row r="25" spans="1:114" s="225" customFormat="1">
      <c r="C25" s="255"/>
      <c r="V25" s="1803"/>
      <c r="W25" s="1803"/>
      <c r="X25" s="1803"/>
      <c r="Y25" s="1803"/>
      <c r="Z25" s="1803"/>
      <c r="AA25" s="1803"/>
      <c r="AB25" s="1803"/>
      <c r="AC25" s="1803"/>
      <c r="AD25" s="1803"/>
      <c r="AE25" s="1803"/>
      <c r="AF25" s="1803"/>
      <c r="AG25" s="1803"/>
      <c r="AH25" s="1803"/>
      <c r="AI25" s="1803"/>
      <c r="AJ25" s="1803"/>
      <c r="AK25" s="1803"/>
      <c r="AL25" s="1803"/>
      <c r="AM25" s="1803"/>
      <c r="AN25" s="1803"/>
      <c r="AO25" s="1803"/>
      <c r="AP25" s="1803"/>
      <c r="AQ25" s="1803"/>
      <c r="AR25" s="1803"/>
      <c r="AS25" s="1803"/>
      <c r="AT25" s="1803"/>
      <c r="AU25" s="1803"/>
      <c r="AV25" s="1803"/>
      <c r="AW25" s="1803"/>
      <c r="AX25" s="1803"/>
      <c r="AY25" s="1803"/>
      <c r="AZ25" s="1803"/>
      <c r="BA25" s="1803"/>
      <c r="BB25" s="1803"/>
      <c r="BC25" s="1803"/>
      <c r="BD25" s="1803"/>
      <c r="BE25" s="1803"/>
      <c r="BF25" s="1803"/>
      <c r="BG25" s="1803"/>
      <c r="BH25" s="1803"/>
      <c r="BI25" s="1803"/>
      <c r="BJ25" s="1803"/>
      <c r="BK25" s="1803"/>
      <c r="BL25" s="1803"/>
      <c r="BM25" s="1803"/>
      <c r="BN25" s="1803"/>
      <c r="BO25" s="1803"/>
      <c r="BP25" s="1803"/>
      <c r="BQ25" s="1803"/>
      <c r="BR25" s="1803"/>
      <c r="BS25" s="1803"/>
      <c r="BT25" s="1803"/>
      <c r="BU25" s="1803"/>
      <c r="BV25" s="1803"/>
      <c r="BW25" s="1803"/>
      <c r="BX25" s="1803"/>
      <c r="BY25" s="1803"/>
      <c r="BZ25" s="1803"/>
      <c r="CA25" s="1803"/>
      <c r="CB25" s="1803"/>
      <c r="CC25" s="1803"/>
      <c r="CD25" s="1803"/>
      <c r="CE25" s="1803"/>
      <c r="CF25" s="1803"/>
      <c r="CG25" s="1803"/>
      <c r="CH25" s="1803"/>
      <c r="CI25" s="1803"/>
      <c r="CJ25" s="1803"/>
      <c r="CK25" s="1803"/>
      <c r="CL25" s="1803"/>
      <c r="CM25" s="1803"/>
      <c r="CN25" s="1803"/>
      <c r="CO25" s="1803"/>
      <c r="CP25" s="1803"/>
      <c r="CQ25" s="1803"/>
      <c r="CR25" s="1803"/>
      <c r="CS25" s="1803"/>
      <c r="CT25" s="1803"/>
      <c r="CU25" s="1803"/>
      <c r="CV25" s="1803"/>
      <c r="CW25" s="1803"/>
      <c r="CX25" s="1803"/>
      <c r="CY25" s="1803"/>
      <c r="CZ25" s="1803"/>
      <c r="DA25" s="1803"/>
      <c r="DB25" s="1803"/>
      <c r="DC25" s="1803"/>
      <c r="DD25" s="1803"/>
      <c r="DE25" s="1803"/>
      <c r="DF25" s="1803"/>
      <c r="DG25" s="1803"/>
      <c r="DH25" s="1803"/>
      <c r="DI25" s="1803"/>
      <c r="DJ25" s="1803"/>
    </row>
    <row r="26" spans="1:114" s="225" customFormat="1">
      <c r="C26" s="255"/>
      <c r="V26" s="1803"/>
      <c r="W26" s="1803"/>
      <c r="X26" s="1803"/>
      <c r="Y26" s="1803"/>
      <c r="Z26" s="1803"/>
      <c r="AA26" s="1803"/>
      <c r="AB26" s="1803"/>
      <c r="AC26" s="1803"/>
      <c r="AD26" s="1803"/>
      <c r="AE26" s="1803"/>
      <c r="AF26" s="1803"/>
      <c r="AG26" s="1803"/>
      <c r="AH26" s="1803"/>
      <c r="AI26" s="1803"/>
      <c r="AJ26" s="1803"/>
      <c r="AK26" s="1803"/>
      <c r="AL26" s="1803"/>
      <c r="AM26" s="1803"/>
      <c r="AN26" s="1803"/>
      <c r="AO26" s="1803"/>
      <c r="AP26" s="1803"/>
      <c r="AQ26" s="1803"/>
      <c r="AR26" s="1803"/>
      <c r="AS26" s="1803"/>
      <c r="AT26" s="1803"/>
      <c r="AU26" s="1803"/>
      <c r="AV26" s="1803"/>
      <c r="AW26" s="1803"/>
      <c r="AX26" s="1803"/>
      <c r="AY26" s="1803"/>
      <c r="AZ26" s="1803"/>
      <c r="BA26" s="1803"/>
      <c r="BB26" s="1803"/>
      <c r="BC26" s="1803"/>
      <c r="BD26" s="1803"/>
      <c r="BE26" s="1803"/>
      <c r="BF26" s="1803"/>
      <c r="BG26" s="1803"/>
      <c r="BH26" s="1803"/>
      <c r="BI26" s="1803"/>
      <c r="BJ26" s="1803"/>
      <c r="BK26" s="1803"/>
      <c r="BL26" s="1803"/>
      <c r="BM26" s="1803"/>
      <c r="BN26" s="1803"/>
      <c r="BO26" s="1803"/>
      <c r="BP26" s="1803"/>
      <c r="BQ26" s="1803"/>
      <c r="BR26" s="1803"/>
      <c r="BS26" s="1803"/>
      <c r="BT26" s="1803"/>
      <c r="BU26" s="1803"/>
      <c r="BV26" s="1803"/>
      <c r="BW26" s="1803"/>
      <c r="BX26" s="1803"/>
      <c r="BY26" s="1803"/>
      <c r="BZ26" s="1803"/>
      <c r="CA26" s="1803"/>
      <c r="CB26" s="1803"/>
      <c r="CC26" s="1803"/>
      <c r="CD26" s="1803"/>
      <c r="CE26" s="1803"/>
      <c r="CF26" s="1803"/>
      <c r="CG26" s="1803"/>
      <c r="CH26" s="1803"/>
      <c r="CI26" s="1803"/>
      <c r="CJ26" s="1803"/>
      <c r="CK26" s="1803"/>
      <c r="CL26" s="1803"/>
      <c r="CM26" s="1803"/>
      <c r="CN26" s="1803"/>
      <c r="CO26" s="1803"/>
      <c r="CP26" s="1803"/>
      <c r="CQ26" s="1803"/>
      <c r="CR26" s="1803"/>
      <c r="CS26" s="1803"/>
      <c r="CT26" s="1803"/>
      <c r="CU26" s="1803"/>
      <c r="CV26" s="1803"/>
      <c r="CW26" s="1803"/>
      <c r="CX26" s="1803"/>
      <c r="CY26" s="1803"/>
      <c r="CZ26" s="1803"/>
      <c r="DA26" s="1803"/>
      <c r="DB26" s="1803"/>
      <c r="DC26" s="1803"/>
      <c r="DD26" s="1803"/>
      <c r="DE26" s="1803"/>
      <c r="DF26" s="1803"/>
      <c r="DG26" s="1803"/>
      <c r="DH26" s="1803"/>
      <c r="DI26" s="1803"/>
      <c r="DJ26" s="1803"/>
    </row>
    <row r="27" spans="1:114" s="225" customFormat="1">
      <c r="C27" s="255"/>
      <c r="V27" s="1803"/>
      <c r="W27" s="1803"/>
      <c r="X27" s="1803"/>
      <c r="Y27" s="1803"/>
      <c r="Z27" s="1803"/>
      <c r="AA27" s="1803"/>
      <c r="AB27" s="1803"/>
      <c r="AC27" s="1803"/>
      <c r="AD27" s="1803"/>
      <c r="AE27" s="1803"/>
      <c r="AF27" s="1803"/>
      <c r="AG27" s="1803"/>
      <c r="AH27" s="1803"/>
      <c r="AI27" s="1803"/>
      <c r="AJ27" s="1803"/>
      <c r="AK27" s="1803"/>
      <c r="AL27" s="1803"/>
      <c r="AM27" s="1803"/>
      <c r="AN27" s="1803"/>
      <c r="AO27" s="1803"/>
      <c r="AP27" s="1803"/>
      <c r="AQ27" s="1803"/>
      <c r="AR27" s="1803"/>
      <c r="AS27" s="1803"/>
      <c r="AT27" s="1803"/>
      <c r="AU27" s="1803"/>
      <c r="AV27" s="1803"/>
      <c r="AW27" s="1803"/>
      <c r="AX27" s="1803"/>
      <c r="AY27" s="1803"/>
      <c r="AZ27" s="1803"/>
      <c r="BA27" s="1803"/>
      <c r="BB27" s="1803"/>
      <c r="BC27" s="1803"/>
      <c r="BD27" s="1803"/>
      <c r="BE27" s="1803"/>
      <c r="BF27" s="1803"/>
      <c r="BG27" s="1803"/>
      <c r="BH27" s="1803"/>
      <c r="BI27" s="1803"/>
      <c r="BJ27" s="1803"/>
      <c r="BK27" s="1803"/>
      <c r="BL27" s="1803"/>
      <c r="BM27" s="1803"/>
      <c r="BN27" s="1803"/>
      <c r="BO27" s="1803"/>
      <c r="BP27" s="1803"/>
      <c r="BQ27" s="1803"/>
      <c r="BR27" s="1803"/>
      <c r="BS27" s="1803"/>
      <c r="BT27" s="1803"/>
      <c r="BU27" s="1803"/>
      <c r="BV27" s="1803"/>
      <c r="BW27" s="1803"/>
      <c r="BX27" s="1803"/>
      <c r="BY27" s="1803"/>
      <c r="BZ27" s="1803"/>
      <c r="CA27" s="1803"/>
      <c r="CB27" s="1803"/>
      <c r="CC27" s="1803"/>
      <c r="CD27" s="1803"/>
      <c r="CE27" s="1803"/>
      <c r="CF27" s="1803"/>
      <c r="CG27" s="1803"/>
      <c r="CH27" s="1803"/>
      <c r="CI27" s="1803"/>
      <c r="CJ27" s="1803"/>
      <c r="CK27" s="1803"/>
      <c r="CL27" s="1803"/>
      <c r="CM27" s="1803"/>
      <c r="CN27" s="1803"/>
      <c r="CO27" s="1803"/>
      <c r="CP27" s="1803"/>
      <c r="CQ27" s="1803"/>
      <c r="CR27" s="1803"/>
      <c r="CS27" s="1803"/>
      <c r="CT27" s="1803"/>
      <c r="CU27" s="1803"/>
      <c r="CV27" s="1803"/>
      <c r="CW27" s="1803"/>
      <c r="CX27" s="1803"/>
      <c r="CY27" s="1803"/>
      <c r="CZ27" s="1803"/>
      <c r="DA27" s="1803"/>
      <c r="DB27" s="1803"/>
      <c r="DC27" s="1803"/>
      <c r="DD27" s="1803"/>
      <c r="DE27" s="1803"/>
      <c r="DF27" s="1803"/>
      <c r="DG27" s="1803"/>
      <c r="DH27" s="1803"/>
      <c r="DI27" s="1803"/>
      <c r="DJ27" s="1803"/>
    </row>
    <row r="28" spans="1:114" s="225" customFormat="1">
      <c r="C28" s="255"/>
      <c r="V28" s="1803"/>
      <c r="W28" s="1803"/>
      <c r="X28" s="1803"/>
      <c r="Y28" s="1803"/>
      <c r="Z28" s="1803"/>
      <c r="AA28" s="1803"/>
      <c r="AB28" s="1803"/>
      <c r="AC28" s="1803"/>
      <c r="AD28" s="1803"/>
      <c r="AE28" s="1803"/>
      <c r="AF28" s="1803"/>
      <c r="AG28" s="1803"/>
      <c r="AH28" s="1803"/>
      <c r="AI28" s="1803"/>
      <c r="AJ28" s="1803"/>
      <c r="AK28" s="1803"/>
      <c r="AL28" s="1803"/>
      <c r="AM28" s="1803"/>
      <c r="AN28" s="1803"/>
      <c r="AO28" s="1803"/>
      <c r="AP28" s="1803"/>
      <c r="AQ28" s="1803"/>
      <c r="AR28" s="1803"/>
      <c r="AS28" s="1803"/>
      <c r="AT28" s="1803"/>
      <c r="AU28" s="1803"/>
      <c r="AV28" s="1803"/>
      <c r="AW28" s="1803"/>
      <c r="AX28" s="1803"/>
      <c r="AY28" s="1803"/>
      <c r="AZ28" s="1803"/>
      <c r="BA28" s="1803"/>
      <c r="BB28" s="1803"/>
      <c r="BC28" s="1803"/>
      <c r="BD28" s="1803"/>
      <c r="BE28" s="1803"/>
      <c r="BF28" s="1803"/>
      <c r="BG28" s="1803"/>
      <c r="BH28" s="1803"/>
      <c r="BI28" s="1803"/>
      <c r="BJ28" s="1803"/>
      <c r="BK28" s="1803"/>
      <c r="BL28" s="1803"/>
      <c r="BM28" s="1803"/>
      <c r="BN28" s="1803"/>
      <c r="BO28" s="1803"/>
      <c r="BP28" s="1803"/>
      <c r="BQ28" s="1803"/>
      <c r="BR28" s="1803"/>
      <c r="BS28" s="1803"/>
      <c r="BT28" s="1803"/>
      <c r="BU28" s="1803"/>
      <c r="BV28" s="1803"/>
      <c r="BW28" s="1803"/>
      <c r="BX28" s="1803"/>
      <c r="BY28" s="1803"/>
      <c r="BZ28" s="1803"/>
      <c r="CA28" s="1803"/>
      <c r="CB28" s="1803"/>
      <c r="CC28" s="1803"/>
      <c r="CD28" s="1803"/>
      <c r="CE28" s="1803"/>
      <c r="CF28" s="1803"/>
      <c r="CG28" s="1803"/>
      <c r="CH28" s="1803"/>
      <c r="CI28" s="1803"/>
      <c r="CJ28" s="1803"/>
      <c r="CK28" s="1803"/>
      <c r="CL28" s="1803"/>
      <c r="CM28" s="1803"/>
      <c r="CN28" s="1803"/>
      <c r="CO28" s="1803"/>
      <c r="CP28" s="1803"/>
      <c r="CQ28" s="1803"/>
      <c r="CR28" s="1803"/>
      <c r="CS28" s="1803"/>
      <c r="CT28" s="1803"/>
      <c r="CU28" s="1803"/>
      <c r="CV28" s="1803"/>
      <c r="CW28" s="1803"/>
      <c r="CX28" s="1803"/>
      <c r="CY28" s="1803"/>
      <c r="CZ28" s="1803"/>
      <c r="DA28" s="1803"/>
      <c r="DB28" s="1803"/>
      <c r="DC28" s="1803"/>
      <c r="DD28" s="1803"/>
      <c r="DE28" s="1803"/>
      <c r="DF28" s="1803"/>
      <c r="DG28" s="1803"/>
      <c r="DH28" s="1803"/>
      <c r="DI28" s="1803"/>
      <c r="DJ28" s="1803"/>
    </row>
    <row r="29" spans="1:114" s="225" customFormat="1">
      <c r="C29" s="255"/>
      <c r="V29" s="1803"/>
      <c r="W29" s="1803"/>
      <c r="X29" s="1803"/>
      <c r="Y29" s="1803"/>
      <c r="Z29" s="1803"/>
      <c r="AA29" s="1803"/>
      <c r="AB29" s="1803"/>
      <c r="AC29" s="1803"/>
      <c r="AD29" s="1803"/>
      <c r="AE29" s="1803"/>
      <c r="AF29" s="1803"/>
      <c r="AG29" s="1803"/>
      <c r="AH29" s="1803"/>
      <c r="AI29" s="1803"/>
      <c r="AJ29" s="1803"/>
      <c r="AK29" s="1803"/>
      <c r="AL29" s="1803"/>
      <c r="AM29" s="1803"/>
      <c r="AN29" s="1803"/>
      <c r="AO29" s="1803"/>
      <c r="AP29" s="1803"/>
      <c r="AQ29" s="1803"/>
      <c r="AR29" s="1803"/>
      <c r="AS29" s="1803"/>
      <c r="AT29" s="1803"/>
      <c r="AU29" s="1803"/>
      <c r="AV29" s="1803"/>
      <c r="AW29" s="1803"/>
      <c r="AX29" s="1803"/>
      <c r="AY29" s="1803"/>
      <c r="AZ29" s="1803"/>
      <c r="BA29" s="1803"/>
      <c r="BB29" s="1803"/>
      <c r="BC29" s="1803"/>
      <c r="BD29" s="1803"/>
      <c r="BE29" s="1803"/>
      <c r="BF29" s="1803"/>
      <c r="BG29" s="1803"/>
      <c r="BH29" s="1803"/>
      <c r="BI29" s="1803"/>
      <c r="BJ29" s="1803"/>
      <c r="BK29" s="1803"/>
      <c r="BL29" s="1803"/>
      <c r="BM29" s="1803"/>
      <c r="BN29" s="1803"/>
      <c r="BO29" s="1803"/>
      <c r="BP29" s="1803"/>
      <c r="BQ29" s="1803"/>
      <c r="BR29" s="1803"/>
      <c r="BS29" s="1803"/>
      <c r="BT29" s="1803"/>
      <c r="BU29" s="1803"/>
      <c r="BV29" s="1803"/>
      <c r="BW29" s="1803"/>
      <c r="BX29" s="1803"/>
      <c r="BY29" s="1803"/>
      <c r="BZ29" s="1803"/>
      <c r="CA29" s="1803"/>
      <c r="CB29" s="1803"/>
      <c r="CC29" s="1803"/>
      <c r="CD29" s="1803"/>
      <c r="CE29" s="1803"/>
      <c r="CF29" s="1803"/>
      <c r="CG29" s="1803"/>
      <c r="CH29" s="1803"/>
      <c r="CI29" s="1803"/>
      <c r="CJ29" s="1803"/>
      <c r="CK29" s="1803"/>
      <c r="CL29" s="1803"/>
      <c r="CM29" s="1803"/>
      <c r="CN29" s="1803"/>
      <c r="CO29" s="1803"/>
      <c r="CP29" s="1803"/>
      <c r="CQ29" s="1803"/>
      <c r="CR29" s="1803"/>
      <c r="CS29" s="1803"/>
      <c r="CT29" s="1803"/>
      <c r="CU29" s="1803"/>
      <c r="CV29" s="1803"/>
      <c r="CW29" s="1803"/>
      <c r="CX29" s="1803"/>
      <c r="CY29" s="1803"/>
      <c r="CZ29" s="1803"/>
      <c r="DA29" s="1803"/>
      <c r="DB29" s="1803"/>
      <c r="DC29" s="1803"/>
      <c r="DD29" s="1803"/>
      <c r="DE29" s="1803"/>
      <c r="DF29" s="1803"/>
      <c r="DG29" s="1803"/>
      <c r="DH29" s="1803"/>
      <c r="DI29" s="1803"/>
      <c r="DJ29" s="1803"/>
    </row>
    <row r="30" spans="1:114" s="225" customFormat="1">
      <c r="C30" s="255"/>
      <c r="V30" s="1803"/>
      <c r="W30" s="1803"/>
      <c r="X30" s="1803"/>
      <c r="Y30" s="1803"/>
      <c r="Z30" s="1803"/>
      <c r="AA30" s="1803"/>
      <c r="AB30" s="1803"/>
      <c r="AC30" s="1803"/>
      <c r="AD30" s="1803"/>
      <c r="AE30" s="1803"/>
      <c r="AF30" s="1803"/>
      <c r="AG30" s="1803"/>
      <c r="AH30" s="1803"/>
      <c r="AI30" s="1803"/>
      <c r="AJ30" s="1803"/>
      <c r="AK30" s="1803"/>
      <c r="AL30" s="1803"/>
      <c r="AM30" s="1803"/>
      <c r="AN30" s="1803"/>
      <c r="AO30" s="1803"/>
      <c r="AP30" s="1803"/>
      <c r="AQ30" s="1803"/>
      <c r="AR30" s="1803"/>
      <c r="AS30" s="1803"/>
      <c r="AT30" s="1803"/>
      <c r="AU30" s="1803"/>
      <c r="AV30" s="1803"/>
      <c r="AW30" s="1803"/>
      <c r="AX30" s="1803"/>
      <c r="AY30" s="1803"/>
      <c r="AZ30" s="1803"/>
      <c r="BA30" s="1803"/>
      <c r="BB30" s="1803"/>
      <c r="BC30" s="1803"/>
      <c r="BD30" s="1803"/>
      <c r="BE30" s="1803"/>
      <c r="BF30" s="1803"/>
      <c r="BG30" s="1803"/>
      <c r="BH30" s="1803"/>
      <c r="BI30" s="1803"/>
      <c r="BJ30" s="1803"/>
      <c r="BK30" s="1803"/>
      <c r="BL30" s="1803"/>
      <c r="BM30" s="1803"/>
      <c r="BN30" s="1803"/>
      <c r="BO30" s="1803"/>
      <c r="BP30" s="1803"/>
      <c r="BQ30" s="1803"/>
      <c r="BR30" s="1803"/>
      <c r="BS30" s="1803"/>
      <c r="BT30" s="1803"/>
      <c r="BU30" s="1803"/>
      <c r="BV30" s="1803"/>
      <c r="BW30" s="1803"/>
      <c r="BX30" s="1803"/>
      <c r="BY30" s="1803"/>
      <c r="BZ30" s="1803"/>
      <c r="CA30" s="1803"/>
      <c r="CB30" s="1803"/>
      <c r="CC30" s="1803"/>
      <c r="CD30" s="1803"/>
      <c r="CE30" s="1803"/>
      <c r="CF30" s="1803"/>
      <c r="CG30" s="1803"/>
      <c r="CH30" s="1803"/>
      <c r="CI30" s="1803"/>
      <c r="CJ30" s="1803"/>
      <c r="CK30" s="1803"/>
      <c r="CL30" s="1803"/>
      <c r="CM30" s="1803"/>
      <c r="CN30" s="1803"/>
      <c r="CO30" s="1803"/>
      <c r="CP30" s="1803"/>
      <c r="CQ30" s="1803"/>
      <c r="CR30" s="1803"/>
      <c r="CS30" s="1803"/>
      <c r="CT30" s="1803"/>
      <c r="CU30" s="1803"/>
      <c r="CV30" s="1803"/>
      <c r="CW30" s="1803"/>
      <c r="CX30" s="1803"/>
      <c r="CY30" s="1803"/>
      <c r="CZ30" s="1803"/>
      <c r="DA30" s="1803"/>
      <c r="DB30" s="1803"/>
      <c r="DC30" s="1803"/>
      <c r="DD30" s="1803"/>
      <c r="DE30" s="1803"/>
      <c r="DF30" s="1803"/>
      <c r="DG30" s="1803"/>
      <c r="DH30" s="1803"/>
      <c r="DI30" s="1803"/>
      <c r="DJ30" s="1803"/>
    </row>
    <row r="31" spans="1:114" s="225" customFormat="1">
      <c r="C31" s="255"/>
      <c r="V31" s="1803"/>
      <c r="W31" s="1803"/>
      <c r="X31" s="1803"/>
      <c r="Y31" s="1803"/>
      <c r="Z31" s="1803"/>
      <c r="AA31" s="1803"/>
      <c r="AB31" s="1803"/>
      <c r="AC31" s="1803"/>
      <c r="AD31" s="1803"/>
      <c r="AE31" s="1803"/>
      <c r="AF31" s="1803"/>
      <c r="AG31" s="1803"/>
      <c r="AH31" s="1803"/>
      <c r="AI31" s="1803"/>
      <c r="AJ31" s="1803"/>
      <c r="AK31" s="1803"/>
      <c r="AL31" s="1803"/>
      <c r="AM31" s="1803"/>
      <c r="AN31" s="1803"/>
      <c r="AO31" s="1803"/>
      <c r="AP31" s="1803"/>
      <c r="AQ31" s="1803"/>
      <c r="AR31" s="1803"/>
      <c r="AS31" s="1803"/>
      <c r="AT31" s="1803"/>
      <c r="AU31" s="1803"/>
      <c r="AV31" s="1803"/>
      <c r="AW31" s="1803"/>
      <c r="AX31" s="1803"/>
      <c r="AY31" s="1803"/>
      <c r="AZ31" s="1803"/>
      <c r="BA31" s="1803"/>
      <c r="BB31" s="1803"/>
      <c r="BC31" s="1803"/>
      <c r="BD31" s="1803"/>
      <c r="BE31" s="1803"/>
      <c r="BF31" s="1803"/>
      <c r="BG31" s="1803"/>
      <c r="BH31" s="1803"/>
      <c r="BI31" s="1803"/>
      <c r="BJ31" s="1803"/>
      <c r="BK31" s="1803"/>
      <c r="BL31" s="1803"/>
      <c r="BM31" s="1803"/>
      <c r="BN31" s="1803"/>
      <c r="BO31" s="1803"/>
      <c r="BP31" s="1803"/>
      <c r="BQ31" s="1803"/>
      <c r="BR31" s="1803"/>
      <c r="BS31" s="1803"/>
      <c r="BT31" s="1803"/>
      <c r="BU31" s="1803"/>
      <c r="BV31" s="1803"/>
      <c r="BW31" s="1803"/>
      <c r="BX31" s="1803"/>
      <c r="BY31" s="1803"/>
      <c r="BZ31" s="1803"/>
      <c r="CA31" s="1803"/>
      <c r="CB31" s="1803"/>
      <c r="CC31" s="1803"/>
      <c r="CD31" s="1803"/>
      <c r="CE31" s="1803"/>
      <c r="CF31" s="1803"/>
      <c r="CG31" s="1803"/>
      <c r="CH31" s="1803"/>
      <c r="CI31" s="1803"/>
      <c r="CJ31" s="1803"/>
      <c r="CK31" s="1803"/>
      <c r="CL31" s="1803"/>
      <c r="CM31" s="1803"/>
      <c r="CN31" s="1803"/>
      <c r="CO31" s="1803"/>
      <c r="CP31" s="1803"/>
      <c r="CQ31" s="1803"/>
      <c r="CR31" s="1803"/>
      <c r="CS31" s="1803"/>
      <c r="CT31" s="1803"/>
      <c r="CU31" s="1803"/>
      <c r="CV31" s="1803"/>
      <c r="CW31" s="1803"/>
      <c r="CX31" s="1803"/>
      <c r="CY31" s="1803"/>
      <c r="CZ31" s="1803"/>
      <c r="DA31" s="1803"/>
      <c r="DB31" s="1803"/>
      <c r="DC31" s="1803"/>
      <c r="DD31" s="1803"/>
      <c r="DE31" s="1803"/>
      <c r="DF31" s="1803"/>
      <c r="DG31" s="1803"/>
      <c r="DH31" s="1803"/>
      <c r="DI31" s="1803"/>
      <c r="DJ31" s="1803"/>
    </row>
    <row r="32" spans="1:114" s="225" customFormat="1">
      <c r="C32" s="255"/>
      <c r="V32" s="1803"/>
      <c r="W32" s="1803"/>
      <c r="X32" s="1803"/>
      <c r="Y32" s="1803"/>
      <c r="Z32" s="1803"/>
      <c r="AA32" s="1803"/>
      <c r="AB32" s="1803"/>
      <c r="AC32" s="1803"/>
      <c r="AD32" s="1803"/>
      <c r="AE32" s="1803"/>
      <c r="AF32" s="1803"/>
      <c r="AG32" s="1803"/>
      <c r="AH32" s="1803"/>
      <c r="AI32" s="1803"/>
      <c r="AJ32" s="1803"/>
      <c r="AK32" s="1803"/>
      <c r="AL32" s="1803"/>
      <c r="AM32" s="1803"/>
      <c r="AN32" s="1803"/>
      <c r="AO32" s="1803"/>
      <c r="AP32" s="1803"/>
      <c r="AQ32" s="1803"/>
      <c r="AR32" s="1803"/>
      <c r="AS32" s="1803"/>
      <c r="AT32" s="1803"/>
      <c r="AU32" s="1803"/>
      <c r="AV32" s="1803"/>
      <c r="AW32" s="1803"/>
      <c r="AX32" s="1803"/>
      <c r="AY32" s="1803"/>
      <c r="AZ32" s="1803"/>
      <c r="BA32" s="1803"/>
      <c r="BB32" s="1803"/>
      <c r="BC32" s="1803"/>
      <c r="BD32" s="1803"/>
      <c r="BE32" s="1803"/>
      <c r="BF32" s="1803"/>
      <c r="BG32" s="1803"/>
      <c r="BH32" s="1803"/>
      <c r="BI32" s="1803"/>
      <c r="BJ32" s="1803"/>
      <c r="BK32" s="1803"/>
      <c r="BL32" s="1803"/>
      <c r="BM32" s="1803"/>
      <c r="BN32" s="1803"/>
      <c r="BO32" s="1803"/>
      <c r="BP32" s="1803"/>
      <c r="BQ32" s="1803"/>
      <c r="BR32" s="1803"/>
      <c r="BS32" s="1803"/>
      <c r="BT32" s="1803"/>
      <c r="BU32" s="1803"/>
      <c r="BV32" s="1803"/>
      <c r="BW32" s="1803"/>
      <c r="BX32" s="1803"/>
      <c r="BY32" s="1803"/>
      <c r="BZ32" s="1803"/>
      <c r="CA32" s="1803"/>
      <c r="CB32" s="1803"/>
      <c r="CC32" s="1803"/>
      <c r="CD32" s="1803"/>
      <c r="CE32" s="1803"/>
      <c r="CF32" s="1803"/>
      <c r="CG32" s="1803"/>
      <c r="CH32" s="1803"/>
      <c r="CI32" s="1803"/>
      <c r="CJ32" s="1803"/>
      <c r="CK32" s="1803"/>
      <c r="CL32" s="1803"/>
      <c r="CM32" s="1803"/>
      <c r="CN32" s="1803"/>
      <c r="CO32" s="1803"/>
      <c r="CP32" s="1803"/>
      <c r="CQ32" s="1803"/>
      <c r="CR32" s="1803"/>
      <c r="CS32" s="1803"/>
      <c r="CT32" s="1803"/>
      <c r="CU32" s="1803"/>
      <c r="CV32" s="1803"/>
      <c r="CW32" s="1803"/>
      <c r="CX32" s="1803"/>
      <c r="CY32" s="1803"/>
      <c r="CZ32" s="1803"/>
      <c r="DA32" s="1803"/>
      <c r="DB32" s="1803"/>
      <c r="DC32" s="1803"/>
      <c r="DD32" s="1803"/>
      <c r="DE32" s="1803"/>
      <c r="DF32" s="1803"/>
      <c r="DG32" s="1803"/>
      <c r="DH32" s="1803"/>
      <c r="DI32" s="1803"/>
      <c r="DJ32" s="1803"/>
    </row>
    <row r="33" spans="3:114" s="225" customFormat="1">
      <c r="C33" s="255"/>
      <c r="V33" s="1803"/>
      <c r="W33" s="1803"/>
      <c r="X33" s="1803"/>
      <c r="Y33" s="1803"/>
      <c r="Z33" s="1803"/>
      <c r="AA33" s="1803"/>
      <c r="AB33" s="1803"/>
      <c r="AC33" s="1803"/>
      <c r="AD33" s="1803"/>
      <c r="AE33" s="1803"/>
      <c r="AF33" s="1803"/>
      <c r="AG33" s="1803"/>
      <c r="AH33" s="1803"/>
      <c r="AI33" s="1803"/>
      <c r="AJ33" s="1803"/>
      <c r="AK33" s="1803"/>
      <c r="AL33" s="1803"/>
      <c r="AM33" s="1803"/>
      <c r="AN33" s="1803"/>
      <c r="AO33" s="1803"/>
      <c r="AP33" s="1803"/>
      <c r="AQ33" s="1803"/>
      <c r="AR33" s="1803"/>
      <c r="AS33" s="1803"/>
      <c r="AT33" s="1803"/>
      <c r="AU33" s="1803"/>
      <c r="AV33" s="1803"/>
      <c r="AW33" s="1803"/>
      <c r="AX33" s="1803"/>
      <c r="AY33" s="1803"/>
      <c r="AZ33" s="1803"/>
      <c r="BA33" s="1803"/>
      <c r="BB33" s="1803"/>
      <c r="BC33" s="1803"/>
      <c r="BD33" s="1803"/>
      <c r="BE33" s="1803"/>
      <c r="BF33" s="1803"/>
      <c r="BG33" s="1803"/>
      <c r="BH33" s="1803"/>
      <c r="BI33" s="1803"/>
      <c r="BJ33" s="1803"/>
      <c r="BK33" s="1803"/>
      <c r="BL33" s="1803"/>
      <c r="BM33" s="1803"/>
      <c r="BN33" s="1803"/>
      <c r="BO33" s="1803"/>
      <c r="BP33" s="1803"/>
      <c r="BQ33" s="1803"/>
      <c r="BR33" s="1803"/>
      <c r="BS33" s="1803"/>
      <c r="BT33" s="1803"/>
      <c r="BU33" s="1803"/>
      <c r="BV33" s="1803"/>
      <c r="BW33" s="1803"/>
      <c r="BX33" s="1803"/>
      <c r="BY33" s="1803"/>
      <c r="BZ33" s="1803"/>
      <c r="CA33" s="1803"/>
      <c r="CB33" s="1803"/>
      <c r="CC33" s="1803"/>
      <c r="CD33" s="1803"/>
      <c r="CE33" s="1803"/>
      <c r="CF33" s="1803"/>
      <c r="CG33" s="1803"/>
      <c r="CH33" s="1803"/>
      <c r="CI33" s="1803"/>
      <c r="CJ33" s="1803"/>
      <c r="CK33" s="1803"/>
      <c r="CL33" s="1803"/>
      <c r="CM33" s="1803"/>
      <c r="CN33" s="1803"/>
      <c r="CO33" s="1803"/>
      <c r="CP33" s="1803"/>
      <c r="CQ33" s="1803"/>
      <c r="CR33" s="1803"/>
      <c r="CS33" s="1803"/>
      <c r="CT33" s="1803"/>
      <c r="CU33" s="1803"/>
      <c r="CV33" s="1803"/>
      <c r="CW33" s="1803"/>
      <c r="CX33" s="1803"/>
      <c r="CY33" s="1803"/>
      <c r="CZ33" s="1803"/>
      <c r="DA33" s="1803"/>
      <c r="DB33" s="1803"/>
      <c r="DC33" s="1803"/>
      <c r="DD33" s="1803"/>
      <c r="DE33" s="1803"/>
      <c r="DF33" s="1803"/>
      <c r="DG33" s="1803"/>
      <c r="DH33" s="1803"/>
      <c r="DI33" s="1803"/>
      <c r="DJ33" s="1803"/>
    </row>
    <row r="34" spans="3:114" s="225" customFormat="1">
      <c r="C34" s="255"/>
      <c r="V34" s="1803"/>
      <c r="W34" s="1803"/>
      <c r="X34" s="1803"/>
      <c r="Y34" s="1803"/>
      <c r="Z34" s="1803"/>
      <c r="AA34" s="1803"/>
      <c r="AB34" s="1803"/>
      <c r="AC34" s="1803"/>
      <c r="AD34" s="1803"/>
      <c r="AE34" s="1803"/>
      <c r="AF34" s="1803"/>
      <c r="AG34" s="1803"/>
      <c r="AH34" s="1803"/>
      <c r="AI34" s="1803"/>
      <c r="AJ34" s="1803"/>
      <c r="AK34" s="1803"/>
      <c r="AL34" s="1803"/>
      <c r="AM34" s="1803"/>
      <c r="AN34" s="1803"/>
      <c r="AO34" s="1803"/>
      <c r="AP34" s="1803"/>
      <c r="AQ34" s="1803"/>
      <c r="AR34" s="1803"/>
      <c r="AS34" s="1803"/>
      <c r="AT34" s="1803"/>
      <c r="AU34" s="1803"/>
      <c r="AV34" s="1803"/>
      <c r="AW34" s="1803"/>
      <c r="AX34" s="1803"/>
      <c r="AY34" s="1803"/>
      <c r="AZ34" s="1803"/>
      <c r="BA34" s="1803"/>
      <c r="BB34" s="1803"/>
      <c r="BC34" s="1803"/>
      <c r="BD34" s="1803"/>
      <c r="BE34" s="1803"/>
      <c r="BF34" s="1803"/>
      <c r="BG34" s="1803"/>
      <c r="BH34" s="1803"/>
      <c r="BI34" s="1803"/>
      <c r="BJ34" s="1803"/>
      <c r="BK34" s="1803"/>
      <c r="BL34" s="1803"/>
      <c r="BM34" s="1803"/>
      <c r="BN34" s="1803"/>
      <c r="BO34" s="1803"/>
      <c r="BP34" s="1803"/>
      <c r="BQ34" s="1803"/>
      <c r="BR34" s="1803"/>
      <c r="BS34" s="1803"/>
      <c r="BT34" s="1803"/>
      <c r="BU34" s="1803"/>
      <c r="BV34" s="1803"/>
      <c r="BW34" s="1803"/>
      <c r="BX34" s="1803"/>
      <c r="BY34" s="1803"/>
      <c r="BZ34" s="1803"/>
      <c r="CA34" s="1803"/>
      <c r="CB34" s="1803"/>
      <c r="CC34" s="1803"/>
      <c r="CD34" s="1803"/>
      <c r="CE34" s="1803"/>
      <c r="CF34" s="1803"/>
      <c r="CG34" s="1803"/>
      <c r="CH34" s="1803"/>
      <c r="CI34" s="1803"/>
      <c r="CJ34" s="1803"/>
      <c r="CK34" s="1803"/>
      <c r="CL34" s="1803"/>
      <c r="CM34" s="1803"/>
      <c r="CN34" s="1803"/>
      <c r="CO34" s="1803"/>
      <c r="CP34" s="1803"/>
      <c r="CQ34" s="1803"/>
      <c r="CR34" s="1803"/>
      <c r="CS34" s="1803"/>
      <c r="CT34" s="1803"/>
      <c r="CU34" s="1803"/>
      <c r="CV34" s="1803"/>
      <c r="CW34" s="1803"/>
      <c r="CX34" s="1803"/>
      <c r="CY34" s="1803"/>
      <c r="CZ34" s="1803"/>
      <c r="DA34" s="1803"/>
      <c r="DB34" s="1803"/>
      <c r="DC34" s="1803"/>
      <c r="DD34" s="1803"/>
      <c r="DE34" s="1803"/>
      <c r="DF34" s="1803"/>
      <c r="DG34" s="1803"/>
      <c r="DH34" s="1803"/>
      <c r="DI34" s="1803"/>
      <c r="DJ34" s="1803"/>
    </row>
    <row r="35" spans="3:114" s="225" customFormat="1">
      <c r="C35" s="255"/>
      <c r="V35" s="1803"/>
      <c r="W35" s="1803"/>
      <c r="X35" s="1803"/>
      <c r="Y35" s="1803"/>
      <c r="Z35" s="1803"/>
      <c r="AA35" s="1803"/>
      <c r="AB35" s="1803"/>
      <c r="AC35" s="1803"/>
      <c r="AD35" s="1803"/>
      <c r="AE35" s="1803"/>
      <c r="AF35" s="1803"/>
      <c r="AG35" s="1803"/>
      <c r="AH35" s="1803"/>
      <c r="AI35" s="1803"/>
      <c r="AJ35" s="1803"/>
      <c r="AK35" s="1803"/>
      <c r="AL35" s="1803"/>
      <c r="AM35" s="1803"/>
      <c r="AN35" s="1803"/>
      <c r="AO35" s="1803"/>
      <c r="AP35" s="1803"/>
      <c r="AQ35" s="1803"/>
      <c r="AR35" s="1803"/>
      <c r="AS35" s="1803"/>
      <c r="AT35" s="1803"/>
      <c r="AU35" s="1803"/>
      <c r="AV35" s="1803"/>
      <c r="AW35" s="1803"/>
      <c r="AX35" s="1803"/>
      <c r="AY35" s="1803"/>
      <c r="AZ35" s="1803"/>
      <c r="BA35" s="1803"/>
      <c r="BB35" s="1803"/>
      <c r="BC35" s="1803"/>
      <c r="BD35" s="1803"/>
      <c r="BE35" s="1803"/>
      <c r="BF35" s="1803"/>
      <c r="BG35" s="1803"/>
      <c r="BH35" s="1803"/>
      <c r="BI35" s="1803"/>
      <c r="BJ35" s="1803"/>
      <c r="BK35" s="1803"/>
      <c r="BL35" s="1803"/>
      <c r="BM35" s="1803"/>
      <c r="BN35" s="1803"/>
      <c r="BO35" s="1803"/>
      <c r="BP35" s="1803"/>
      <c r="BQ35" s="1803"/>
      <c r="BR35" s="1803"/>
      <c r="BS35" s="1803"/>
      <c r="BT35" s="1803"/>
      <c r="BU35" s="1803"/>
      <c r="BV35" s="1803"/>
      <c r="BW35" s="1803"/>
      <c r="BX35" s="1803"/>
      <c r="BY35" s="1803"/>
      <c r="BZ35" s="1803"/>
      <c r="CA35" s="1803"/>
      <c r="CB35" s="1803"/>
      <c r="CC35" s="1803"/>
      <c r="CD35" s="1803"/>
      <c r="CE35" s="1803"/>
      <c r="CF35" s="1803"/>
      <c r="CG35" s="1803"/>
      <c r="CH35" s="1803"/>
      <c r="CI35" s="1803"/>
      <c r="CJ35" s="1803"/>
      <c r="CK35" s="1803"/>
      <c r="CL35" s="1803"/>
      <c r="CM35" s="1803"/>
      <c r="CN35" s="1803"/>
      <c r="CO35" s="1803"/>
      <c r="CP35" s="1803"/>
      <c r="CQ35" s="1803"/>
      <c r="CR35" s="1803"/>
      <c r="CS35" s="1803"/>
      <c r="CT35" s="1803"/>
      <c r="CU35" s="1803"/>
      <c r="CV35" s="1803"/>
      <c r="CW35" s="1803"/>
      <c r="CX35" s="1803"/>
      <c r="CY35" s="1803"/>
      <c r="CZ35" s="1803"/>
      <c r="DA35" s="1803"/>
      <c r="DB35" s="1803"/>
      <c r="DC35" s="1803"/>
      <c r="DD35" s="1803"/>
      <c r="DE35" s="1803"/>
      <c r="DF35" s="1803"/>
      <c r="DG35" s="1803"/>
      <c r="DH35" s="1803"/>
      <c r="DI35" s="1803"/>
      <c r="DJ35" s="1803"/>
    </row>
    <row r="36" spans="3:114" s="225" customFormat="1">
      <c r="C36" s="255"/>
      <c r="V36" s="1803"/>
      <c r="W36" s="1803"/>
      <c r="X36" s="1803"/>
      <c r="Y36" s="1803"/>
      <c r="Z36" s="1803"/>
      <c r="AA36" s="1803"/>
      <c r="AB36" s="1803"/>
      <c r="AC36" s="1803"/>
      <c r="AD36" s="1803"/>
      <c r="AE36" s="1803"/>
      <c r="AF36" s="1803"/>
      <c r="AG36" s="1803"/>
      <c r="AH36" s="1803"/>
      <c r="AI36" s="1803"/>
      <c r="AJ36" s="1803"/>
      <c r="AK36" s="1803"/>
      <c r="AL36" s="1803"/>
      <c r="AM36" s="1803"/>
      <c r="AN36" s="1803"/>
      <c r="AO36" s="1803"/>
      <c r="AP36" s="1803"/>
      <c r="AQ36" s="1803"/>
      <c r="AR36" s="1803"/>
      <c r="AS36" s="1803"/>
      <c r="AT36" s="1803"/>
      <c r="AU36" s="1803"/>
      <c r="AV36" s="1803"/>
      <c r="AW36" s="1803"/>
      <c r="AX36" s="1803"/>
      <c r="AY36" s="1803"/>
      <c r="AZ36" s="1803"/>
      <c r="BA36" s="1803"/>
      <c r="BB36" s="1803"/>
      <c r="BC36" s="1803"/>
      <c r="BD36" s="1803"/>
      <c r="BE36" s="1803"/>
      <c r="BF36" s="1803"/>
      <c r="BG36" s="1803"/>
      <c r="BH36" s="1803"/>
      <c r="BI36" s="1803"/>
      <c r="BJ36" s="1803"/>
      <c r="BK36" s="1803"/>
      <c r="BL36" s="1803"/>
      <c r="BM36" s="1803"/>
      <c r="BN36" s="1803"/>
      <c r="BO36" s="1803"/>
      <c r="BP36" s="1803"/>
      <c r="BQ36" s="1803"/>
      <c r="BR36" s="1803"/>
      <c r="BS36" s="1803"/>
      <c r="BT36" s="1803"/>
      <c r="BU36" s="1803"/>
      <c r="BV36" s="1803"/>
      <c r="BW36" s="1803"/>
      <c r="BX36" s="1803"/>
      <c r="BY36" s="1803"/>
      <c r="BZ36" s="1803"/>
      <c r="CA36" s="1803"/>
      <c r="CB36" s="1803"/>
      <c r="CC36" s="1803"/>
      <c r="CD36" s="1803"/>
      <c r="CE36" s="1803"/>
      <c r="CF36" s="1803"/>
      <c r="CG36" s="1803"/>
      <c r="CH36" s="1803"/>
      <c r="CI36" s="1803"/>
      <c r="CJ36" s="1803"/>
      <c r="CK36" s="1803"/>
      <c r="CL36" s="1803"/>
      <c r="CM36" s="1803"/>
      <c r="CN36" s="1803"/>
      <c r="CO36" s="1803"/>
      <c r="CP36" s="1803"/>
      <c r="CQ36" s="1803"/>
      <c r="CR36" s="1803"/>
      <c r="CS36" s="1803"/>
      <c r="CT36" s="1803"/>
      <c r="CU36" s="1803"/>
      <c r="CV36" s="1803"/>
      <c r="CW36" s="1803"/>
      <c r="CX36" s="1803"/>
      <c r="CY36" s="1803"/>
      <c r="CZ36" s="1803"/>
      <c r="DA36" s="1803"/>
      <c r="DB36" s="1803"/>
      <c r="DC36" s="1803"/>
      <c r="DD36" s="1803"/>
      <c r="DE36" s="1803"/>
      <c r="DF36" s="1803"/>
      <c r="DG36" s="1803"/>
      <c r="DH36" s="1803"/>
      <c r="DI36" s="1803"/>
      <c r="DJ36" s="1803"/>
    </row>
    <row r="37" spans="3:114" s="225" customFormat="1">
      <c r="C37" s="255"/>
      <c r="V37" s="1803"/>
      <c r="W37" s="1803"/>
      <c r="X37" s="1803"/>
      <c r="Y37" s="1803"/>
      <c r="Z37" s="1803"/>
      <c r="AA37" s="1803"/>
      <c r="AB37" s="1803"/>
      <c r="AC37" s="1803"/>
      <c r="AD37" s="1803"/>
      <c r="AE37" s="1803"/>
      <c r="AF37" s="1803"/>
      <c r="AG37" s="1803"/>
      <c r="AH37" s="1803"/>
      <c r="AI37" s="1803"/>
      <c r="AJ37" s="1803"/>
      <c r="AK37" s="1803"/>
      <c r="AL37" s="1803"/>
      <c r="AM37" s="1803"/>
      <c r="AN37" s="1803"/>
      <c r="AO37" s="1803"/>
      <c r="AP37" s="1803"/>
      <c r="AQ37" s="1803"/>
      <c r="AR37" s="1803"/>
      <c r="AS37" s="1803"/>
      <c r="AT37" s="1803"/>
      <c r="AU37" s="1803"/>
      <c r="AV37" s="1803"/>
      <c r="AW37" s="1803"/>
      <c r="AX37" s="1803"/>
      <c r="AY37" s="1803"/>
      <c r="AZ37" s="1803"/>
      <c r="BA37" s="1803"/>
      <c r="BB37" s="1803"/>
      <c r="BC37" s="1803"/>
      <c r="BD37" s="1803"/>
      <c r="BE37" s="1803"/>
      <c r="BF37" s="1803"/>
      <c r="BG37" s="1803"/>
      <c r="BH37" s="1803"/>
      <c r="BI37" s="1803"/>
      <c r="BJ37" s="1803"/>
      <c r="BK37" s="1803"/>
      <c r="BL37" s="1803"/>
      <c r="BM37" s="1803"/>
      <c r="BN37" s="1803"/>
      <c r="BO37" s="1803"/>
      <c r="BP37" s="1803"/>
      <c r="BQ37" s="1803"/>
      <c r="BR37" s="1803"/>
      <c r="BS37" s="1803"/>
      <c r="BT37" s="1803"/>
      <c r="BU37" s="1803"/>
      <c r="BV37" s="1803"/>
      <c r="BW37" s="1803"/>
      <c r="BX37" s="1803"/>
      <c r="BY37" s="1803"/>
      <c r="BZ37" s="1803"/>
      <c r="CA37" s="1803"/>
      <c r="CB37" s="1803"/>
      <c r="CC37" s="1803"/>
      <c r="CD37" s="1803"/>
      <c r="CE37" s="1803"/>
      <c r="CF37" s="1803"/>
      <c r="CG37" s="1803"/>
      <c r="CH37" s="1803"/>
      <c r="CI37" s="1803"/>
      <c r="CJ37" s="1803"/>
      <c r="CK37" s="1803"/>
      <c r="CL37" s="1803"/>
      <c r="CM37" s="1803"/>
      <c r="CN37" s="1803"/>
      <c r="CO37" s="1803"/>
      <c r="CP37" s="1803"/>
      <c r="CQ37" s="1803"/>
      <c r="CR37" s="1803"/>
      <c r="CS37" s="1803"/>
      <c r="CT37" s="1803"/>
      <c r="CU37" s="1803"/>
      <c r="CV37" s="1803"/>
      <c r="CW37" s="1803"/>
      <c r="CX37" s="1803"/>
      <c r="CY37" s="1803"/>
      <c r="CZ37" s="1803"/>
      <c r="DA37" s="1803"/>
      <c r="DB37" s="1803"/>
      <c r="DC37" s="1803"/>
      <c r="DD37" s="1803"/>
      <c r="DE37" s="1803"/>
      <c r="DF37" s="1803"/>
      <c r="DG37" s="1803"/>
      <c r="DH37" s="1803"/>
      <c r="DI37" s="1803"/>
      <c r="DJ37" s="1803"/>
    </row>
    <row r="38" spans="3:114" s="225" customFormat="1">
      <c r="C38" s="255"/>
      <c r="V38" s="1803"/>
      <c r="W38" s="1803"/>
      <c r="X38" s="1803"/>
      <c r="Y38" s="1803"/>
      <c r="Z38" s="1803"/>
      <c r="AA38" s="1803"/>
      <c r="AB38" s="1803"/>
      <c r="AC38" s="1803"/>
      <c r="AD38" s="1803"/>
      <c r="AE38" s="1803"/>
      <c r="AF38" s="1803"/>
      <c r="AG38" s="1803"/>
      <c r="AH38" s="1803"/>
      <c r="AI38" s="1803"/>
      <c r="AJ38" s="1803"/>
      <c r="AK38" s="1803"/>
      <c r="AL38" s="1803"/>
      <c r="AM38" s="1803"/>
      <c r="AN38" s="1803"/>
      <c r="AO38" s="1803"/>
      <c r="AP38" s="1803"/>
      <c r="AQ38" s="1803"/>
      <c r="AR38" s="1803"/>
      <c r="AS38" s="1803"/>
      <c r="AT38" s="1803"/>
      <c r="AU38" s="1803"/>
      <c r="AV38" s="1803"/>
      <c r="AW38" s="1803"/>
      <c r="AX38" s="1803"/>
      <c r="AY38" s="1803"/>
      <c r="AZ38" s="1803"/>
      <c r="BA38" s="1803"/>
      <c r="BB38" s="1803"/>
      <c r="BC38" s="1803"/>
      <c r="BD38" s="1803"/>
      <c r="BE38" s="1803"/>
      <c r="BF38" s="1803"/>
      <c r="BG38" s="1803"/>
      <c r="BH38" s="1803"/>
      <c r="BI38" s="1803"/>
      <c r="BJ38" s="1803"/>
      <c r="BK38" s="1803"/>
      <c r="BL38" s="1803"/>
      <c r="BM38" s="1803"/>
      <c r="BN38" s="1803"/>
      <c r="BO38" s="1803"/>
      <c r="BP38" s="1803"/>
      <c r="BQ38" s="1803"/>
      <c r="BR38" s="1803"/>
      <c r="BS38" s="1803"/>
      <c r="BT38" s="1803"/>
      <c r="BU38" s="1803"/>
      <c r="BV38" s="1803"/>
      <c r="BW38" s="1803"/>
      <c r="BX38" s="1803"/>
      <c r="BY38" s="1803"/>
      <c r="BZ38" s="1803"/>
      <c r="CA38" s="1803"/>
      <c r="CB38" s="1803"/>
      <c r="CC38" s="1803"/>
      <c r="CD38" s="1803"/>
      <c r="CE38" s="1803"/>
      <c r="CF38" s="1803"/>
      <c r="CG38" s="1803"/>
      <c r="CH38" s="1803"/>
      <c r="CI38" s="1803"/>
      <c r="CJ38" s="1803"/>
      <c r="CK38" s="1803"/>
      <c r="CL38" s="1803"/>
      <c r="CM38" s="1803"/>
      <c r="CN38" s="1803"/>
      <c r="CO38" s="1803"/>
      <c r="CP38" s="1803"/>
      <c r="CQ38" s="1803"/>
      <c r="CR38" s="1803"/>
      <c r="CS38" s="1803"/>
      <c r="CT38" s="1803"/>
      <c r="CU38" s="1803"/>
      <c r="CV38" s="1803"/>
      <c r="CW38" s="1803"/>
      <c r="CX38" s="1803"/>
      <c r="CY38" s="1803"/>
      <c r="CZ38" s="1803"/>
      <c r="DA38" s="1803"/>
      <c r="DB38" s="1803"/>
      <c r="DC38" s="1803"/>
      <c r="DD38" s="1803"/>
      <c r="DE38" s="1803"/>
      <c r="DF38" s="1803"/>
      <c r="DG38" s="1803"/>
      <c r="DH38" s="1803"/>
      <c r="DI38" s="1803"/>
      <c r="DJ38" s="1803"/>
    </row>
    <row r="39" spans="3:114" s="225" customFormat="1">
      <c r="C39" s="255"/>
      <c r="V39" s="1803"/>
      <c r="W39" s="1803"/>
      <c r="X39" s="1803"/>
      <c r="Y39" s="1803"/>
      <c r="Z39" s="1803"/>
      <c r="AA39" s="1803"/>
      <c r="AB39" s="1803"/>
      <c r="AC39" s="1803"/>
      <c r="AD39" s="1803"/>
      <c r="AE39" s="1803"/>
      <c r="AF39" s="1803"/>
      <c r="AG39" s="1803"/>
      <c r="AH39" s="1803"/>
      <c r="AI39" s="1803"/>
      <c r="AJ39" s="1803"/>
      <c r="AK39" s="1803"/>
      <c r="AL39" s="1803"/>
      <c r="AM39" s="1803"/>
      <c r="AN39" s="1803"/>
      <c r="AO39" s="1803"/>
      <c r="AP39" s="1803"/>
      <c r="AQ39" s="1803"/>
      <c r="AR39" s="1803"/>
      <c r="AS39" s="1803"/>
      <c r="AT39" s="1803"/>
      <c r="AU39" s="1803"/>
      <c r="AV39" s="1803"/>
      <c r="AW39" s="1803"/>
      <c r="AX39" s="1803"/>
      <c r="AY39" s="1803"/>
      <c r="AZ39" s="1803"/>
      <c r="BA39" s="1803"/>
      <c r="BB39" s="1803"/>
      <c r="BC39" s="1803"/>
      <c r="BD39" s="1803"/>
      <c r="BE39" s="1803"/>
      <c r="BF39" s="1803"/>
      <c r="BG39" s="1803"/>
      <c r="BH39" s="1803"/>
      <c r="BI39" s="1803"/>
      <c r="BJ39" s="1803"/>
      <c r="BK39" s="1803"/>
      <c r="BL39" s="1803"/>
      <c r="BM39" s="1803"/>
      <c r="BN39" s="1803"/>
      <c r="BO39" s="1803"/>
      <c r="BP39" s="1803"/>
      <c r="BQ39" s="1803"/>
      <c r="BR39" s="1803"/>
      <c r="BS39" s="1803"/>
      <c r="BT39" s="1803"/>
      <c r="BU39" s="1803"/>
      <c r="BV39" s="1803"/>
      <c r="BW39" s="1803"/>
      <c r="BX39" s="1803"/>
      <c r="BY39" s="1803"/>
      <c r="BZ39" s="1803"/>
      <c r="CA39" s="1803"/>
      <c r="CB39" s="1803"/>
      <c r="CC39" s="1803"/>
      <c r="CD39" s="1803"/>
      <c r="CE39" s="1803"/>
      <c r="CF39" s="1803"/>
      <c r="CG39" s="1803"/>
      <c r="CH39" s="1803"/>
      <c r="CI39" s="1803"/>
      <c r="CJ39" s="1803"/>
      <c r="CK39" s="1803"/>
      <c r="CL39" s="1803"/>
      <c r="CM39" s="1803"/>
      <c r="CN39" s="1803"/>
      <c r="CO39" s="1803"/>
      <c r="CP39" s="1803"/>
      <c r="CQ39" s="1803"/>
      <c r="CR39" s="1803"/>
      <c r="CS39" s="1803"/>
      <c r="CT39" s="1803"/>
      <c r="CU39" s="1803"/>
      <c r="CV39" s="1803"/>
      <c r="CW39" s="1803"/>
      <c r="CX39" s="1803"/>
      <c r="CY39" s="1803"/>
      <c r="CZ39" s="1803"/>
      <c r="DA39" s="1803"/>
      <c r="DB39" s="1803"/>
      <c r="DC39" s="1803"/>
      <c r="DD39" s="1803"/>
      <c r="DE39" s="1803"/>
      <c r="DF39" s="1803"/>
      <c r="DG39" s="1803"/>
      <c r="DH39" s="1803"/>
      <c r="DI39" s="1803"/>
      <c r="DJ39" s="1803"/>
    </row>
    <row r="40" spans="3:114" s="225" customFormat="1">
      <c r="C40" s="255"/>
      <c r="V40" s="1803"/>
      <c r="W40" s="1803"/>
      <c r="X40" s="1803"/>
      <c r="Y40" s="1803"/>
      <c r="Z40" s="1803"/>
      <c r="AA40" s="1803"/>
      <c r="AB40" s="1803"/>
      <c r="AC40" s="1803"/>
      <c r="AD40" s="1803"/>
      <c r="AE40" s="1803"/>
      <c r="AF40" s="1803"/>
      <c r="AG40" s="1803"/>
      <c r="AH40" s="1803"/>
      <c r="AI40" s="1803"/>
      <c r="AJ40" s="1803"/>
      <c r="AK40" s="1803"/>
      <c r="AL40" s="1803"/>
      <c r="AM40" s="1803"/>
      <c r="AN40" s="1803"/>
      <c r="AO40" s="1803"/>
      <c r="AP40" s="1803"/>
      <c r="AQ40" s="1803"/>
      <c r="AR40" s="1803"/>
      <c r="AS40" s="1803"/>
      <c r="AT40" s="1803"/>
      <c r="AU40" s="1803"/>
      <c r="AV40" s="1803"/>
      <c r="AW40" s="1803"/>
      <c r="AX40" s="1803"/>
      <c r="AY40" s="1803"/>
      <c r="AZ40" s="1803"/>
      <c r="BA40" s="1803"/>
      <c r="BB40" s="1803"/>
      <c r="BC40" s="1803"/>
      <c r="BD40" s="1803"/>
      <c r="BE40" s="1803"/>
      <c r="BF40" s="1803"/>
      <c r="BG40" s="1803"/>
      <c r="BH40" s="1803"/>
      <c r="BI40" s="1803"/>
      <c r="BJ40" s="1803"/>
      <c r="BK40" s="1803"/>
      <c r="BL40" s="1803"/>
      <c r="BM40" s="1803"/>
      <c r="BN40" s="1803"/>
      <c r="BO40" s="1803"/>
      <c r="BP40" s="1803"/>
      <c r="BQ40" s="1803"/>
      <c r="BR40" s="1803"/>
      <c r="BS40" s="1803"/>
      <c r="BT40" s="1803"/>
      <c r="BU40" s="1803"/>
      <c r="BV40" s="1803"/>
      <c r="BW40" s="1803"/>
      <c r="BX40" s="1803"/>
      <c r="BY40" s="1803"/>
      <c r="BZ40" s="1803"/>
      <c r="CA40" s="1803"/>
      <c r="CB40" s="1803"/>
      <c r="CC40" s="1803"/>
      <c r="CD40" s="1803"/>
      <c r="CE40" s="1803"/>
      <c r="CF40" s="1803"/>
      <c r="CG40" s="1803"/>
      <c r="CH40" s="1803"/>
      <c r="CI40" s="1803"/>
      <c r="CJ40" s="1803"/>
      <c r="CK40" s="1803"/>
      <c r="CL40" s="1803"/>
      <c r="CM40" s="1803"/>
      <c r="CN40" s="1803"/>
      <c r="CO40" s="1803"/>
      <c r="CP40" s="1803"/>
      <c r="CQ40" s="1803"/>
      <c r="CR40" s="1803"/>
      <c r="CS40" s="1803"/>
      <c r="CT40" s="1803"/>
      <c r="CU40" s="1803"/>
      <c r="CV40" s="1803"/>
      <c r="CW40" s="1803"/>
      <c r="CX40" s="1803"/>
      <c r="CY40" s="1803"/>
      <c r="CZ40" s="1803"/>
      <c r="DA40" s="1803"/>
      <c r="DB40" s="1803"/>
      <c r="DC40" s="1803"/>
      <c r="DD40" s="1803"/>
      <c r="DE40" s="1803"/>
      <c r="DF40" s="1803"/>
      <c r="DG40" s="1803"/>
      <c r="DH40" s="1803"/>
      <c r="DI40" s="1803"/>
      <c r="DJ40" s="1803"/>
    </row>
    <row r="41" spans="3:114" s="225" customFormat="1">
      <c r="V41" s="1803"/>
      <c r="W41" s="1803"/>
      <c r="X41" s="1803"/>
      <c r="Y41" s="1803"/>
      <c r="Z41" s="1803"/>
      <c r="AA41" s="1803"/>
      <c r="AB41" s="1803"/>
      <c r="AC41" s="1803"/>
      <c r="AD41" s="1803"/>
      <c r="AE41" s="1803"/>
      <c r="AF41" s="1803"/>
      <c r="AG41" s="1803"/>
      <c r="AH41" s="1803"/>
      <c r="AI41" s="1803"/>
      <c r="AJ41" s="1803"/>
      <c r="AK41" s="1803"/>
      <c r="AL41" s="1803"/>
      <c r="AM41" s="1803"/>
      <c r="AN41" s="1803"/>
      <c r="AO41" s="1803"/>
      <c r="AP41" s="1803"/>
      <c r="AQ41" s="1803"/>
      <c r="AR41" s="1803"/>
      <c r="AS41" s="1803"/>
      <c r="AT41" s="1803"/>
      <c r="AU41" s="1803"/>
      <c r="AV41" s="1803"/>
      <c r="AW41" s="1803"/>
      <c r="AX41" s="1803"/>
      <c r="AY41" s="1803"/>
      <c r="AZ41" s="1803"/>
      <c r="BA41" s="1803"/>
      <c r="BB41" s="1803"/>
      <c r="BC41" s="1803"/>
      <c r="BD41" s="1803"/>
      <c r="BE41" s="1803"/>
      <c r="BF41" s="1803"/>
      <c r="BG41" s="1803"/>
      <c r="BH41" s="1803"/>
      <c r="BI41" s="1803"/>
      <c r="BJ41" s="1803"/>
      <c r="BK41" s="1803"/>
      <c r="BL41" s="1803"/>
      <c r="BM41" s="1803"/>
      <c r="BN41" s="1803"/>
      <c r="BO41" s="1803"/>
      <c r="BP41" s="1803"/>
      <c r="BQ41" s="1803"/>
      <c r="BR41" s="1803"/>
      <c r="BS41" s="1803"/>
      <c r="BT41" s="1803"/>
      <c r="BU41" s="1803"/>
      <c r="BV41" s="1803"/>
      <c r="BW41" s="1803"/>
      <c r="BX41" s="1803"/>
      <c r="BY41" s="1803"/>
      <c r="BZ41" s="1803"/>
      <c r="CA41" s="1803"/>
      <c r="CB41" s="1803"/>
      <c r="CC41" s="1803"/>
      <c r="CD41" s="1803"/>
      <c r="CE41" s="1803"/>
      <c r="CF41" s="1803"/>
      <c r="CG41" s="1803"/>
      <c r="CH41" s="1803"/>
      <c r="CI41" s="1803"/>
      <c r="CJ41" s="1803"/>
      <c r="CK41" s="1803"/>
      <c r="CL41" s="1803"/>
      <c r="CM41" s="1803"/>
      <c r="CN41" s="1803"/>
      <c r="CO41" s="1803"/>
      <c r="CP41" s="1803"/>
      <c r="CQ41" s="1803"/>
      <c r="CR41" s="1803"/>
      <c r="CS41" s="1803"/>
      <c r="CT41" s="1803"/>
      <c r="CU41" s="1803"/>
      <c r="CV41" s="1803"/>
      <c r="CW41" s="1803"/>
      <c r="CX41" s="1803"/>
      <c r="CY41" s="1803"/>
      <c r="CZ41" s="1803"/>
      <c r="DA41" s="1803"/>
      <c r="DB41" s="1803"/>
      <c r="DC41" s="1803"/>
      <c r="DD41" s="1803"/>
      <c r="DE41" s="1803"/>
      <c r="DF41" s="1803"/>
      <c r="DG41" s="1803"/>
      <c r="DH41" s="1803"/>
      <c r="DI41" s="1803"/>
      <c r="DJ41" s="1803"/>
    </row>
    <row r="42" spans="3:114" s="225" customFormat="1">
      <c r="V42" s="1803"/>
      <c r="W42" s="1803"/>
      <c r="X42" s="1803"/>
      <c r="Y42" s="1803"/>
      <c r="Z42" s="1803"/>
      <c r="AA42" s="1803"/>
      <c r="AB42" s="1803"/>
      <c r="AC42" s="1803"/>
      <c r="AD42" s="1803"/>
      <c r="AE42" s="1803"/>
      <c r="AF42" s="1803"/>
      <c r="AG42" s="1803"/>
      <c r="AH42" s="1803"/>
      <c r="AI42" s="1803"/>
      <c r="AJ42" s="1803"/>
      <c r="AK42" s="1803"/>
      <c r="AL42" s="1803"/>
      <c r="AM42" s="1803"/>
      <c r="AN42" s="1803"/>
      <c r="AO42" s="1803"/>
      <c r="AP42" s="1803"/>
      <c r="AQ42" s="1803"/>
      <c r="AR42" s="1803"/>
      <c r="AS42" s="1803"/>
      <c r="AT42" s="1803"/>
      <c r="AU42" s="1803"/>
      <c r="AV42" s="1803"/>
      <c r="AW42" s="1803"/>
      <c r="AX42" s="1803"/>
      <c r="AY42" s="1803"/>
      <c r="AZ42" s="1803"/>
      <c r="BA42" s="1803"/>
      <c r="BB42" s="1803"/>
      <c r="BC42" s="1803"/>
      <c r="BD42" s="1803"/>
      <c r="BE42" s="1803"/>
      <c r="BF42" s="1803"/>
      <c r="BG42" s="1803"/>
      <c r="BH42" s="1803"/>
      <c r="BI42" s="1803"/>
      <c r="BJ42" s="1803"/>
      <c r="BK42" s="1803"/>
      <c r="BL42" s="1803"/>
      <c r="BM42" s="1803"/>
      <c r="BN42" s="1803"/>
      <c r="BO42" s="1803"/>
      <c r="BP42" s="1803"/>
      <c r="BQ42" s="1803"/>
      <c r="BR42" s="1803"/>
      <c r="BS42" s="1803"/>
      <c r="BT42" s="1803"/>
      <c r="BU42" s="1803"/>
      <c r="BV42" s="1803"/>
      <c r="BW42" s="1803"/>
      <c r="BX42" s="1803"/>
      <c r="BY42" s="1803"/>
      <c r="BZ42" s="1803"/>
      <c r="CA42" s="1803"/>
      <c r="CB42" s="1803"/>
      <c r="CC42" s="1803"/>
      <c r="CD42" s="1803"/>
      <c r="CE42" s="1803"/>
      <c r="CF42" s="1803"/>
      <c r="CG42" s="1803"/>
      <c r="CH42" s="1803"/>
      <c r="CI42" s="1803"/>
      <c r="CJ42" s="1803"/>
      <c r="CK42" s="1803"/>
      <c r="CL42" s="1803"/>
      <c r="CM42" s="1803"/>
      <c r="CN42" s="1803"/>
      <c r="CO42" s="1803"/>
      <c r="CP42" s="1803"/>
      <c r="CQ42" s="1803"/>
      <c r="CR42" s="1803"/>
      <c r="CS42" s="1803"/>
      <c r="CT42" s="1803"/>
      <c r="CU42" s="1803"/>
      <c r="CV42" s="1803"/>
      <c r="CW42" s="1803"/>
      <c r="CX42" s="1803"/>
      <c r="CY42" s="1803"/>
      <c r="CZ42" s="1803"/>
      <c r="DA42" s="1803"/>
      <c r="DB42" s="1803"/>
      <c r="DC42" s="1803"/>
      <c r="DD42" s="1803"/>
      <c r="DE42" s="1803"/>
      <c r="DF42" s="1803"/>
      <c r="DG42" s="1803"/>
      <c r="DH42" s="1803"/>
      <c r="DI42" s="1803"/>
      <c r="DJ42" s="1803"/>
    </row>
    <row r="43" spans="3:114" s="225" customFormat="1">
      <c r="V43" s="1803"/>
      <c r="W43" s="1803"/>
      <c r="X43" s="1803"/>
      <c r="Y43" s="1803"/>
      <c r="Z43" s="1803"/>
      <c r="AA43" s="1803"/>
      <c r="AB43" s="1803"/>
      <c r="AC43" s="1803"/>
      <c r="AD43" s="1803"/>
      <c r="AE43" s="1803"/>
      <c r="AF43" s="1803"/>
      <c r="AG43" s="1803"/>
      <c r="AH43" s="1803"/>
      <c r="AI43" s="1803"/>
      <c r="AJ43" s="1803"/>
      <c r="AK43" s="1803"/>
      <c r="AL43" s="1803"/>
      <c r="AM43" s="1803"/>
      <c r="AN43" s="1803"/>
      <c r="AO43" s="1803"/>
      <c r="AP43" s="1803"/>
      <c r="AQ43" s="1803"/>
      <c r="AR43" s="1803"/>
      <c r="AS43" s="1803"/>
      <c r="AT43" s="1803"/>
      <c r="AU43" s="1803"/>
      <c r="AV43" s="1803"/>
      <c r="AW43" s="1803"/>
      <c r="AX43" s="1803"/>
      <c r="AY43" s="1803"/>
      <c r="AZ43" s="1803"/>
      <c r="BA43" s="1803"/>
      <c r="BB43" s="1803"/>
      <c r="BC43" s="1803"/>
      <c r="BD43" s="1803"/>
      <c r="BE43" s="1803"/>
      <c r="BF43" s="1803"/>
      <c r="BG43" s="1803"/>
      <c r="BH43" s="1803"/>
      <c r="BI43" s="1803"/>
      <c r="BJ43" s="1803"/>
      <c r="BK43" s="1803"/>
      <c r="BL43" s="1803"/>
      <c r="BM43" s="1803"/>
      <c r="BN43" s="1803"/>
      <c r="BO43" s="1803"/>
      <c r="BP43" s="1803"/>
      <c r="BQ43" s="1803"/>
      <c r="BR43" s="1803"/>
      <c r="BS43" s="1803"/>
      <c r="BT43" s="1803"/>
      <c r="BU43" s="1803"/>
      <c r="BV43" s="1803"/>
      <c r="BW43" s="1803"/>
      <c r="BX43" s="1803"/>
      <c r="BY43" s="1803"/>
      <c r="BZ43" s="1803"/>
      <c r="CA43" s="1803"/>
      <c r="CB43" s="1803"/>
      <c r="CC43" s="1803"/>
      <c r="CD43" s="1803"/>
      <c r="CE43" s="1803"/>
      <c r="CF43" s="1803"/>
      <c r="CG43" s="1803"/>
      <c r="CH43" s="1803"/>
      <c r="CI43" s="1803"/>
      <c r="CJ43" s="1803"/>
      <c r="CK43" s="1803"/>
      <c r="CL43" s="1803"/>
      <c r="CM43" s="1803"/>
      <c r="CN43" s="1803"/>
      <c r="CO43" s="1803"/>
      <c r="CP43" s="1803"/>
      <c r="CQ43" s="1803"/>
      <c r="CR43" s="1803"/>
      <c r="CS43" s="1803"/>
      <c r="CT43" s="1803"/>
      <c r="CU43" s="1803"/>
      <c r="CV43" s="1803"/>
      <c r="CW43" s="1803"/>
      <c r="CX43" s="1803"/>
      <c r="CY43" s="1803"/>
      <c r="CZ43" s="1803"/>
      <c r="DA43" s="1803"/>
      <c r="DB43" s="1803"/>
      <c r="DC43" s="1803"/>
      <c r="DD43" s="1803"/>
      <c r="DE43" s="1803"/>
      <c r="DF43" s="1803"/>
      <c r="DG43" s="1803"/>
      <c r="DH43" s="1803"/>
      <c r="DI43" s="1803"/>
      <c r="DJ43" s="1803"/>
    </row>
    <row r="44" spans="3:114" s="225" customFormat="1">
      <c r="V44" s="1803"/>
      <c r="W44" s="1803"/>
      <c r="X44" s="1803"/>
      <c r="Y44" s="1803"/>
      <c r="Z44" s="1803"/>
      <c r="AA44" s="1803"/>
      <c r="AB44" s="1803"/>
      <c r="AC44" s="1803"/>
      <c r="AD44" s="1803"/>
      <c r="AE44" s="1803"/>
      <c r="AF44" s="1803"/>
      <c r="AG44" s="1803"/>
      <c r="AH44" s="1803"/>
      <c r="AI44" s="1803"/>
      <c r="AJ44" s="1803"/>
      <c r="AK44" s="1803"/>
      <c r="AL44" s="1803"/>
      <c r="AM44" s="1803"/>
      <c r="AN44" s="1803"/>
      <c r="AO44" s="1803"/>
      <c r="AP44" s="1803"/>
      <c r="AQ44" s="1803"/>
      <c r="AR44" s="1803"/>
      <c r="AS44" s="1803"/>
      <c r="AT44" s="1803"/>
      <c r="AU44" s="1803"/>
      <c r="AV44" s="1803"/>
      <c r="AW44" s="1803"/>
      <c r="AX44" s="1803"/>
      <c r="AY44" s="1803"/>
      <c r="AZ44" s="1803"/>
      <c r="BA44" s="1803"/>
      <c r="BB44" s="1803"/>
      <c r="BC44" s="1803"/>
      <c r="BD44" s="1803"/>
      <c r="BE44" s="1803"/>
      <c r="BF44" s="1803"/>
      <c r="BG44" s="1803"/>
      <c r="BH44" s="1803"/>
      <c r="BI44" s="1803"/>
      <c r="BJ44" s="1803"/>
      <c r="BK44" s="1803"/>
      <c r="BL44" s="1803"/>
      <c r="BM44" s="1803"/>
      <c r="BN44" s="1803"/>
      <c r="BO44" s="1803"/>
      <c r="BP44" s="1803"/>
      <c r="BQ44" s="1803"/>
      <c r="BR44" s="1803"/>
      <c r="BS44" s="1803"/>
      <c r="BT44" s="1803"/>
      <c r="BU44" s="1803"/>
      <c r="BV44" s="1803"/>
      <c r="BW44" s="1803"/>
      <c r="BX44" s="1803"/>
      <c r="BY44" s="1803"/>
      <c r="BZ44" s="1803"/>
      <c r="CA44" s="1803"/>
      <c r="CB44" s="1803"/>
      <c r="CC44" s="1803"/>
      <c r="CD44" s="1803"/>
      <c r="CE44" s="1803"/>
      <c r="CF44" s="1803"/>
      <c r="CG44" s="1803"/>
      <c r="CH44" s="1803"/>
      <c r="CI44" s="1803"/>
      <c r="CJ44" s="1803"/>
      <c r="CK44" s="1803"/>
      <c r="CL44" s="1803"/>
      <c r="CM44" s="1803"/>
      <c r="CN44" s="1803"/>
      <c r="CO44" s="1803"/>
      <c r="CP44" s="1803"/>
      <c r="CQ44" s="1803"/>
      <c r="CR44" s="1803"/>
      <c r="CS44" s="1803"/>
      <c r="CT44" s="1803"/>
      <c r="CU44" s="1803"/>
      <c r="CV44" s="1803"/>
      <c r="CW44" s="1803"/>
      <c r="CX44" s="1803"/>
      <c r="CY44" s="1803"/>
      <c r="CZ44" s="1803"/>
      <c r="DA44" s="1803"/>
      <c r="DB44" s="1803"/>
      <c r="DC44" s="1803"/>
      <c r="DD44" s="1803"/>
      <c r="DE44" s="1803"/>
      <c r="DF44" s="1803"/>
      <c r="DG44" s="1803"/>
      <c r="DH44" s="1803"/>
      <c r="DI44" s="1803"/>
      <c r="DJ44" s="1803"/>
    </row>
    <row r="45" spans="3:114" s="225" customFormat="1">
      <c r="V45" s="1803"/>
      <c r="W45" s="1803"/>
      <c r="X45" s="1803"/>
      <c r="Y45" s="1803"/>
      <c r="Z45" s="1803"/>
      <c r="AA45" s="1803"/>
      <c r="AB45" s="1803"/>
      <c r="AC45" s="1803"/>
      <c r="AD45" s="1803"/>
      <c r="AE45" s="1803"/>
      <c r="AF45" s="1803"/>
      <c r="AG45" s="1803"/>
      <c r="AH45" s="1803"/>
      <c r="AI45" s="1803"/>
      <c r="AJ45" s="1803"/>
      <c r="AK45" s="1803"/>
      <c r="AL45" s="1803"/>
      <c r="AM45" s="1803"/>
      <c r="AN45" s="1803"/>
      <c r="AO45" s="1803"/>
      <c r="AP45" s="1803"/>
      <c r="AQ45" s="1803"/>
      <c r="AR45" s="1803"/>
      <c r="AS45" s="1803"/>
      <c r="AT45" s="1803"/>
      <c r="AU45" s="1803"/>
      <c r="AV45" s="1803"/>
      <c r="AW45" s="1803"/>
      <c r="AX45" s="1803"/>
      <c r="AY45" s="1803"/>
      <c r="AZ45" s="1803"/>
      <c r="BA45" s="1803"/>
      <c r="BB45" s="1803"/>
      <c r="BC45" s="1803"/>
      <c r="BD45" s="1803"/>
      <c r="BE45" s="1803"/>
      <c r="BF45" s="1803"/>
      <c r="BG45" s="1803"/>
      <c r="BH45" s="1803"/>
      <c r="BI45" s="1803"/>
      <c r="BJ45" s="1803"/>
      <c r="BK45" s="1803"/>
      <c r="BL45" s="1803"/>
      <c r="BM45" s="1803"/>
      <c r="BN45" s="1803"/>
      <c r="BO45" s="1803"/>
      <c r="BP45" s="1803"/>
      <c r="BQ45" s="1803"/>
      <c r="BR45" s="1803"/>
      <c r="BS45" s="1803"/>
      <c r="BT45" s="1803"/>
      <c r="BU45" s="1803"/>
      <c r="BV45" s="1803"/>
      <c r="BW45" s="1803"/>
      <c r="BX45" s="1803"/>
      <c r="BY45" s="1803"/>
      <c r="BZ45" s="1803"/>
      <c r="CA45" s="1803"/>
      <c r="CB45" s="1803"/>
      <c r="CC45" s="1803"/>
      <c r="CD45" s="1803"/>
      <c r="CE45" s="1803"/>
      <c r="CF45" s="1803"/>
      <c r="CG45" s="1803"/>
      <c r="CH45" s="1803"/>
      <c r="CI45" s="1803"/>
      <c r="CJ45" s="1803"/>
      <c r="CK45" s="1803"/>
      <c r="CL45" s="1803"/>
      <c r="CM45" s="1803"/>
      <c r="CN45" s="1803"/>
      <c r="CO45" s="1803"/>
      <c r="CP45" s="1803"/>
      <c r="CQ45" s="1803"/>
      <c r="CR45" s="1803"/>
      <c r="CS45" s="1803"/>
      <c r="CT45" s="1803"/>
      <c r="CU45" s="1803"/>
      <c r="CV45" s="1803"/>
      <c r="CW45" s="1803"/>
      <c r="CX45" s="1803"/>
      <c r="CY45" s="1803"/>
      <c r="CZ45" s="1803"/>
      <c r="DA45" s="1803"/>
      <c r="DB45" s="1803"/>
      <c r="DC45" s="1803"/>
      <c r="DD45" s="1803"/>
      <c r="DE45" s="1803"/>
      <c r="DF45" s="1803"/>
      <c r="DG45" s="1803"/>
      <c r="DH45" s="1803"/>
      <c r="DI45" s="1803"/>
      <c r="DJ45" s="1803"/>
    </row>
    <row r="46" spans="3:114" s="225" customFormat="1">
      <c r="V46" s="1803"/>
      <c r="W46" s="1803"/>
      <c r="X46" s="1803"/>
      <c r="Y46" s="1803"/>
      <c r="Z46" s="1803"/>
      <c r="AA46" s="1803"/>
      <c r="AB46" s="1803"/>
      <c r="AC46" s="1803"/>
      <c r="AD46" s="1803"/>
      <c r="AE46" s="1803"/>
      <c r="AF46" s="1803"/>
      <c r="AG46" s="1803"/>
      <c r="AH46" s="1803"/>
      <c r="AI46" s="1803"/>
      <c r="AJ46" s="1803"/>
      <c r="AK46" s="1803"/>
      <c r="AL46" s="1803"/>
      <c r="AM46" s="1803"/>
      <c r="AN46" s="1803"/>
      <c r="AO46" s="1803"/>
      <c r="AP46" s="1803"/>
      <c r="AQ46" s="1803"/>
      <c r="AR46" s="1803"/>
      <c r="AS46" s="1803"/>
      <c r="AT46" s="1803"/>
      <c r="AU46" s="1803"/>
      <c r="AV46" s="1803"/>
      <c r="AW46" s="1803"/>
      <c r="AX46" s="1803"/>
      <c r="AY46" s="1803"/>
      <c r="AZ46" s="1803"/>
      <c r="BA46" s="1803"/>
      <c r="BB46" s="1803"/>
      <c r="BC46" s="1803"/>
      <c r="BD46" s="1803"/>
      <c r="BE46" s="1803"/>
      <c r="BF46" s="1803"/>
      <c r="BG46" s="1803"/>
      <c r="BH46" s="1803"/>
      <c r="BI46" s="1803"/>
      <c r="BJ46" s="1803"/>
      <c r="BK46" s="1803"/>
      <c r="BL46" s="1803"/>
      <c r="BM46" s="1803"/>
      <c r="BN46" s="1803"/>
      <c r="BO46" s="1803"/>
      <c r="BP46" s="1803"/>
      <c r="BQ46" s="1803"/>
      <c r="BR46" s="1803"/>
      <c r="BS46" s="1803"/>
      <c r="BT46" s="1803"/>
      <c r="BU46" s="1803"/>
      <c r="BV46" s="1803"/>
      <c r="BW46" s="1803"/>
      <c r="BX46" s="1803"/>
      <c r="BY46" s="1803"/>
      <c r="BZ46" s="1803"/>
      <c r="CA46" s="1803"/>
      <c r="CB46" s="1803"/>
      <c r="CC46" s="1803"/>
      <c r="CD46" s="1803"/>
      <c r="CE46" s="1803"/>
      <c r="CF46" s="1803"/>
      <c r="CG46" s="1803"/>
      <c r="CH46" s="1803"/>
      <c r="CI46" s="1803"/>
      <c r="CJ46" s="1803"/>
      <c r="CK46" s="1803"/>
      <c r="CL46" s="1803"/>
      <c r="CM46" s="1803"/>
      <c r="CN46" s="1803"/>
      <c r="CO46" s="1803"/>
      <c r="CP46" s="1803"/>
      <c r="CQ46" s="1803"/>
      <c r="CR46" s="1803"/>
      <c r="CS46" s="1803"/>
      <c r="CT46" s="1803"/>
      <c r="CU46" s="1803"/>
      <c r="CV46" s="1803"/>
      <c r="CW46" s="1803"/>
      <c r="CX46" s="1803"/>
      <c r="CY46" s="1803"/>
      <c r="CZ46" s="1803"/>
      <c r="DA46" s="1803"/>
      <c r="DB46" s="1803"/>
      <c r="DC46" s="1803"/>
      <c r="DD46" s="1803"/>
      <c r="DE46" s="1803"/>
      <c r="DF46" s="1803"/>
      <c r="DG46" s="1803"/>
      <c r="DH46" s="1803"/>
      <c r="DI46" s="1803"/>
      <c r="DJ46" s="1803"/>
    </row>
    <row r="47" spans="3:114" s="225" customFormat="1">
      <c r="V47" s="1803"/>
      <c r="W47" s="1803"/>
      <c r="X47" s="1803"/>
      <c r="Y47" s="1803"/>
      <c r="Z47" s="1803"/>
      <c r="AA47" s="1803"/>
      <c r="AB47" s="1803"/>
      <c r="AC47" s="1803"/>
      <c r="AD47" s="1803"/>
      <c r="AE47" s="1803"/>
      <c r="AF47" s="1803"/>
      <c r="AG47" s="1803"/>
      <c r="AH47" s="1803"/>
      <c r="AI47" s="1803"/>
      <c r="AJ47" s="1803"/>
      <c r="AK47" s="1803"/>
      <c r="AL47" s="1803"/>
      <c r="AM47" s="1803"/>
      <c r="AN47" s="1803"/>
      <c r="AO47" s="1803"/>
      <c r="AP47" s="1803"/>
      <c r="AQ47" s="1803"/>
      <c r="AR47" s="1803"/>
      <c r="AS47" s="1803"/>
      <c r="AT47" s="1803"/>
      <c r="AU47" s="1803"/>
      <c r="AV47" s="1803"/>
      <c r="AW47" s="1803"/>
      <c r="AX47" s="1803"/>
      <c r="AY47" s="1803"/>
      <c r="AZ47" s="1803"/>
      <c r="BA47" s="1803"/>
      <c r="BB47" s="1803"/>
      <c r="BC47" s="1803"/>
      <c r="BD47" s="1803"/>
      <c r="BE47" s="1803"/>
      <c r="BF47" s="1803"/>
      <c r="BG47" s="1803"/>
      <c r="BH47" s="1803"/>
      <c r="BI47" s="1803"/>
      <c r="BJ47" s="1803"/>
      <c r="BK47" s="1803"/>
      <c r="BL47" s="1803"/>
      <c r="BM47" s="1803"/>
      <c r="BN47" s="1803"/>
      <c r="BO47" s="1803"/>
      <c r="BP47" s="1803"/>
      <c r="BQ47" s="1803"/>
      <c r="BR47" s="1803"/>
      <c r="BS47" s="1803"/>
      <c r="BT47" s="1803"/>
      <c r="BU47" s="1803"/>
      <c r="BV47" s="1803"/>
      <c r="BW47" s="1803"/>
      <c r="BX47" s="1803"/>
      <c r="BY47" s="1803"/>
      <c r="BZ47" s="1803"/>
      <c r="CA47" s="1803"/>
      <c r="CB47" s="1803"/>
      <c r="CC47" s="1803"/>
      <c r="CD47" s="1803"/>
      <c r="CE47" s="1803"/>
      <c r="CF47" s="1803"/>
      <c r="CG47" s="1803"/>
      <c r="CH47" s="1803"/>
      <c r="CI47" s="1803"/>
      <c r="CJ47" s="1803"/>
      <c r="CK47" s="1803"/>
      <c r="CL47" s="1803"/>
      <c r="CM47" s="1803"/>
      <c r="CN47" s="1803"/>
      <c r="CO47" s="1803"/>
      <c r="CP47" s="1803"/>
      <c r="CQ47" s="1803"/>
      <c r="CR47" s="1803"/>
      <c r="CS47" s="1803"/>
      <c r="CT47" s="1803"/>
      <c r="CU47" s="1803"/>
      <c r="CV47" s="1803"/>
      <c r="CW47" s="1803"/>
      <c r="CX47" s="1803"/>
      <c r="CY47" s="1803"/>
      <c r="CZ47" s="1803"/>
      <c r="DA47" s="1803"/>
      <c r="DB47" s="1803"/>
      <c r="DC47" s="1803"/>
      <c r="DD47" s="1803"/>
      <c r="DE47" s="1803"/>
      <c r="DF47" s="1803"/>
      <c r="DG47" s="1803"/>
      <c r="DH47" s="1803"/>
      <c r="DI47" s="1803"/>
      <c r="DJ47" s="1803"/>
    </row>
    <row r="48" spans="3:114" s="225" customFormat="1">
      <c r="V48" s="1803"/>
      <c r="W48" s="1803"/>
      <c r="X48" s="1803"/>
      <c r="Y48" s="1803"/>
      <c r="Z48" s="1803"/>
      <c r="AA48" s="1803"/>
      <c r="AB48" s="1803"/>
      <c r="AC48" s="1803"/>
      <c r="AD48" s="1803"/>
      <c r="AE48" s="1803"/>
      <c r="AF48" s="1803"/>
      <c r="AG48" s="1803"/>
      <c r="AH48" s="1803"/>
      <c r="AI48" s="1803"/>
      <c r="AJ48" s="1803"/>
      <c r="AK48" s="1803"/>
      <c r="AL48" s="1803"/>
      <c r="AM48" s="1803"/>
      <c r="AN48" s="1803"/>
      <c r="AO48" s="1803"/>
      <c r="AP48" s="1803"/>
      <c r="AQ48" s="1803"/>
      <c r="AR48" s="1803"/>
      <c r="AS48" s="1803"/>
      <c r="AT48" s="1803"/>
      <c r="AU48" s="1803"/>
      <c r="AV48" s="1803"/>
      <c r="AW48" s="1803"/>
      <c r="AX48" s="1803"/>
      <c r="AY48" s="1803"/>
      <c r="AZ48" s="1803"/>
      <c r="BA48" s="1803"/>
      <c r="BB48" s="1803"/>
      <c r="BC48" s="1803"/>
      <c r="BD48" s="1803"/>
      <c r="BE48" s="1803"/>
      <c r="BF48" s="1803"/>
      <c r="BG48" s="1803"/>
      <c r="BH48" s="1803"/>
      <c r="BI48" s="1803"/>
      <c r="BJ48" s="1803"/>
      <c r="BK48" s="1803"/>
      <c r="BL48" s="1803"/>
      <c r="BM48" s="1803"/>
      <c r="BN48" s="1803"/>
      <c r="BO48" s="1803"/>
      <c r="BP48" s="1803"/>
      <c r="BQ48" s="1803"/>
      <c r="BR48" s="1803"/>
      <c r="BS48" s="1803"/>
      <c r="BT48" s="1803"/>
      <c r="BU48" s="1803"/>
      <c r="BV48" s="1803"/>
      <c r="BW48" s="1803"/>
      <c r="BX48" s="1803"/>
      <c r="BY48" s="1803"/>
      <c r="BZ48" s="1803"/>
      <c r="CA48" s="1803"/>
      <c r="CB48" s="1803"/>
      <c r="CC48" s="1803"/>
      <c r="CD48" s="1803"/>
      <c r="CE48" s="1803"/>
      <c r="CF48" s="1803"/>
      <c r="CG48" s="1803"/>
      <c r="CH48" s="1803"/>
      <c r="CI48" s="1803"/>
      <c r="CJ48" s="1803"/>
      <c r="CK48" s="1803"/>
      <c r="CL48" s="1803"/>
      <c r="CM48" s="1803"/>
      <c r="CN48" s="1803"/>
      <c r="CO48" s="1803"/>
      <c r="CP48" s="1803"/>
      <c r="CQ48" s="1803"/>
      <c r="CR48" s="1803"/>
      <c r="CS48" s="1803"/>
      <c r="CT48" s="1803"/>
      <c r="CU48" s="1803"/>
      <c r="CV48" s="1803"/>
      <c r="CW48" s="1803"/>
      <c r="CX48" s="1803"/>
      <c r="CY48" s="1803"/>
      <c r="CZ48" s="1803"/>
      <c r="DA48" s="1803"/>
      <c r="DB48" s="1803"/>
      <c r="DC48" s="1803"/>
      <c r="DD48" s="1803"/>
      <c r="DE48" s="1803"/>
      <c r="DF48" s="1803"/>
      <c r="DG48" s="1803"/>
      <c r="DH48" s="1803"/>
      <c r="DI48" s="1803"/>
      <c r="DJ48" s="1803"/>
    </row>
    <row r="49" spans="22:114" s="225" customFormat="1">
      <c r="V49" s="1803"/>
      <c r="W49" s="1803"/>
      <c r="X49" s="1803"/>
      <c r="Y49" s="1803"/>
      <c r="Z49" s="1803"/>
      <c r="AA49" s="1803"/>
      <c r="AB49" s="1803"/>
      <c r="AC49" s="1803"/>
      <c r="AD49" s="1803"/>
      <c r="AE49" s="1803"/>
      <c r="AF49" s="1803"/>
      <c r="AG49" s="1803"/>
      <c r="AH49" s="1803"/>
      <c r="AI49" s="1803"/>
      <c r="AJ49" s="1803"/>
      <c r="AK49" s="1803"/>
      <c r="AL49" s="1803"/>
      <c r="AM49" s="1803"/>
      <c r="AN49" s="1803"/>
      <c r="AO49" s="1803"/>
      <c r="AP49" s="1803"/>
      <c r="AQ49" s="1803"/>
      <c r="AR49" s="1803"/>
      <c r="AS49" s="1803"/>
      <c r="AT49" s="1803"/>
      <c r="AU49" s="1803"/>
      <c r="AV49" s="1803"/>
      <c r="AW49" s="1803"/>
      <c r="AX49" s="1803"/>
      <c r="AY49" s="1803"/>
      <c r="AZ49" s="1803"/>
      <c r="BA49" s="1803"/>
      <c r="BB49" s="1803"/>
      <c r="BC49" s="1803"/>
      <c r="BD49" s="1803"/>
      <c r="BE49" s="1803"/>
      <c r="BF49" s="1803"/>
      <c r="BG49" s="1803"/>
      <c r="BH49" s="1803"/>
      <c r="BI49" s="1803"/>
      <c r="BJ49" s="1803"/>
      <c r="BK49" s="1803"/>
      <c r="BL49" s="1803"/>
      <c r="BM49" s="1803"/>
      <c r="BN49" s="1803"/>
      <c r="BO49" s="1803"/>
      <c r="BP49" s="1803"/>
      <c r="BQ49" s="1803"/>
      <c r="BR49" s="1803"/>
      <c r="BS49" s="1803"/>
      <c r="BT49" s="1803"/>
      <c r="BU49" s="1803"/>
      <c r="BV49" s="1803"/>
      <c r="BW49" s="1803"/>
      <c r="BX49" s="1803"/>
      <c r="BY49" s="1803"/>
      <c r="BZ49" s="1803"/>
      <c r="CA49" s="1803"/>
      <c r="CB49" s="1803"/>
      <c r="CC49" s="1803"/>
      <c r="CD49" s="1803"/>
      <c r="CE49" s="1803"/>
      <c r="CF49" s="1803"/>
      <c r="CG49" s="1803"/>
      <c r="CH49" s="1803"/>
      <c r="CI49" s="1803"/>
      <c r="CJ49" s="1803"/>
      <c r="CK49" s="1803"/>
      <c r="CL49" s="1803"/>
      <c r="CM49" s="1803"/>
      <c r="CN49" s="1803"/>
      <c r="CO49" s="1803"/>
      <c r="CP49" s="1803"/>
      <c r="CQ49" s="1803"/>
      <c r="CR49" s="1803"/>
      <c r="CS49" s="1803"/>
      <c r="CT49" s="1803"/>
      <c r="CU49" s="1803"/>
      <c r="CV49" s="1803"/>
      <c r="CW49" s="1803"/>
      <c r="CX49" s="1803"/>
      <c r="CY49" s="1803"/>
      <c r="CZ49" s="1803"/>
      <c r="DA49" s="1803"/>
      <c r="DB49" s="1803"/>
      <c r="DC49" s="1803"/>
      <c r="DD49" s="1803"/>
      <c r="DE49" s="1803"/>
      <c r="DF49" s="1803"/>
      <c r="DG49" s="1803"/>
      <c r="DH49" s="1803"/>
      <c r="DI49" s="1803"/>
      <c r="DJ49" s="1803"/>
    </row>
    <row r="50" spans="22:114" s="225" customFormat="1">
      <c r="V50" s="1803"/>
      <c r="W50" s="1803"/>
      <c r="X50" s="1803"/>
      <c r="Y50" s="1803"/>
      <c r="Z50" s="1803"/>
      <c r="AA50" s="1803"/>
      <c r="AB50" s="1803"/>
      <c r="AC50" s="1803"/>
      <c r="AD50" s="1803"/>
      <c r="AE50" s="1803"/>
      <c r="AF50" s="1803"/>
      <c r="AG50" s="1803"/>
      <c r="AH50" s="1803"/>
      <c r="AI50" s="1803"/>
      <c r="AJ50" s="1803"/>
      <c r="AK50" s="1803"/>
      <c r="AL50" s="1803"/>
      <c r="AM50" s="1803"/>
      <c r="AN50" s="1803"/>
      <c r="AO50" s="1803"/>
      <c r="AP50" s="1803"/>
      <c r="AQ50" s="1803"/>
      <c r="AR50" s="1803"/>
      <c r="AS50" s="1803"/>
      <c r="AT50" s="1803"/>
      <c r="AU50" s="1803"/>
      <c r="AV50" s="1803"/>
      <c r="AW50" s="1803"/>
      <c r="AX50" s="1803"/>
      <c r="AY50" s="1803"/>
      <c r="AZ50" s="1803"/>
      <c r="BA50" s="1803"/>
      <c r="BB50" s="1803"/>
      <c r="BC50" s="1803"/>
      <c r="BD50" s="1803"/>
      <c r="BE50" s="1803"/>
      <c r="BF50" s="1803"/>
      <c r="BG50" s="1803"/>
      <c r="BH50" s="1803"/>
      <c r="BI50" s="1803"/>
      <c r="BJ50" s="1803"/>
      <c r="BK50" s="1803"/>
      <c r="BL50" s="1803"/>
      <c r="BM50" s="1803"/>
      <c r="BN50" s="1803"/>
      <c r="BO50" s="1803"/>
      <c r="BP50" s="1803"/>
      <c r="BQ50" s="1803"/>
      <c r="BR50" s="1803"/>
      <c r="BS50" s="1803"/>
      <c r="BT50" s="1803"/>
      <c r="BU50" s="1803"/>
      <c r="BV50" s="1803"/>
      <c r="BW50" s="1803"/>
      <c r="BX50" s="1803"/>
      <c r="BY50" s="1803"/>
      <c r="BZ50" s="1803"/>
      <c r="CA50" s="1803"/>
      <c r="CB50" s="1803"/>
      <c r="CC50" s="1803"/>
      <c r="CD50" s="1803"/>
      <c r="CE50" s="1803"/>
      <c r="CF50" s="1803"/>
      <c r="CG50" s="1803"/>
      <c r="CH50" s="1803"/>
      <c r="CI50" s="1803"/>
      <c r="CJ50" s="1803"/>
      <c r="CK50" s="1803"/>
      <c r="CL50" s="1803"/>
      <c r="CM50" s="1803"/>
      <c r="CN50" s="1803"/>
      <c r="CO50" s="1803"/>
      <c r="CP50" s="1803"/>
      <c r="CQ50" s="1803"/>
      <c r="CR50" s="1803"/>
      <c r="CS50" s="1803"/>
      <c r="CT50" s="1803"/>
      <c r="CU50" s="1803"/>
      <c r="CV50" s="1803"/>
      <c r="CW50" s="1803"/>
      <c r="CX50" s="1803"/>
      <c r="CY50" s="1803"/>
      <c r="CZ50" s="1803"/>
      <c r="DA50" s="1803"/>
      <c r="DB50" s="1803"/>
      <c r="DC50" s="1803"/>
      <c r="DD50" s="1803"/>
      <c r="DE50" s="1803"/>
      <c r="DF50" s="1803"/>
      <c r="DG50" s="1803"/>
      <c r="DH50" s="1803"/>
      <c r="DI50" s="1803"/>
      <c r="DJ50" s="1803"/>
    </row>
    <row r="51" spans="22:114" s="225" customFormat="1">
      <c r="V51" s="1803"/>
      <c r="W51" s="1803"/>
      <c r="X51" s="1803"/>
      <c r="Y51" s="1803"/>
      <c r="Z51" s="1803"/>
      <c r="AA51" s="1803"/>
      <c r="AB51" s="1803"/>
      <c r="AC51" s="1803"/>
      <c r="AD51" s="1803"/>
      <c r="AE51" s="1803"/>
      <c r="AF51" s="1803"/>
      <c r="AG51" s="1803"/>
      <c r="AH51" s="1803"/>
      <c r="AI51" s="1803"/>
      <c r="AJ51" s="1803"/>
      <c r="AK51" s="1803"/>
      <c r="AL51" s="1803"/>
      <c r="AM51" s="1803"/>
      <c r="AN51" s="1803"/>
      <c r="AO51" s="1803"/>
      <c r="AP51" s="1803"/>
      <c r="AQ51" s="1803"/>
      <c r="AR51" s="1803"/>
      <c r="AS51" s="1803"/>
      <c r="AT51" s="1803"/>
      <c r="AU51" s="1803"/>
      <c r="AV51" s="1803"/>
      <c r="AW51" s="1803"/>
      <c r="AX51" s="1803"/>
      <c r="AY51" s="1803"/>
      <c r="AZ51" s="1803"/>
      <c r="BA51" s="1803"/>
      <c r="BB51" s="1803"/>
      <c r="BC51" s="1803"/>
      <c r="BD51" s="1803"/>
      <c r="BE51" s="1803"/>
      <c r="BF51" s="1803"/>
      <c r="BG51" s="1803"/>
      <c r="BH51" s="1803"/>
      <c r="BI51" s="1803"/>
      <c r="BJ51" s="1803"/>
      <c r="BK51" s="1803"/>
      <c r="BL51" s="1803"/>
      <c r="BM51" s="1803"/>
      <c r="BN51" s="1803"/>
      <c r="BO51" s="1803"/>
      <c r="BP51" s="1803"/>
      <c r="BQ51" s="1803"/>
      <c r="BR51" s="1803"/>
      <c r="BS51" s="1803"/>
      <c r="BT51" s="1803"/>
      <c r="BU51" s="1803"/>
      <c r="BV51" s="1803"/>
      <c r="BW51" s="1803"/>
      <c r="BX51" s="1803"/>
      <c r="BY51" s="1803"/>
      <c r="BZ51" s="1803"/>
      <c r="CA51" s="1803"/>
      <c r="CB51" s="1803"/>
      <c r="CC51" s="1803"/>
      <c r="CD51" s="1803"/>
      <c r="CE51" s="1803"/>
      <c r="CF51" s="1803"/>
      <c r="CG51" s="1803"/>
      <c r="CH51" s="1803"/>
      <c r="CI51" s="1803"/>
      <c r="CJ51" s="1803"/>
      <c r="CK51" s="1803"/>
      <c r="CL51" s="1803"/>
      <c r="CM51" s="1803"/>
      <c r="CN51" s="1803"/>
      <c r="CO51" s="1803"/>
      <c r="CP51" s="1803"/>
      <c r="CQ51" s="1803"/>
      <c r="CR51" s="1803"/>
      <c r="CS51" s="1803"/>
      <c r="CT51" s="1803"/>
      <c r="CU51" s="1803"/>
      <c r="CV51" s="1803"/>
      <c r="CW51" s="1803"/>
      <c r="CX51" s="1803"/>
      <c r="CY51" s="1803"/>
      <c r="CZ51" s="1803"/>
      <c r="DA51" s="1803"/>
      <c r="DB51" s="1803"/>
      <c r="DC51" s="1803"/>
      <c r="DD51" s="1803"/>
      <c r="DE51" s="1803"/>
      <c r="DF51" s="1803"/>
      <c r="DG51" s="1803"/>
      <c r="DH51" s="1803"/>
      <c r="DI51" s="1803"/>
      <c r="DJ51" s="1803"/>
    </row>
    <row r="52" spans="22:114" s="225" customFormat="1">
      <c r="V52" s="1803"/>
      <c r="W52" s="1803"/>
      <c r="X52" s="1803"/>
      <c r="Y52" s="1803"/>
      <c r="Z52" s="1803"/>
      <c r="AA52" s="1803"/>
      <c r="AB52" s="1803"/>
      <c r="AC52" s="1803"/>
      <c r="AD52" s="1803"/>
      <c r="AE52" s="1803"/>
      <c r="AF52" s="1803"/>
      <c r="AG52" s="1803"/>
      <c r="AH52" s="1803"/>
      <c r="AI52" s="1803"/>
      <c r="AJ52" s="1803"/>
      <c r="AK52" s="1803"/>
      <c r="AL52" s="1803"/>
      <c r="AM52" s="1803"/>
      <c r="AN52" s="1803"/>
      <c r="AO52" s="1803"/>
      <c r="AP52" s="1803"/>
      <c r="AQ52" s="1803"/>
      <c r="AR52" s="1803"/>
      <c r="AS52" s="1803"/>
      <c r="AT52" s="1803"/>
      <c r="AU52" s="1803"/>
      <c r="AV52" s="1803"/>
      <c r="AW52" s="1803"/>
      <c r="AX52" s="1803"/>
      <c r="AY52" s="1803"/>
      <c r="AZ52" s="1803"/>
      <c r="BA52" s="1803"/>
      <c r="BB52" s="1803"/>
      <c r="BC52" s="1803"/>
      <c r="BD52" s="1803"/>
      <c r="BE52" s="1803"/>
      <c r="BF52" s="1803"/>
      <c r="BG52" s="1803"/>
      <c r="BH52" s="1803"/>
      <c r="BI52" s="1803"/>
      <c r="BJ52" s="1803"/>
      <c r="BK52" s="1803"/>
      <c r="BL52" s="1803"/>
      <c r="BM52" s="1803"/>
      <c r="BN52" s="1803"/>
      <c r="BO52" s="1803"/>
      <c r="BP52" s="1803"/>
      <c r="BQ52" s="1803"/>
      <c r="BR52" s="1803"/>
      <c r="BS52" s="1803"/>
      <c r="BT52" s="1803"/>
      <c r="BU52" s="1803"/>
      <c r="BV52" s="1803"/>
      <c r="BW52" s="1803"/>
      <c r="BX52" s="1803"/>
      <c r="BY52" s="1803"/>
      <c r="BZ52" s="1803"/>
      <c r="CA52" s="1803"/>
      <c r="CB52" s="1803"/>
      <c r="CC52" s="1803"/>
      <c r="CD52" s="1803"/>
      <c r="CE52" s="1803"/>
      <c r="CF52" s="1803"/>
      <c r="CG52" s="1803"/>
      <c r="CH52" s="1803"/>
      <c r="CI52" s="1803"/>
      <c r="CJ52" s="1803"/>
      <c r="CK52" s="1803"/>
      <c r="CL52" s="1803"/>
      <c r="CM52" s="1803"/>
      <c r="CN52" s="1803"/>
      <c r="CO52" s="1803"/>
      <c r="CP52" s="1803"/>
      <c r="CQ52" s="1803"/>
      <c r="CR52" s="1803"/>
      <c r="CS52" s="1803"/>
      <c r="CT52" s="1803"/>
      <c r="CU52" s="1803"/>
      <c r="CV52" s="1803"/>
      <c r="CW52" s="1803"/>
      <c r="CX52" s="1803"/>
      <c r="CY52" s="1803"/>
      <c r="CZ52" s="1803"/>
      <c r="DA52" s="1803"/>
      <c r="DB52" s="1803"/>
      <c r="DC52" s="1803"/>
      <c r="DD52" s="1803"/>
      <c r="DE52" s="1803"/>
      <c r="DF52" s="1803"/>
      <c r="DG52" s="1803"/>
      <c r="DH52" s="1803"/>
      <c r="DI52" s="1803"/>
      <c r="DJ52" s="1803"/>
    </row>
    <row r="53" spans="22:114" s="225" customFormat="1">
      <c r="V53" s="1803"/>
      <c r="W53" s="1803"/>
      <c r="X53" s="1803"/>
      <c r="Y53" s="1803"/>
      <c r="Z53" s="1803"/>
      <c r="AA53" s="1803"/>
      <c r="AB53" s="1803"/>
      <c r="AC53" s="1803"/>
      <c r="AD53" s="1803"/>
      <c r="AE53" s="1803"/>
      <c r="AF53" s="1803"/>
      <c r="AG53" s="1803"/>
      <c r="AH53" s="1803"/>
      <c r="AI53" s="1803"/>
      <c r="AJ53" s="1803"/>
      <c r="AK53" s="1803"/>
      <c r="AL53" s="1803"/>
      <c r="AM53" s="1803"/>
      <c r="AN53" s="1803"/>
      <c r="AO53" s="1803"/>
      <c r="AP53" s="1803"/>
      <c r="AQ53" s="1803"/>
      <c r="AR53" s="1803"/>
      <c r="AS53" s="1803"/>
      <c r="AT53" s="1803"/>
      <c r="AU53" s="1803"/>
      <c r="AV53" s="1803"/>
      <c r="AW53" s="1803"/>
      <c r="AX53" s="1803"/>
      <c r="AY53" s="1803"/>
      <c r="AZ53" s="1803"/>
      <c r="BA53" s="1803"/>
      <c r="BB53" s="1803"/>
      <c r="BC53" s="1803"/>
      <c r="BD53" s="1803"/>
      <c r="BE53" s="1803"/>
      <c r="BF53" s="1803"/>
      <c r="BG53" s="1803"/>
      <c r="BH53" s="1803"/>
      <c r="BI53" s="1803"/>
      <c r="BJ53" s="1803"/>
      <c r="BK53" s="1803"/>
      <c r="BL53" s="1803"/>
      <c r="BM53" s="1803"/>
      <c r="BN53" s="1803"/>
      <c r="BO53" s="1803"/>
      <c r="BP53" s="1803"/>
      <c r="BQ53" s="1803"/>
      <c r="BR53" s="1803"/>
      <c r="BS53" s="1803"/>
      <c r="BT53" s="1803"/>
      <c r="BU53" s="1803"/>
      <c r="BV53" s="1803"/>
      <c r="BW53" s="1803"/>
      <c r="BX53" s="1803"/>
      <c r="BY53" s="1803"/>
      <c r="BZ53" s="1803"/>
      <c r="CA53" s="1803"/>
      <c r="CB53" s="1803"/>
      <c r="CC53" s="1803"/>
      <c r="CD53" s="1803"/>
      <c r="CE53" s="1803"/>
      <c r="CF53" s="1803"/>
      <c r="CG53" s="1803"/>
      <c r="CH53" s="1803"/>
      <c r="CI53" s="1803"/>
      <c r="CJ53" s="1803"/>
      <c r="CK53" s="1803"/>
      <c r="CL53" s="1803"/>
      <c r="CM53" s="1803"/>
      <c r="CN53" s="1803"/>
      <c r="CO53" s="1803"/>
      <c r="CP53" s="1803"/>
      <c r="CQ53" s="1803"/>
      <c r="CR53" s="1803"/>
      <c r="CS53" s="1803"/>
      <c r="CT53" s="1803"/>
      <c r="CU53" s="1803"/>
      <c r="CV53" s="1803"/>
      <c r="CW53" s="1803"/>
      <c r="CX53" s="1803"/>
      <c r="CY53" s="1803"/>
      <c r="CZ53" s="1803"/>
      <c r="DA53" s="1803"/>
      <c r="DB53" s="1803"/>
      <c r="DC53" s="1803"/>
      <c r="DD53" s="1803"/>
      <c r="DE53" s="1803"/>
      <c r="DF53" s="1803"/>
      <c r="DG53" s="1803"/>
      <c r="DH53" s="1803"/>
      <c r="DI53" s="1803"/>
      <c r="DJ53" s="1803"/>
    </row>
    <row r="54" spans="22:114" s="225" customFormat="1">
      <c r="V54" s="1803"/>
      <c r="W54" s="1803"/>
      <c r="X54" s="1803"/>
      <c r="Y54" s="1803"/>
      <c r="Z54" s="1803"/>
      <c r="AA54" s="1803"/>
      <c r="AB54" s="1803"/>
      <c r="AC54" s="1803"/>
      <c r="AD54" s="1803"/>
      <c r="AE54" s="1803"/>
      <c r="AF54" s="1803"/>
      <c r="AG54" s="1803"/>
      <c r="AH54" s="1803"/>
      <c r="AI54" s="1803"/>
      <c r="AJ54" s="1803"/>
      <c r="AK54" s="1803"/>
      <c r="AL54" s="1803"/>
      <c r="AM54" s="1803"/>
      <c r="AN54" s="1803"/>
      <c r="AO54" s="1803"/>
      <c r="AP54" s="1803"/>
      <c r="AQ54" s="1803"/>
      <c r="AR54" s="1803"/>
      <c r="AS54" s="1803"/>
      <c r="AT54" s="1803"/>
      <c r="AU54" s="1803"/>
      <c r="AV54" s="1803"/>
      <c r="AW54" s="1803"/>
      <c r="AX54" s="1803"/>
      <c r="AY54" s="1803"/>
      <c r="AZ54" s="1803"/>
      <c r="BA54" s="1803"/>
      <c r="BB54" s="1803"/>
      <c r="BC54" s="1803"/>
      <c r="BD54" s="1803"/>
      <c r="BE54" s="1803"/>
      <c r="BF54" s="1803"/>
      <c r="BG54" s="1803"/>
      <c r="BH54" s="1803"/>
      <c r="BI54" s="1803"/>
      <c r="BJ54" s="1803"/>
      <c r="BK54" s="1803"/>
      <c r="BL54" s="1803"/>
      <c r="BM54" s="1803"/>
      <c r="BN54" s="1803"/>
      <c r="BO54" s="1803"/>
      <c r="BP54" s="1803"/>
      <c r="BQ54" s="1803"/>
      <c r="BR54" s="1803"/>
      <c r="BS54" s="1803"/>
      <c r="BT54" s="1803"/>
      <c r="BU54" s="1803"/>
      <c r="BV54" s="1803"/>
      <c r="BW54" s="1803"/>
      <c r="BX54" s="1803"/>
      <c r="BY54" s="1803"/>
      <c r="BZ54" s="1803"/>
      <c r="CA54" s="1803"/>
      <c r="CB54" s="1803"/>
      <c r="CC54" s="1803"/>
      <c r="CD54" s="1803"/>
      <c r="CE54" s="1803"/>
      <c r="CF54" s="1803"/>
      <c r="CG54" s="1803"/>
      <c r="CH54" s="1803"/>
      <c r="CI54" s="1803"/>
      <c r="CJ54" s="1803"/>
      <c r="CK54" s="1803"/>
      <c r="CL54" s="1803"/>
      <c r="CM54" s="1803"/>
      <c r="CN54" s="1803"/>
      <c r="CO54" s="1803"/>
      <c r="CP54" s="1803"/>
      <c r="CQ54" s="1803"/>
      <c r="CR54" s="1803"/>
      <c r="CS54" s="1803"/>
      <c r="CT54" s="1803"/>
      <c r="CU54" s="1803"/>
      <c r="CV54" s="1803"/>
      <c r="CW54" s="1803"/>
      <c r="CX54" s="1803"/>
      <c r="CY54" s="1803"/>
      <c r="CZ54" s="1803"/>
      <c r="DA54" s="1803"/>
      <c r="DB54" s="1803"/>
      <c r="DC54" s="1803"/>
      <c r="DD54" s="1803"/>
      <c r="DE54" s="1803"/>
      <c r="DF54" s="1803"/>
      <c r="DG54" s="1803"/>
      <c r="DH54" s="1803"/>
      <c r="DI54" s="1803"/>
      <c r="DJ54" s="1803"/>
    </row>
    <row r="55" spans="22:114" s="225" customFormat="1">
      <c r="V55" s="1803"/>
      <c r="W55" s="1803"/>
      <c r="X55" s="1803"/>
      <c r="Y55" s="1803"/>
      <c r="Z55" s="1803"/>
      <c r="AA55" s="1803"/>
      <c r="AB55" s="1803"/>
      <c r="AC55" s="1803"/>
      <c r="AD55" s="1803"/>
      <c r="AE55" s="1803"/>
      <c r="AF55" s="1803"/>
      <c r="AG55" s="1803"/>
      <c r="AH55" s="1803"/>
      <c r="AI55" s="1803"/>
      <c r="AJ55" s="1803"/>
      <c r="AK55" s="1803"/>
      <c r="AL55" s="1803"/>
      <c r="AM55" s="1803"/>
      <c r="AN55" s="1803"/>
      <c r="AO55" s="1803"/>
      <c r="AP55" s="1803"/>
      <c r="AQ55" s="1803"/>
      <c r="AR55" s="1803"/>
      <c r="AS55" s="1803"/>
      <c r="AT55" s="1803"/>
      <c r="AU55" s="1803"/>
      <c r="AV55" s="1803"/>
      <c r="AW55" s="1803"/>
      <c r="AX55" s="1803"/>
      <c r="AY55" s="1803"/>
      <c r="AZ55" s="1803"/>
      <c r="BA55" s="1803"/>
      <c r="BB55" s="1803"/>
      <c r="BC55" s="1803"/>
      <c r="BD55" s="1803"/>
      <c r="BE55" s="1803"/>
      <c r="BF55" s="1803"/>
      <c r="BG55" s="1803"/>
      <c r="BH55" s="1803"/>
      <c r="BI55" s="1803"/>
      <c r="BJ55" s="1803"/>
      <c r="BK55" s="1803"/>
      <c r="BL55" s="1803"/>
      <c r="BM55" s="1803"/>
      <c r="BN55" s="1803"/>
      <c r="BO55" s="1803"/>
      <c r="BP55" s="1803"/>
      <c r="BQ55" s="1803"/>
      <c r="BR55" s="1803"/>
      <c r="BS55" s="1803"/>
      <c r="BT55" s="1803"/>
      <c r="BU55" s="1803"/>
      <c r="BV55" s="1803"/>
      <c r="BW55" s="1803"/>
      <c r="BX55" s="1803"/>
      <c r="BY55" s="1803"/>
      <c r="BZ55" s="1803"/>
      <c r="CA55" s="1803"/>
      <c r="CB55" s="1803"/>
      <c r="CC55" s="1803"/>
      <c r="CD55" s="1803"/>
      <c r="CE55" s="1803"/>
      <c r="CF55" s="1803"/>
      <c r="CG55" s="1803"/>
      <c r="CH55" s="1803"/>
      <c r="CI55" s="1803"/>
      <c r="CJ55" s="1803"/>
      <c r="CK55" s="1803"/>
      <c r="CL55" s="1803"/>
      <c r="CM55" s="1803"/>
      <c r="CN55" s="1803"/>
      <c r="CO55" s="1803"/>
      <c r="CP55" s="1803"/>
      <c r="CQ55" s="1803"/>
      <c r="CR55" s="1803"/>
      <c r="CS55" s="1803"/>
      <c r="CT55" s="1803"/>
      <c r="CU55" s="1803"/>
      <c r="CV55" s="1803"/>
      <c r="CW55" s="1803"/>
      <c r="CX55" s="1803"/>
      <c r="CY55" s="1803"/>
      <c r="CZ55" s="1803"/>
      <c r="DA55" s="1803"/>
      <c r="DB55" s="1803"/>
      <c r="DC55" s="1803"/>
      <c r="DD55" s="1803"/>
      <c r="DE55" s="1803"/>
      <c r="DF55" s="1803"/>
      <c r="DG55" s="1803"/>
      <c r="DH55" s="1803"/>
      <c r="DI55" s="1803"/>
      <c r="DJ55" s="1803"/>
    </row>
    <row r="56" spans="22:114" s="225" customFormat="1">
      <c r="V56" s="1803"/>
      <c r="W56" s="1803"/>
      <c r="X56" s="1803"/>
      <c r="Y56" s="1803"/>
      <c r="Z56" s="1803"/>
      <c r="AA56" s="1803"/>
      <c r="AB56" s="1803"/>
      <c r="AC56" s="1803"/>
      <c r="AD56" s="1803"/>
      <c r="AE56" s="1803"/>
      <c r="AF56" s="1803"/>
      <c r="AG56" s="1803"/>
      <c r="AH56" s="1803"/>
      <c r="AI56" s="1803"/>
      <c r="AJ56" s="1803"/>
      <c r="AK56" s="1803"/>
      <c r="AL56" s="1803"/>
      <c r="AM56" s="1803"/>
      <c r="AN56" s="1803"/>
      <c r="AO56" s="1803"/>
      <c r="AP56" s="1803"/>
      <c r="AQ56" s="1803"/>
      <c r="AR56" s="1803"/>
      <c r="AS56" s="1803"/>
      <c r="AT56" s="1803"/>
      <c r="AU56" s="1803"/>
      <c r="AV56" s="1803"/>
      <c r="AW56" s="1803"/>
      <c r="AX56" s="1803"/>
      <c r="AY56" s="1803"/>
      <c r="AZ56" s="1803"/>
      <c r="BA56" s="1803"/>
      <c r="BB56" s="1803"/>
      <c r="BC56" s="1803"/>
      <c r="BD56" s="1803"/>
      <c r="BE56" s="1803"/>
      <c r="BF56" s="1803"/>
      <c r="BG56" s="1803"/>
      <c r="BH56" s="1803"/>
      <c r="BI56" s="1803"/>
      <c r="BJ56" s="1803"/>
      <c r="BK56" s="1803"/>
      <c r="BL56" s="1803"/>
      <c r="BM56" s="1803"/>
      <c r="BN56" s="1803"/>
      <c r="BO56" s="1803"/>
      <c r="BP56" s="1803"/>
      <c r="BQ56" s="1803"/>
      <c r="BR56" s="1803"/>
      <c r="BS56" s="1803"/>
      <c r="BT56" s="1803"/>
      <c r="BU56" s="1803"/>
      <c r="BV56" s="1803"/>
      <c r="BW56" s="1803"/>
      <c r="BX56" s="1803"/>
      <c r="BY56" s="1803"/>
      <c r="BZ56" s="1803"/>
      <c r="CA56" s="1803"/>
      <c r="CB56" s="1803"/>
      <c r="CC56" s="1803"/>
      <c r="CD56" s="1803"/>
      <c r="CE56" s="1803"/>
      <c r="CF56" s="1803"/>
      <c r="CG56" s="1803"/>
      <c r="CH56" s="1803"/>
      <c r="CI56" s="1803"/>
      <c r="CJ56" s="1803"/>
      <c r="CK56" s="1803"/>
      <c r="CL56" s="1803"/>
      <c r="CM56" s="1803"/>
      <c r="CN56" s="1803"/>
      <c r="CO56" s="1803"/>
      <c r="CP56" s="1803"/>
      <c r="CQ56" s="1803"/>
      <c r="CR56" s="1803"/>
      <c r="CS56" s="1803"/>
      <c r="CT56" s="1803"/>
      <c r="CU56" s="1803"/>
      <c r="CV56" s="1803"/>
      <c r="CW56" s="1803"/>
      <c r="CX56" s="1803"/>
      <c r="CY56" s="1803"/>
      <c r="CZ56" s="1803"/>
      <c r="DA56" s="1803"/>
      <c r="DB56" s="1803"/>
      <c r="DC56" s="1803"/>
      <c r="DD56" s="1803"/>
      <c r="DE56" s="1803"/>
      <c r="DF56" s="1803"/>
      <c r="DG56" s="1803"/>
      <c r="DH56" s="1803"/>
      <c r="DI56" s="1803"/>
      <c r="DJ56" s="1803"/>
    </row>
    <row r="57" spans="22:114" s="225" customFormat="1">
      <c r="V57" s="1803"/>
      <c r="W57" s="1803"/>
      <c r="X57" s="1803"/>
      <c r="Y57" s="1803"/>
      <c r="Z57" s="1803"/>
      <c r="AA57" s="1803"/>
      <c r="AB57" s="1803"/>
      <c r="AC57" s="1803"/>
      <c r="AD57" s="1803"/>
      <c r="AE57" s="1803"/>
      <c r="AF57" s="1803"/>
      <c r="AG57" s="1803"/>
      <c r="AH57" s="1803"/>
      <c r="AI57" s="1803"/>
      <c r="AJ57" s="1803"/>
      <c r="AK57" s="1803"/>
      <c r="AL57" s="1803"/>
      <c r="AM57" s="1803"/>
      <c r="AN57" s="1803"/>
      <c r="AO57" s="1803"/>
      <c r="AP57" s="1803"/>
      <c r="AQ57" s="1803"/>
      <c r="AR57" s="1803"/>
      <c r="AS57" s="1803"/>
      <c r="AT57" s="1803"/>
      <c r="AU57" s="1803"/>
      <c r="AV57" s="1803"/>
      <c r="AW57" s="1803"/>
      <c r="AX57" s="1803"/>
      <c r="AY57" s="1803"/>
      <c r="AZ57" s="1803"/>
      <c r="BA57" s="1803"/>
      <c r="BB57" s="1803"/>
      <c r="BC57" s="1803"/>
      <c r="BD57" s="1803"/>
      <c r="BE57" s="1803"/>
      <c r="BF57" s="1803"/>
      <c r="BG57" s="1803"/>
      <c r="BH57" s="1803"/>
      <c r="BI57" s="1803"/>
      <c r="BJ57" s="1803"/>
      <c r="BK57" s="1803"/>
      <c r="BL57" s="1803"/>
      <c r="BM57" s="1803"/>
      <c r="BN57" s="1803"/>
      <c r="BO57" s="1803"/>
      <c r="BP57" s="1803"/>
      <c r="BQ57" s="1803"/>
      <c r="BR57" s="1803"/>
      <c r="BS57" s="1803"/>
      <c r="BT57" s="1803"/>
      <c r="BU57" s="1803"/>
      <c r="BV57" s="1803"/>
      <c r="BW57" s="1803"/>
      <c r="BX57" s="1803"/>
      <c r="BY57" s="1803"/>
      <c r="BZ57" s="1803"/>
      <c r="CA57" s="1803"/>
      <c r="CB57" s="1803"/>
      <c r="CC57" s="1803"/>
      <c r="CD57" s="1803"/>
      <c r="CE57" s="1803"/>
      <c r="CF57" s="1803"/>
      <c r="CG57" s="1803"/>
      <c r="CH57" s="1803"/>
      <c r="CI57" s="1803"/>
      <c r="CJ57" s="1803"/>
      <c r="CK57" s="1803"/>
      <c r="CL57" s="1803"/>
      <c r="CM57" s="1803"/>
      <c r="CN57" s="1803"/>
      <c r="CO57" s="1803"/>
      <c r="CP57" s="1803"/>
      <c r="CQ57" s="1803"/>
      <c r="CR57" s="1803"/>
      <c r="CS57" s="1803"/>
      <c r="CT57" s="1803"/>
      <c r="CU57" s="1803"/>
      <c r="CV57" s="1803"/>
      <c r="CW57" s="1803"/>
      <c r="CX57" s="1803"/>
      <c r="CY57" s="1803"/>
      <c r="CZ57" s="1803"/>
      <c r="DA57" s="1803"/>
      <c r="DB57" s="1803"/>
      <c r="DC57" s="1803"/>
      <c r="DD57" s="1803"/>
      <c r="DE57" s="1803"/>
      <c r="DF57" s="1803"/>
      <c r="DG57" s="1803"/>
      <c r="DH57" s="1803"/>
      <c r="DI57" s="1803"/>
      <c r="DJ57" s="1803"/>
    </row>
    <row r="58" spans="22:114" s="225" customFormat="1">
      <c r="V58" s="1803"/>
      <c r="W58" s="1803"/>
      <c r="X58" s="1803"/>
      <c r="Y58" s="1803"/>
      <c r="Z58" s="1803"/>
      <c r="AA58" s="1803"/>
      <c r="AB58" s="1803"/>
      <c r="AC58" s="1803"/>
      <c r="AD58" s="1803"/>
      <c r="AE58" s="1803"/>
      <c r="AF58" s="1803"/>
      <c r="AG58" s="1803"/>
      <c r="AH58" s="1803"/>
      <c r="AI58" s="1803"/>
      <c r="AJ58" s="1803"/>
      <c r="AK58" s="1803"/>
      <c r="AL58" s="1803"/>
      <c r="AM58" s="1803"/>
      <c r="AN58" s="1803"/>
      <c r="AO58" s="1803"/>
      <c r="AP58" s="1803"/>
      <c r="AQ58" s="1803"/>
      <c r="AR58" s="1803"/>
      <c r="AS58" s="1803"/>
      <c r="AT58" s="1803"/>
      <c r="AU58" s="1803"/>
      <c r="AV58" s="1803"/>
      <c r="AW58" s="1803"/>
      <c r="AX58" s="1803"/>
      <c r="AY58" s="1803"/>
      <c r="AZ58" s="1803"/>
      <c r="BA58" s="1803"/>
      <c r="BB58" s="1803"/>
      <c r="BC58" s="1803"/>
      <c r="BD58" s="1803"/>
      <c r="BE58" s="1803"/>
      <c r="BF58" s="1803"/>
      <c r="BG58" s="1803"/>
      <c r="BH58" s="1803"/>
      <c r="BI58" s="1803"/>
      <c r="BJ58" s="1803"/>
      <c r="BK58" s="1803"/>
      <c r="BL58" s="1803"/>
      <c r="BM58" s="1803"/>
      <c r="BN58" s="1803"/>
      <c r="BO58" s="1803"/>
      <c r="BP58" s="1803"/>
      <c r="BQ58" s="1803"/>
      <c r="BR58" s="1803"/>
      <c r="BS58" s="1803"/>
      <c r="BT58" s="1803"/>
      <c r="BU58" s="1803"/>
      <c r="BV58" s="1803"/>
      <c r="BW58" s="1803"/>
      <c r="BX58" s="1803"/>
      <c r="BY58" s="1803"/>
      <c r="BZ58" s="1803"/>
      <c r="CA58" s="1803"/>
      <c r="CB58" s="1803"/>
      <c r="CC58" s="1803"/>
      <c r="CD58" s="1803"/>
      <c r="CE58" s="1803"/>
      <c r="CF58" s="1803"/>
      <c r="CG58" s="1803"/>
      <c r="CH58" s="1803"/>
      <c r="CI58" s="1803"/>
      <c r="CJ58" s="1803"/>
      <c r="CK58" s="1803"/>
      <c r="CL58" s="1803"/>
      <c r="CM58" s="1803"/>
      <c r="CN58" s="1803"/>
      <c r="CO58" s="1803"/>
      <c r="CP58" s="1803"/>
      <c r="CQ58" s="1803"/>
      <c r="CR58" s="1803"/>
      <c r="CS58" s="1803"/>
      <c r="CT58" s="1803"/>
      <c r="CU58" s="1803"/>
      <c r="CV58" s="1803"/>
      <c r="CW58" s="1803"/>
      <c r="CX58" s="1803"/>
      <c r="CY58" s="1803"/>
      <c r="CZ58" s="1803"/>
      <c r="DA58" s="1803"/>
      <c r="DB58" s="1803"/>
      <c r="DC58" s="1803"/>
      <c r="DD58" s="1803"/>
      <c r="DE58" s="1803"/>
      <c r="DF58" s="1803"/>
      <c r="DG58" s="1803"/>
      <c r="DH58" s="1803"/>
      <c r="DI58" s="1803"/>
      <c r="DJ58" s="1803"/>
    </row>
    <row r="59" spans="22:114" s="225" customFormat="1">
      <c r="V59" s="1803"/>
      <c r="W59" s="1803"/>
      <c r="X59" s="1803"/>
      <c r="Y59" s="1803"/>
      <c r="Z59" s="1803"/>
      <c r="AA59" s="1803"/>
      <c r="AB59" s="1803"/>
      <c r="AC59" s="1803"/>
      <c r="AD59" s="1803"/>
      <c r="AE59" s="1803"/>
      <c r="AF59" s="1803"/>
      <c r="AG59" s="1803"/>
      <c r="AH59" s="1803"/>
      <c r="AI59" s="1803"/>
      <c r="AJ59" s="1803"/>
      <c r="AK59" s="1803"/>
      <c r="AL59" s="1803"/>
      <c r="AM59" s="1803"/>
      <c r="AN59" s="1803"/>
      <c r="AO59" s="1803"/>
      <c r="AP59" s="1803"/>
      <c r="AQ59" s="1803"/>
      <c r="AR59" s="1803"/>
      <c r="AS59" s="1803"/>
      <c r="AT59" s="1803"/>
      <c r="AU59" s="1803"/>
      <c r="AV59" s="1803"/>
      <c r="AW59" s="1803"/>
      <c r="AX59" s="1803"/>
      <c r="AY59" s="1803"/>
      <c r="AZ59" s="1803"/>
      <c r="BA59" s="1803"/>
      <c r="BB59" s="1803"/>
      <c r="BC59" s="1803"/>
      <c r="BD59" s="1803"/>
      <c r="BE59" s="1803"/>
      <c r="BF59" s="1803"/>
      <c r="BG59" s="1803"/>
      <c r="BH59" s="1803"/>
      <c r="BI59" s="1803"/>
      <c r="BJ59" s="1803"/>
      <c r="BK59" s="1803"/>
      <c r="BL59" s="1803"/>
      <c r="BM59" s="1803"/>
      <c r="BN59" s="1803"/>
      <c r="BO59" s="1803"/>
      <c r="BP59" s="1803"/>
      <c r="BQ59" s="1803"/>
      <c r="BR59" s="1803"/>
      <c r="BS59" s="1803"/>
      <c r="BT59" s="1803"/>
      <c r="BU59" s="1803"/>
      <c r="BV59" s="1803"/>
      <c r="BW59" s="1803"/>
      <c r="BX59" s="1803"/>
      <c r="BY59" s="1803"/>
      <c r="BZ59" s="1803"/>
      <c r="CA59" s="1803"/>
      <c r="CB59" s="1803"/>
      <c r="CC59" s="1803"/>
      <c r="CD59" s="1803"/>
      <c r="CE59" s="1803"/>
      <c r="CF59" s="1803"/>
      <c r="CG59" s="1803"/>
      <c r="CH59" s="1803"/>
      <c r="CI59" s="1803"/>
      <c r="CJ59" s="1803"/>
      <c r="CK59" s="1803"/>
      <c r="CL59" s="1803"/>
      <c r="CM59" s="1803"/>
      <c r="CN59" s="1803"/>
      <c r="CO59" s="1803"/>
      <c r="CP59" s="1803"/>
      <c r="CQ59" s="1803"/>
      <c r="CR59" s="1803"/>
      <c r="CS59" s="1803"/>
      <c r="CT59" s="1803"/>
      <c r="CU59" s="1803"/>
      <c r="CV59" s="1803"/>
      <c r="CW59" s="1803"/>
      <c r="CX59" s="1803"/>
      <c r="CY59" s="1803"/>
      <c r="CZ59" s="1803"/>
      <c r="DA59" s="1803"/>
      <c r="DB59" s="1803"/>
      <c r="DC59" s="1803"/>
      <c r="DD59" s="1803"/>
      <c r="DE59" s="1803"/>
      <c r="DF59" s="1803"/>
      <c r="DG59" s="1803"/>
      <c r="DH59" s="1803"/>
      <c r="DI59" s="1803"/>
      <c r="DJ59" s="1803"/>
    </row>
    <row r="60" spans="22:114" s="225" customFormat="1">
      <c r="V60" s="1803"/>
      <c r="W60" s="1803"/>
      <c r="X60" s="1803"/>
      <c r="Y60" s="1803"/>
      <c r="Z60" s="1803"/>
      <c r="AA60" s="1803"/>
      <c r="AB60" s="1803"/>
      <c r="AC60" s="1803"/>
      <c r="AD60" s="1803"/>
      <c r="AE60" s="1803"/>
      <c r="AF60" s="1803"/>
      <c r="AG60" s="1803"/>
      <c r="AH60" s="1803"/>
      <c r="AI60" s="1803"/>
      <c r="AJ60" s="1803"/>
      <c r="AK60" s="1803"/>
      <c r="AL60" s="1803"/>
      <c r="AM60" s="1803"/>
      <c r="AN60" s="1803"/>
      <c r="AO60" s="1803"/>
      <c r="AP60" s="1803"/>
      <c r="AQ60" s="1803"/>
      <c r="AR60" s="1803"/>
      <c r="AS60" s="1803"/>
      <c r="AT60" s="1803"/>
      <c r="AU60" s="1803"/>
      <c r="AV60" s="1803"/>
      <c r="AW60" s="1803"/>
      <c r="AX60" s="1803"/>
      <c r="AY60" s="1803"/>
      <c r="AZ60" s="1803"/>
      <c r="BA60" s="1803"/>
      <c r="BB60" s="1803"/>
      <c r="BC60" s="1803"/>
      <c r="BD60" s="1803"/>
      <c r="BE60" s="1803"/>
      <c r="BF60" s="1803"/>
      <c r="BG60" s="1803"/>
      <c r="BH60" s="1803"/>
      <c r="BI60" s="1803"/>
      <c r="BJ60" s="1803"/>
      <c r="BK60" s="1803"/>
      <c r="BL60" s="1803"/>
      <c r="BM60" s="1803"/>
      <c r="BN60" s="1803"/>
      <c r="BO60" s="1803"/>
      <c r="BP60" s="1803"/>
      <c r="BQ60" s="1803"/>
      <c r="BR60" s="1803"/>
      <c r="BS60" s="1803"/>
      <c r="BT60" s="1803"/>
      <c r="BU60" s="1803"/>
      <c r="BV60" s="1803"/>
      <c r="BW60" s="1803"/>
      <c r="BX60" s="1803"/>
      <c r="BY60" s="1803"/>
      <c r="BZ60" s="1803"/>
      <c r="CA60" s="1803"/>
      <c r="CB60" s="1803"/>
      <c r="CC60" s="1803"/>
      <c r="CD60" s="1803"/>
      <c r="CE60" s="1803"/>
      <c r="CF60" s="1803"/>
      <c r="CG60" s="1803"/>
      <c r="CH60" s="1803"/>
      <c r="CI60" s="1803"/>
      <c r="CJ60" s="1803"/>
      <c r="CK60" s="1803"/>
      <c r="CL60" s="1803"/>
      <c r="CM60" s="1803"/>
      <c r="CN60" s="1803"/>
      <c r="CO60" s="1803"/>
      <c r="CP60" s="1803"/>
      <c r="CQ60" s="1803"/>
      <c r="CR60" s="1803"/>
      <c r="CS60" s="1803"/>
      <c r="CT60" s="1803"/>
      <c r="CU60" s="1803"/>
      <c r="CV60" s="1803"/>
      <c r="CW60" s="1803"/>
      <c r="CX60" s="1803"/>
      <c r="CY60" s="1803"/>
      <c r="CZ60" s="1803"/>
      <c r="DA60" s="1803"/>
      <c r="DB60" s="1803"/>
      <c r="DC60" s="1803"/>
      <c r="DD60" s="1803"/>
      <c r="DE60" s="1803"/>
      <c r="DF60" s="1803"/>
      <c r="DG60" s="1803"/>
      <c r="DH60" s="1803"/>
      <c r="DI60" s="1803"/>
      <c r="DJ60" s="1803"/>
    </row>
    <row r="61" spans="22:114" s="225" customFormat="1">
      <c r="V61" s="1803"/>
      <c r="W61" s="1803"/>
      <c r="X61" s="1803"/>
      <c r="Y61" s="1803"/>
      <c r="Z61" s="1803"/>
      <c r="AA61" s="1803"/>
      <c r="AB61" s="1803"/>
      <c r="AC61" s="1803"/>
      <c r="AD61" s="1803"/>
      <c r="AE61" s="1803"/>
      <c r="AF61" s="1803"/>
      <c r="AG61" s="1803"/>
      <c r="AH61" s="1803"/>
      <c r="AI61" s="1803"/>
      <c r="AJ61" s="1803"/>
      <c r="AK61" s="1803"/>
      <c r="AL61" s="1803"/>
      <c r="AM61" s="1803"/>
      <c r="AN61" s="1803"/>
      <c r="AO61" s="1803"/>
      <c r="AP61" s="1803"/>
      <c r="AQ61" s="1803"/>
      <c r="AR61" s="1803"/>
      <c r="AS61" s="1803"/>
      <c r="AT61" s="1803"/>
      <c r="AU61" s="1803"/>
      <c r="AV61" s="1803"/>
      <c r="AW61" s="1803"/>
      <c r="AX61" s="1803"/>
      <c r="AY61" s="1803"/>
      <c r="AZ61" s="1803"/>
      <c r="BA61" s="1803"/>
      <c r="BB61" s="1803"/>
      <c r="BC61" s="1803"/>
      <c r="BD61" s="1803"/>
      <c r="BE61" s="1803"/>
      <c r="BF61" s="1803"/>
      <c r="BG61" s="1803"/>
      <c r="BH61" s="1803"/>
      <c r="BI61" s="1803"/>
      <c r="BJ61" s="1803"/>
      <c r="BK61" s="1803"/>
      <c r="BL61" s="1803"/>
      <c r="BM61" s="1803"/>
      <c r="BN61" s="1803"/>
      <c r="BO61" s="1803"/>
      <c r="BP61" s="1803"/>
      <c r="BQ61" s="1803"/>
      <c r="BR61" s="1803"/>
      <c r="BS61" s="1803"/>
      <c r="BT61" s="1803"/>
      <c r="BU61" s="1803"/>
      <c r="BV61" s="1803"/>
      <c r="BW61" s="1803"/>
      <c r="BX61" s="1803"/>
      <c r="BY61" s="1803"/>
      <c r="BZ61" s="1803"/>
      <c r="CA61" s="1803"/>
      <c r="CB61" s="1803"/>
      <c r="CC61" s="1803"/>
      <c r="CD61" s="1803"/>
      <c r="CE61" s="1803"/>
      <c r="CF61" s="1803"/>
      <c r="CG61" s="1803"/>
      <c r="CH61" s="1803"/>
      <c r="CI61" s="1803"/>
      <c r="CJ61" s="1803"/>
      <c r="CK61" s="1803"/>
      <c r="CL61" s="1803"/>
      <c r="CM61" s="1803"/>
      <c r="CN61" s="1803"/>
      <c r="CO61" s="1803"/>
      <c r="CP61" s="1803"/>
      <c r="CQ61" s="1803"/>
      <c r="CR61" s="1803"/>
      <c r="CS61" s="1803"/>
      <c r="CT61" s="1803"/>
      <c r="CU61" s="1803"/>
      <c r="CV61" s="1803"/>
      <c r="CW61" s="1803"/>
      <c r="CX61" s="1803"/>
      <c r="CY61" s="1803"/>
      <c r="CZ61" s="1803"/>
      <c r="DA61" s="1803"/>
      <c r="DB61" s="1803"/>
      <c r="DC61" s="1803"/>
      <c r="DD61" s="1803"/>
      <c r="DE61" s="1803"/>
      <c r="DF61" s="1803"/>
      <c r="DG61" s="1803"/>
      <c r="DH61" s="1803"/>
      <c r="DI61" s="1803"/>
      <c r="DJ61" s="1803"/>
    </row>
    <row r="62" spans="22:114" s="225" customFormat="1">
      <c r="V62" s="1803"/>
      <c r="W62" s="1803"/>
      <c r="X62" s="1803"/>
      <c r="Y62" s="1803"/>
      <c r="Z62" s="1803"/>
      <c r="AA62" s="1803"/>
      <c r="AB62" s="1803"/>
      <c r="AC62" s="1803"/>
      <c r="AD62" s="1803"/>
      <c r="AE62" s="1803"/>
      <c r="AF62" s="1803"/>
      <c r="AG62" s="1803"/>
      <c r="AH62" s="1803"/>
      <c r="AI62" s="1803"/>
      <c r="AJ62" s="1803"/>
      <c r="AK62" s="1803"/>
      <c r="AL62" s="1803"/>
      <c r="AM62" s="1803"/>
      <c r="AN62" s="1803"/>
      <c r="AO62" s="1803"/>
      <c r="AP62" s="1803"/>
      <c r="AQ62" s="1803"/>
      <c r="AR62" s="1803"/>
      <c r="AS62" s="1803"/>
      <c r="AT62" s="1803"/>
      <c r="AU62" s="1803"/>
      <c r="AV62" s="1803"/>
      <c r="AW62" s="1803"/>
      <c r="AX62" s="1803"/>
      <c r="AY62" s="1803"/>
      <c r="AZ62" s="1803"/>
      <c r="BA62" s="1803"/>
      <c r="BB62" s="1803"/>
      <c r="BC62" s="1803"/>
      <c r="BD62" s="1803"/>
      <c r="BE62" s="1803"/>
      <c r="BF62" s="1803"/>
      <c r="BG62" s="1803"/>
      <c r="BH62" s="1803"/>
      <c r="BI62" s="1803"/>
      <c r="BJ62" s="1803"/>
      <c r="BK62" s="1803"/>
      <c r="BL62" s="1803"/>
      <c r="BM62" s="1803"/>
      <c r="BN62" s="1803"/>
      <c r="BO62" s="1803"/>
      <c r="BP62" s="1803"/>
      <c r="BQ62" s="1803"/>
      <c r="BR62" s="1803"/>
      <c r="BS62" s="1803"/>
      <c r="BT62" s="1803"/>
      <c r="BU62" s="1803"/>
      <c r="BV62" s="1803"/>
      <c r="BW62" s="1803"/>
      <c r="BX62" s="1803"/>
      <c r="BY62" s="1803"/>
      <c r="BZ62" s="1803"/>
      <c r="CA62" s="1803"/>
      <c r="CB62" s="1803"/>
      <c r="CC62" s="1803"/>
      <c r="CD62" s="1803"/>
      <c r="CE62" s="1803"/>
      <c r="CF62" s="1803"/>
      <c r="CG62" s="1803"/>
      <c r="CH62" s="1803"/>
      <c r="CI62" s="1803"/>
      <c r="CJ62" s="1803"/>
      <c r="CK62" s="1803"/>
      <c r="CL62" s="1803"/>
      <c r="CM62" s="1803"/>
      <c r="CN62" s="1803"/>
      <c r="CO62" s="1803"/>
      <c r="CP62" s="1803"/>
      <c r="CQ62" s="1803"/>
      <c r="CR62" s="1803"/>
      <c r="CS62" s="1803"/>
      <c r="CT62" s="1803"/>
      <c r="CU62" s="1803"/>
      <c r="CV62" s="1803"/>
      <c r="CW62" s="1803"/>
      <c r="CX62" s="1803"/>
      <c r="CY62" s="1803"/>
      <c r="CZ62" s="1803"/>
      <c r="DA62" s="1803"/>
      <c r="DB62" s="1803"/>
      <c r="DC62" s="1803"/>
      <c r="DD62" s="1803"/>
      <c r="DE62" s="1803"/>
      <c r="DF62" s="1803"/>
      <c r="DG62" s="1803"/>
      <c r="DH62" s="1803"/>
      <c r="DI62" s="1803"/>
      <c r="DJ62" s="1803"/>
    </row>
    <row r="63" spans="22:114" s="225" customFormat="1">
      <c r="V63" s="1803"/>
      <c r="W63" s="1803"/>
      <c r="X63" s="1803"/>
      <c r="Y63" s="1803"/>
      <c r="Z63" s="1803"/>
      <c r="AA63" s="1803"/>
      <c r="AB63" s="1803"/>
      <c r="AC63" s="1803"/>
      <c r="AD63" s="1803"/>
      <c r="AE63" s="1803"/>
      <c r="AF63" s="1803"/>
      <c r="AG63" s="1803"/>
      <c r="AH63" s="1803"/>
      <c r="AI63" s="1803"/>
      <c r="AJ63" s="1803"/>
      <c r="AK63" s="1803"/>
      <c r="AL63" s="1803"/>
      <c r="AM63" s="1803"/>
      <c r="AN63" s="1803"/>
      <c r="AO63" s="1803"/>
      <c r="AP63" s="1803"/>
      <c r="AQ63" s="1803"/>
      <c r="AR63" s="1803"/>
      <c r="AS63" s="1803"/>
      <c r="AT63" s="1803"/>
      <c r="AU63" s="1803"/>
      <c r="AV63" s="1803"/>
      <c r="AW63" s="1803"/>
      <c r="AX63" s="1803"/>
      <c r="AY63" s="1803"/>
      <c r="AZ63" s="1803"/>
      <c r="BA63" s="1803"/>
      <c r="BB63" s="1803"/>
      <c r="BC63" s="1803"/>
      <c r="BD63" s="1803"/>
      <c r="BE63" s="1803"/>
      <c r="BF63" s="1803"/>
      <c r="BG63" s="1803"/>
      <c r="BH63" s="1803"/>
      <c r="BI63" s="1803"/>
      <c r="BJ63" s="1803"/>
      <c r="BK63" s="1803"/>
      <c r="BL63" s="1803"/>
      <c r="BM63" s="1803"/>
      <c r="BN63" s="1803"/>
      <c r="BO63" s="1803"/>
      <c r="BP63" s="1803"/>
      <c r="BQ63" s="1803"/>
      <c r="BR63" s="1803"/>
      <c r="BS63" s="1803"/>
      <c r="BT63" s="1803"/>
      <c r="BU63" s="1803"/>
      <c r="BV63" s="1803"/>
      <c r="BW63" s="1803"/>
      <c r="BX63" s="1803"/>
      <c r="BY63" s="1803"/>
      <c r="BZ63" s="1803"/>
      <c r="CA63" s="1803"/>
      <c r="CB63" s="1803"/>
      <c r="CC63" s="1803"/>
      <c r="CD63" s="1803"/>
      <c r="CE63" s="1803"/>
      <c r="CF63" s="1803"/>
      <c r="CG63" s="1803"/>
      <c r="CH63" s="1803"/>
      <c r="CI63" s="1803"/>
      <c r="CJ63" s="1803"/>
      <c r="CK63" s="1803"/>
      <c r="CL63" s="1803"/>
      <c r="CM63" s="1803"/>
      <c r="CN63" s="1803"/>
      <c r="CO63" s="1803"/>
      <c r="CP63" s="1803"/>
      <c r="CQ63" s="1803"/>
      <c r="CR63" s="1803"/>
      <c r="CS63" s="1803"/>
      <c r="CT63" s="1803"/>
      <c r="CU63" s="1803"/>
      <c r="CV63" s="1803"/>
      <c r="CW63" s="1803"/>
      <c r="CX63" s="1803"/>
      <c r="CY63" s="1803"/>
      <c r="CZ63" s="1803"/>
      <c r="DA63" s="1803"/>
      <c r="DB63" s="1803"/>
      <c r="DC63" s="1803"/>
      <c r="DD63" s="1803"/>
      <c r="DE63" s="1803"/>
      <c r="DF63" s="1803"/>
      <c r="DG63" s="1803"/>
      <c r="DH63" s="1803"/>
      <c r="DI63" s="1803"/>
      <c r="DJ63" s="1803"/>
    </row>
    <row r="64" spans="22:114" s="225" customFormat="1">
      <c r="V64" s="1803"/>
      <c r="W64" s="1803"/>
      <c r="X64" s="1803"/>
      <c r="Y64" s="1803"/>
      <c r="Z64" s="1803"/>
      <c r="AA64" s="1803"/>
      <c r="AB64" s="1803"/>
      <c r="AC64" s="1803"/>
      <c r="AD64" s="1803"/>
      <c r="AE64" s="1803"/>
      <c r="AF64" s="1803"/>
      <c r="AG64" s="1803"/>
      <c r="AH64" s="1803"/>
      <c r="AI64" s="1803"/>
      <c r="AJ64" s="1803"/>
      <c r="AK64" s="1803"/>
      <c r="AL64" s="1803"/>
      <c r="AM64" s="1803"/>
      <c r="AN64" s="1803"/>
      <c r="AO64" s="1803"/>
      <c r="AP64" s="1803"/>
      <c r="AQ64" s="1803"/>
      <c r="AR64" s="1803"/>
      <c r="AS64" s="1803"/>
      <c r="AT64" s="1803"/>
      <c r="AU64" s="1803"/>
      <c r="AV64" s="1803"/>
      <c r="AW64" s="1803"/>
      <c r="AX64" s="1803"/>
      <c r="AY64" s="1803"/>
      <c r="AZ64" s="1803"/>
      <c r="BA64" s="1803"/>
      <c r="BB64" s="1803"/>
      <c r="BC64" s="1803"/>
      <c r="BD64" s="1803"/>
      <c r="BE64" s="1803"/>
      <c r="BF64" s="1803"/>
      <c r="BG64" s="1803"/>
      <c r="BH64" s="1803"/>
      <c r="BI64" s="1803"/>
      <c r="BJ64" s="1803"/>
      <c r="BK64" s="1803"/>
      <c r="BL64" s="1803"/>
      <c r="BM64" s="1803"/>
      <c r="BN64" s="1803"/>
      <c r="BO64" s="1803"/>
      <c r="BP64" s="1803"/>
      <c r="BQ64" s="1803"/>
      <c r="BR64" s="1803"/>
      <c r="BS64" s="1803"/>
      <c r="BT64" s="1803"/>
      <c r="BU64" s="1803"/>
      <c r="BV64" s="1803"/>
      <c r="BW64" s="1803"/>
      <c r="BX64" s="1803"/>
      <c r="BY64" s="1803"/>
      <c r="BZ64" s="1803"/>
      <c r="CA64" s="1803"/>
      <c r="CB64" s="1803"/>
      <c r="CC64" s="1803"/>
      <c r="CD64" s="1803"/>
      <c r="CE64" s="1803"/>
      <c r="CF64" s="1803"/>
      <c r="CG64" s="1803"/>
      <c r="CH64" s="1803"/>
      <c r="CI64" s="1803"/>
      <c r="CJ64" s="1803"/>
      <c r="CK64" s="1803"/>
      <c r="CL64" s="1803"/>
      <c r="CM64" s="1803"/>
      <c r="CN64" s="1803"/>
      <c r="CO64" s="1803"/>
      <c r="CP64" s="1803"/>
      <c r="CQ64" s="1803"/>
      <c r="CR64" s="1803"/>
      <c r="CS64" s="1803"/>
      <c r="CT64" s="1803"/>
      <c r="CU64" s="1803"/>
      <c r="CV64" s="1803"/>
      <c r="CW64" s="1803"/>
      <c r="CX64" s="1803"/>
      <c r="CY64" s="1803"/>
      <c r="CZ64" s="1803"/>
      <c r="DA64" s="1803"/>
      <c r="DB64" s="1803"/>
      <c r="DC64" s="1803"/>
      <c r="DD64" s="1803"/>
      <c r="DE64" s="1803"/>
      <c r="DF64" s="1803"/>
      <c r="DG64" s="1803"/>
      <c r="DH64" s="1803"/>
      <c r="DI64" s="1803"/>
      <c r="DJ64" s="1803"/>
    </row>
    <row r="65" spans="22:114" s="225" customFormat="1">
      <c r="V65" s="1803"/>
      <c r="W65" s="1803"/>
      <c r="X65" s="1803"/>
      <c r="Y65" s="1803"/>
      <c r="Z65" s="1803"/>
      <c r="AA65" s="1803"/>
      <c r="AB65" s="1803"/>
      <c r="AC65" s="1803"/>
      <c r="AD65" s="1803"/>
      <c r="AE65" s="1803"/>
      <c r="AF65" s="1803"/>
      <c r="AG65" s="1803"/>
      <c r="AH65" s="1803"/>
      <c r="AI65" s="1803"/>
      <c r="AJ65" s="1803"/>
      <c r="AK65" s="1803"/>
      <c r="AL65" s="1803"/>
      <c r="AM65" s="1803"/>
      <c r="AN65" s="1803"/>
      <c r="AO65" s="1803"/>
      <c r="AP65" s="1803"/>
      <c r="AQ65" s="1803"/>
      <c r="AR65" s="1803"/>
      <c r="AS65" s="1803"/>
      <c r="AT65" s="1803"/>
      <c r="AU65" s="1803"/>
      <c r="AV65" s="1803"/>
      <c r="AW65" s="1803"/>
      <c r="AX65" s="1803"/>
      <c r="AY65" s="1803"/>
      <c r="AZ65" s="1803"/>
      <c r="BA65" s="1803"/>
      <c r="BB65" s="1803"/>
      <c r="BC65" s="1803"/>
      <c r="BD65" s="1803"/>
      <c r="BE65" s="1803"/>
      <c r="BF65" s="1803"/>
      <c r="BG65" s="1803"/>
      <c r="BH65" s="1803"/>
      <c r="BI65" s="1803"/>
      <c r="BJ65" s="1803"/>
      <c r="BK65" s="1803"/>
      <c r="BL65" s="1803"/>
      <c r="BM65" s="1803"/>
      <c r="BN65" s="1803"/>
      <c r="BO65" s="1803"/>
      <c r="BP65" s="1803"/>
      <c r="BQ65" s="1803"/>
      <c r="BR65" s="1803"/>
      <c r="BS65" s="1803"/>
      <c r="BT65" s="1803"/>
      <c r="BU65" s="1803"/>
      <c r="BV65" s="1803"/>
      <c r="BW65" s="1803"/>
      <c r="BX65" s="1803"/>
      <c r="BY65" s="1803"/>
      <c r="BZ65" s="1803"/>
      <c r="CA65" s="1803"/>
      <c r="CB65" s="1803"/>
      <c r="CC65" s="1803"/>
      <c r="CD65" s="1803"/>
      <c r="CE65" s="1803"/>
      <c r="CF65" s="1803"/>
      <c r="CG65" s="1803"/>
      <c r="CH65" s="1803"/>
      <c r="CI65" s="1803"/>
      <c r="CJ65" s="1803"/>
      <c r="CK65" s="1803"/>
      <c r="CL65" s="1803"/>
      <c r="CM65" s="1803"/>
      <c r="CN65" s="1803"/>
      <c r="CO65" s="1803"/>
      <c r="CP65" s="1803"/>
      <c r="CQ65" s="1803"/>
      <c r="CR65" s="1803"/>
      <c r="CS65" s="1803"/>
      <c r="CT65" s="1803"/>
      <c r="CU65" s="1803"/>
      <c r="CV65" s="1803"/>
      <c r="CW65" s="1803"/>
      <c r="CX65" s="1803"/>
      <c r="CY65" s="1803"/>
      <c r="CZ65" s="1803"/>
      <c r="DA65" s="1803"/>
      <c r="DB65" s="1803"/>
      <c r="DC65" s="1803"/>
      <c r="DD65" s="1803"/>
      <c r="DE65" s="1803"/>
      <c r="DF65" s="1803"/>
      <c r="DG65" s="1803"/>
      <c r="DH65" s="1803"/>
      <c r="DI65" s="1803"/>
      <c r="DJ65" s="1803"/>
    </row>
    <row r="66" spans="22:114" s="225" customFormat="1">
      <c r="V66" s="1803"/>
      <c r="W66" s="1803"/>
      <c r="X66" s="1803"/>
      <c r="Y66" s="1803"/>
      <c r="Z66" s="1803"/>
      <c r="AA66" s="1803"/>
      <c r="AB66" s="1803"/>
      <c r="AC66" s="1803"/>
      <c r="AD66" s="1803"/>
      <c r="AE66" s="1803"/>
      <c r="AF66" s="1803"/>
      <c r="AG66" s="1803"/>
      <c r="AH66" s="1803"/>
      <c r="AI66" s="1803"/>
      <c r="AJ66" s="1803"/>
      <c r="AK66" s="1803"/>
      <c r="AL66" s="1803"/>
      <c r="AM66" s="1803"/>
      <c r="AN66" s="1803"/>
      <c r="AO66" s="1803"/>
      <c r="AP66" s="1803"/>
      <c r="AQ66" s="1803"/>
      <c r="AR66" s="1803"/>
      <c r="AS66" s="1803"/>
      <c r="AT66" s="1803"/>
      <c r="AU66" s="1803"/>
      <c r="AV66" s="1803"/>
      <c r="AW66" s="1803"/>
      <c r="AX66" s="1803"/>
      <c r="AY66" s="1803"/>
      <c r="AZ66" s="1803"/>
      <c r="BA66" s="1803"/>
      <c r="BB66" s="1803"/>
      <c r="BC66" s="1803"/>
      <c r="BD66" s="1803"/>
      <c r="BE66" s="1803"/>
      <c r="BF66" s="1803"/>
      <c r="BG66" s="1803"/>
      <c r="BH66" s="1803"/>
      <c r="BI66" s="1803"/>
      <c r="BJ66" s="1803"/>
      <c r="BK66" s="1803"/>
      <c r="BL66" s="1803"/>
      <c r="BM66" s="1803"/>
      <c r="BN66" s="1803"/>
      <c r="BO66" s="1803"/>
      <c r="BP66" s="1803"/>
      <c r="BQ66" s="1803"/>
      <c r="BR66" s="1803"/>
      <c r="BS66" s="1803"/>
      <c r="BT66" s="1803"/>
      <c r="BU66" s="1803"/>
      <c r="BV66" s="1803"/>
      <c r="BW66" s="1803"/>
      <c r="BX66" s="1803"/>
      <c r="BY66" s="1803"/>
      <c r="BZ66" s="1803"/>
      <c r="CA66" s="1803"/>
      <c r="CB66" s="1803"/>
      <c r="CC66" s="1803"/>
      <c r="CD66" s="1803"/>
      <c r="CE66" s="1803"/>
      <c r="CF66" s="1803"/>
      <c r="CG66" s="1803"/>
      <c r="CH66" s="1803"/>
      <c r="CI66" s="1803"/>
      <c r="CJ66" s="1803"/>
      <c r="CK66" s="1803"/>
      <c r="CL66" s="1803"/>
      <c r="CM66" s="1803"/>
      <c r="CN66" s="1803"/>
      <c r="CO66" s="1803"/>
      <c r="CP66" s="1803"/>
      <c r="CQ66" s="1803"/>
      <c r="CR66" s="1803"/>
      <c r="CS66" s="1803"/>
      <c r="CT66" s="1803"/>
      <c r="CU66" s="1803"/>
      <c r="CV66" s="1803"/>
      <c r="CW66" s="1803"/>
      <c r="CX66" s="1803"/>
      <c r="CY66" s="1803"/>
      <c r="CZ66" s="1803"/>
      <c r="DA66" s="1803"/>
      <c r="DB66" s="1803"/>
      <c r="DC66" s="1803"/>
      <c r="DD66" s="1803"/>
      <c r="DE66" s="1803"/>
      <c r="DF66" s="1803"/>
      <c r="DG66" s="1803"/>
      <c r="DH66" s="1803"/>
      <c r="DI66" s="1803"/>
      <c r="DJ66" s="1803"/>
    </row>
    <row r="67" spans="22:114" s="225" customFormat="1">
      <c r="V67" s="1803"/>
      <c r="W67" s="1803"/>
      <c r="X67" s="1803"/>
      <c r="Y67" s="1803"/>
      <c r="Z67" s="1803"/>
      <c r="AA67" s="1803"/>
      <c r="AB67" s="1803"/>
      <c r="AC67" s="1803"/>
      <c r="AD67" s="1803"/>
      <c r="AE67" s="1803"/>
      <c r="AF67" s="1803"/>
      <c r="AG67" s="1803"/>
      <c r="AH67" s="1803"/>
      <c r="AI67" s="1803"/>
      <c r="AJ67" s="1803"/>
      <c r="AK67" s="1803"/>
      <c r="AL67" s="1803"/>
      <c r="AM67" s="1803"/>
      <c r="AN67" s="1803"/>
      <c r="AO67" s="1803"/>
      <c r="AP67" s="1803"/>
      <c r="AQ67" s="1803"/>
      <c r="AR67" s="1803"/>
      <c r="AS67" s="1803"/>
      <c r="AT67" s="1803"/>
      <c r="AU67" s="1803"/>
      <c r="AV67" s="1803"/>
      <c r="AW67" s="1803"/>
      <c r="AX67" s="1803"/>
      <c r="AY67" s="1803"/>
      <c r="AZ67" s="1803"/>
      <c r="BA67" s="1803"/>
      <c r="BB67" s="1803"/>
      <c r="BC67" s="1803"/>
      <c r="BD67" s="1803"/>
      <c r="BE67" s="1803"/>
      <c r="BF67" s="1803"/>
      <c r="BG67" s="1803"/>
      <c r="BH67" s="1803"/>
      <c r="BI67" s="1803"/>
      <c r="BJ67" s="1803"/>
      <c r="BK67" s="1803"/>
      <c r="BL67" s="1803"/>
      <c r="BM67" s="1803"/>
      <c r="BN67" s="1803"/>
      <c r="BO67" s="1803"/>
      <c r="BP67" s="1803"/>
      <c r="BQ67" s="1803"/>
      <c r="BR67" s="1803"/>
      <c r="BS67" s="1803"/>
      <c r="BT67" s="1803"/>
      <c r="BU67" s="1803"/>
      <c r="BV67" s="1803"/>
      <c r="BW67" s="1803"/>
      <c r="BX67" s="1803"/>
      <c r="BY67" s="1803"/>
      <c r="BZ67" s="1803"/>
      <c r="CA67" s="1803"/>
      <c r="CB67" s="1803"/>
      <c r="CC67" s="1803"/>
      <c r="CD67" s="1803"/>
      <c r="CE67" s="1803"/>
      <c r="CF67" s="1803"/>
      <c r="CG67" s="1803"/>
      <c r="CH67" s="1803"/>
      <c r="CI67" s="1803"/>
      <c r="CJ67" s="1803"/>
      <c r="CK67" s="1803"/>
      <c r="CL67" s="1803"/>
      <c r="CM67" s="1803"/>
      <c r="CN67" s="1803"/>
      <c r="CO67" s="1803"/>
      <c r="CP67" s="1803"/>
      <c r="CQ67" s="1803"/>
      <c r="CR67" s="1803"/>
      <c r="CS67" s="1803"/>
      <c r="CT67" s="1803"/>
      <c r="CU67" s="1803"/>
      <c r="CV67" s="1803"/>
      <c r="CW67" s="1803"/>
      <c r="CX67" s="1803"/>
      <c r="CY67" s="1803"/>
      <c r="CZ67" s="1803"/>
      <c r="DA67" s="1803"/>
      <c r="DB67" s="1803"/>
      <c r="DC67" s="1803"/>
      <c r="DD67" s="1803"/>
      <c r="DE67" s="1803"/>
      <c r="DF67" s="1803"/>
      <c r="DG67" s="1803"/>
      <c r="DH67" s="1803"/>
      <c r="DI67" s="1803"/>
      <c r="DJ67" s="1803"/>
    </row>
    <row r="68" spans="22:114" s="225" customFormat="1">
      <c r="V68" s="1803"/>
      <c r="W68" s="1803"/>
      <c r="X68" s="1803"/>
      <c r="Y68" s="1803"/>
      <c r="Z68" s="1803"/>
      <c r="AA68" s="1803"/>
      <c r="AB68" s="1803"/>
      <c r="AC68" s="1803"/>
      <c r="AD68" s="1803"/>
      <c r="AE68" s="1803"/>
      <c r="AF68" s="1803"/>
      <c r="AG68" s="1803"/>
      <c r="AH68" s="1803"/>
      <c r="AI68" s="1803"/>
      <c r="AJ68" s="1803"/>
      <c r="AK68" s="1803"/>
      <c r="AL68" s="1803"/>
      <c r="AM68" s="1803"/>
      <c r="AN68" s="1803"/>
      <c r="AO68" s="1803"/>
      <c r="AP68" s="1803"/>
      <c r="AQ68" s="1803"/>
      <c r="AR68" s="1803"/>
      <c r="AS68" s="1803"/>
      <c r="AT68" s="1803"/>
      <c r="AU68" s="1803"/>
      <c r="AV68" s="1803"/>
      <c r="AW68" s="1803"/>
      <c r="AX68" s="1803"/>
      <c r="AY68" s="1803"/>
      <c r="AZ68" s="1803"/>
      <c r="BA68" s="1803"/>
      <c r="BB68" s="1803"/>
      <c r="BC68" s="1803"/>
      <c r="BD68" s="1803"/>
      <c r="BE68" s="1803"/>
      <c r="BF68" s="1803"/>
      <c r="BG68" s="1803"/>
      <c r="BH68" s="1803"/>
      <c r="BI68" s="1803"/>
      <c r="BJ68" s="1803"/>
      <c r="BK68" s="1803"/>
      <c r="BL68" s="1803"/>
      <c r="BM68" s="1803"/>
      <c r="BN68" s="1803"/>
      <c r="BO68" s="1803"/>
      <c r="BP68" s="1803"/>
      <c r="BQ68" s="1803"/>
      <c r="BR68" s="1803"/>
      <c r="BS68" s="1803"/>
      <c r="BT68" s="1803"/>
      <c r="BU68" s="1803"/>
      <c r="BV68" s="1803"/>
      <c r="BW68" s="1803"/>
      <c r="BX68" s="1803"/>
      <c r="BY68" s="1803"/>
      <c r="BZ68" s="1803"/>
      <c r="CA68" s="1803"/>
      <c r="CB68" s="1803"/>
      <c r="CC68" s="1803"/>
      <c r="CD68" s="1803"/>
      <c r="CE68" s="1803"/>
      <c r="CF68" s="1803"/>
      <c r="CG68" s="1803"/>
      <c r="CH68" s="1803"/>
      <c r="CI68" s="1803"/>
      <c r="CJ68" s="1803"/>
      <c r="CK68" s="1803"/>
      <c r="CL68" s="1803"/>
      <c r="CM68" s="1803"/>
      <c r="CN68" s="1803"/>
      <c r="CO68" s="1803"/>
      <c r="CP68" s="1803"/>
      <c r="CQ68" s="1803"/>
      <c r="CR68" s="1803"/>
      <c r="CS68" s="1803"/>
      <c r="CT68" s="1803"/>
      <c r="CU68" s="1803"/>
      <c r="CV68" s="1803"/>
      <c r="CW68" s="1803"/>
      <c r="CX68" s="1803"/>
      <c r="CY68" s="1803"/>
      <c r="CZ68" s="1803"/>
      <c r="DA68" s="1803"/>
      <c r="DB68" s="1803"/>
      <c r="DC68" s="1803"/>
      <c r="DD68" s="1803"/>
      <c r="DE68" s="1803"/>
      <c r="DF68" s="1803"/>
      <c r="DG68" s="1803"/>
      <c r="DH68" s="1803"/>
      <c r="DI68" s="1803"/>
      <c r="DJ68" s="1803"/>
    </row>
    <row r="69" spans="22:114" s="225" customFormat="1">
      <c r="V69" s="1803"/>
      <c r="W69" s="1803"/>
      <c r="X69" s="1803"/>
      <c r="Y69" s="1803"/>
      <c r="Z69" s="1803"/>
      <c r="AA69" s="1803"/>
      <c r="AB69" s="1803"/>
      <c r="AC69" s="1803"/>
      <c r="AD69" s="1803"/>
      <c r="AE69" s="1803"/>
      <c r="AF69" s="1803"/>
      <c r="AG69" s="1803"/>
      <c r="AH69" s="1803"/>
      <c r="AI69" s="1803"/>
      <c r="AJ69" s="1803"/>
      <c r="AK69" s="1803"/>
      <c r="AL69" s="1803"/>
      <c r="AM69" s="1803"/>
      <c r="AN69" s="1803"/>
      <c r="AO69" s="1803"/>
      <c r="AP69" s="1803"/>
      <c r="AQ69" s="1803"/>
      <c r="AR69" s="1803"/>
      <c r="AS69" s="1803"/>
      <c r="AT69" s="1803"/>
      <c r="AU69" s="1803"/>
      <c r="AV69" s="1803"/>
      <c r="AW69" s="1803"/>
      <c r="AX69" s="1803"/>
      <c r="AY69" s="1803"/>
      <c r="AZ69" s="1803"/>
      <c r="BA69" s="1803"/>
      <c r="BB69" s="1803"/>
      <c r="BC69" s="1803"/>
      <c r="BD69" s="1803"/>
      <c r="BE69" s="1803"/>
      <c r="BF69" s="1803"/>
      <c r="BG69" s="1803"/>
      <c r="BH69" s="1803"/>
      <c r="BI69" s="1803"/>
      <c r="BJ69" s="1803"/>
      <c r="BK69" s="1803"/>
      <c r="BL69" s="1803"/>
      <c r="BM69" s="1803"/>
      <c r="BN69" s="1803"/>
      <c r="BO69" s="1803"/>
      <c r="BP69" s="1803"/>
      <c r="BQ69" s="1803"/>
      <c r="BR69" s="1803"/>
      <c r="BS69" s="1803"/>
      <c r="BT69" s="1803"/>
      <c r="BU69" s="1803"/>
      <c r="BV69" s="1803"/>
      <c r="BW69" s="1803"/>
      <c r="BX69" s="1803"/>
      <c r="BY69" s="1803"/>
      <c r="BZ69" s="1803"/>
      <c r="CA69" s="1803"/>
      <c r="CB69" s="1803"/>
      <c r="CC69" s="1803"/>
      <c r="CD69" s="1803"/>
      <c r="CE69" s="1803"/>
      <c r="CF69" s="1803"/>
      <c r="CG69" s="1803"/>
      <c r="CH69" s="1803"/>
      <c r="CI69" s="1803"/>
      <c r="CJ69" s="1803"/>
      <c r="CK69" s="1803"/>
      <c r="CL69" s="1803"/>
      <c r="CM69" s="1803"/>
      <c r="CN69" s="1803"/>
      <c r="CO69" s="1803"/>
      <c r="CP69" s="1803"/>
      <c r="CQ69" s="1803"/>
      <c r="CR69" s="1803"/>
      <c r="CS69" s="1803"/>
      <c r="CT69" s="1803"/>
      <c r="CU69" s="1803"/>
      <c r="CV69" s="1803"/>
      <c r="CW69" s="1803"/>
      <c r="CX69" s="1803"/>
      <c r="CY69" s="1803"/>
      <c r="CZ69" s="1803"/>
      <c r="DA69" s="1803"/>
      <c r="DB69" s="1803"/>
      <c r="DC69" s="1803"/>
      <c r="DD69" s="1803"/>
      <c r="DE69" s="1803"/>
      <c r="DF69" s="1803"/>
      <c r="DG69" s="1803"/>
      <c r="DH69" s="1803"/>
      <c r="DI69" s="1803"/>
      <c r="DJ69" s="1803"/>
    </row>
    <row r="70" spans="22:114" s="225" customFormat="1">
      <c r="V70" s="1803"/>
      <c r="W70" s="1803"/>
      <c r="X70" s="1803"/>
      <c r="Y70" s="1803"/>
      <c r="Z70" s="1803"/>
      <c r="AA70" s="1803"/>
      <c r="AB70" s="1803"/>
      <c r="AC70" s="1803"/>
      <c r="AD70" s="1803"/>
      <c r="AE70" s="1803"/>
      <c r="AF70" s="1803"/>
      <c r="AG70" s="1803"/>
      <c r="AH70" s="1803"/>
      <c r="AI70" s="1803"/>
      <c r="AJ70" s="1803"/>
      <c r="AK70" s="1803"/>
      <c r="AL70" s="1803"/>
      <c r="AM70" s="1803"/>
      <c r="AN70" s="1803"/>
      <c r="AO70" s="1803"/>
      <c r="AP70" s="1803"/>
      <c r="AQ70" s="1803"/>
      <c r="AR70" s="1803"/>
      <c r="AS70" s="1803"/>
      <c r="AT70" s="1803"/>
      <c r="AU70" s="1803"/>
      <c r="AV70" s="1803"/>
      <c r="AW70" s="1803"/>
      <c r="AX70" s="1803"/>
      <c r="AY70" s="1803"/>
      <c r="AZ70" s="1803"/>
      <c r="BA70" s="1803"/>
      <c r="BB70" s="1803"/>
      <c r="BC70" s="1803"/>
      <c r="BD70" s="1803"/>
      <c r="BE70" s="1803"/>
      <c r="BF70" s="1803"/>
      <c r="BG70" s="1803"/>
      <c r="BH70" s="1803"/>
      <c r="BI70" s="1803"/>
      <c r="BJ70" s="1803"/>
      <c r="BK70" s="1803"/>
      <c r="BL70" s="1803"/>
      <c r="BM70" s="1803"/>
      <c r="BN70" s="1803"/>
      <c r="BO70" s="1803"/>
      <c r="BP70" s="1803"/>
      <c r="BQ70" s="1803"/>
      <c r="BR70" s="1803"/>
      <c r="BS70" s="1803"/>
      <c r="BT70" s="1803"/>
      <c r="BU70" s="1803"/>
      <c r="BV70" s="1803"/>
      <c r="BW70" s="1803"/>
      <c r="BX70" s="1803"/>
      <c r="BY70" s="1803"/>
      <c r="BZ70" s="1803"/>
      <c r="CA70" s="1803"/>
      <c r="CB70" s="1803"/>
      <c r="CC70" s="1803"/>
      <c r="CD70" s="1803"/>
      <c r="CE70" s="1803"/>
      <c r="CF70" s="1803"/>
      <c r="CG70" s="1803"/>
      <c r="CH70" s="1803"/>
      <c r="CI70" s="1803"/>
      <c r="CJ70" s="1803"/>
      <c r="CK70" s="1803"/>
      <c r="CL70" s="1803"/>
      <c r="CM70" s="1803"/>
      <c r="CN70" s="1803"/>
      <c r="CO70" s="1803"/>
      <c r="CP70" s="1803"/>
      <c r="CQ70" s="1803"/>
      <c r="CR70" s="1803"/>
      <c r="CS70" s="1803"/>
      <c r="CT70" s="1803"/>
      <c r="CU70" s="1803"/>
      <c r="CV70" s="1803"/>
      <c r="CW70" s="1803"/>
      <c r="CX70" s="1803"/>
      <c r="CY70" s="1803"/>
      <c r="CZ70" s="1803"/>
      <c r="DA70" s="1803"/>
      <c r="DB70" s="1803"/>
      <c r="DC70" s="1803"/>
      <c r="DD70" s="1803"/>
      <c r="DE70" s="1803"/>
      <c r="DF70" s="1803"/>
      <c r="DG70" s="1803"/>
      <c r="DH70" s="1803"/>
      <c r="DI70" s="1803"/>
      <c r="DJ70" s="1803"/>
    </row>
    <row r="71" spans="22:114" s="225" customFormat="1">
      <c r="V71" s="1803"/>
      <c r="W71" s="1803"/>
      <c r="X71" s="1803"/>
      <c r="Y71" s="1803"/>
      <c r="Z71" s="1803"/>
      <c r="AA71" s="1803"/>
      <c r="AB71" s="1803"/>
      <c r="AC71" s="1803"/>
      <c r="AD71" s="1803"/>
      <c r="AE71" s="1803"/>
      <c r="AF71" s="1803"/>
      <c r="AG71" s="1803"/>
      <c r="AH71" s="1803"/>
      <c r="AI71" s="1803"/>
      <c r="AJ71" s="1803"/>
      <c r="AK71" s="1803"/>
      <c r="AL71" s="1803"/>
      <c r="AM71" s="1803"/>
      <c r="AN71" s="1803"/>
      <c r="AO71" s="1803"/>
      <c r="AP71" s="1803"/>
      <c r="AQ71" s="1803"/>
      <c r="AR71" s="1803"/>
      <c r="AS71" s="1803"/>
      <c r="AT71" s="1803"/>
      <c r="AU71" s="1803"/>
      <c r="AV71" s="1803"/>
      <c r="AW71" s="1803"/>
      <c r="AX71" s="1803"/>
      <c r="AY71" s="1803"/>
      <c r="AZ71" s="1803"/>
      <c r="BA71" s="1803"/>
      <c r="BB71" s="1803"/>
      <c r="BC71" s="1803"/>
      <c r="BD71" s="1803"/>
      <c r="BE71" s="1803"/>
      <c r="BF71" s="1803"/>
      <c r="BG71" s="1803"/>
      <c r="BH71" s="1803"/>
      <c r="BI71" s="1803"/>
      <c r="BJ71" s="1803"/>
      <c r="BK71" s="1803"/>
      <c r="BL71" s="1803"/>
      <c r="BM71" s="1803"/>
      <c r="BN71" s="1803"/>
      <c r="BO71" s="1803"/>
      <c r="BP71" s="1803"/>
      <c r="BQ71" s="1803"/>
      <c r="BR71" s="1803"/>
      <c r="BS71" s="1803"/>
      <c r="BT71" s="1803"/>
      <c r="BU71" s="1803"/>
      <c r="BV71" s="1803"/>
      <c r="BW71" s="1803"/>
      <c r="BX71" s="1803"/>
      <c r="BY71" s="1803"/>
      <c r="BZ71" s="1803"/>
      <c r="CA71" s="1803"/>
      <c r="CB71" s="1803"/>
      <c r="CC71" s="1803"/>
      <c r="CD71" s="1803"/>
      <c r="CE71" s="1803"/>
      <c r="CF71" s="1803"/>
      <c r="CG71" s="1803"/>
      <c r="CH71" s="1803"/>
      <c r="CI71" s="1803"/>
      <c r="CJ71" s="1803"/>
      <c r="CK71" s="1803"/>
      <c r="CL71" s="1803"/>
      <c r="CM71" s="1803"/>
      <c r="CN71" s="1803"/>
      <c r="CO71" s="1803"/>
      <c r="CP71" s="1803"/>
      <c r="CQ71" s="1803"/>
      <c r="CR71" s="1803"/>
      <c r="CS71" s="1803"/>
      <c r="CT71" s="1803"/>
      <c r="CU71" s="1803"/>
      <c r="CV71" s="1803"/>
      <c r="CW71" s="1803"/>
      <c r="CX71" s="1803"/>
      <c r="CY71" s="1803"/>
      <c r="CZ71" s="1803"/>
      <c r="DA71" s="1803"/>
      <c r="DB71" s="1803"/>
      <c r="DC71" s="1803"/>
      <c r="DD71" s="1803"/>
      <c r="DE71" s="1803"/>
      <c r="DF71" s="1803"/>
      <c r="DG71" s="1803"/>
      <c r="DH71" s="1803"/>
      <c r="DI71" s="1803"/>
      <c r="DJ71" s="1803"/>
    </row>
    <row r="72" spans="22:114" s="225" customFormat="1">
      <c r="V72" s="1803"/>
      <c r="W72" s="1803"/>
      <c r="X72" s="1803"/>
      <c r="Y72" s="1803"/>
      <c r="Z72" s="1803"/>
      <c r="AA72" s="1803"/>
      <c r="AB72" s="1803"/>
      <c r="AC72" s="1803"/>
      <c r="AD72" s="1803"/>
      <c r="AE72" s="1803"/>
      <c r="AF72" s="1803"/>
      <c r="AG72" s="1803"/>
      <c r="AH72" s="1803"/>
      <c r="AI72" s="1803"/>
      <c r="AJ72" s="1803"/>
      <c r="AK72" s="1803"/>
      <c r="AL72" s="1803"/>
      <c r="AM72" s="1803"/>
      <c r="AN72" s="1803"/>
      <c r="AO72" s="1803"/>
      <c r="AP72" s="1803"/>
      <c r="AQ72" s="1803"/>
      <c r="AR72" s="1803"/>
      <c r="AS72" s="1803"/>
      <c r="AT72" s="1803"/>
      <c r="AU72" s="1803"/>
      <c r="AV72" s="1803"/>
      <c r="AW72" s="1803"/>
      <c r="AX72" s="1803"/>
      <c r="AY72" s="1803"/>
      <c r="AZ72" s="1803"/>
      <c r="BA72" s="1803"/>
      <c r="BB72" s="1803"/>
      <c r="BC72" s="1803"/>
      <c r="BD72" s="1803"/>
      <c r="BE72" s="1803"/>
      <c r="BF72" s="1803"/>
      <c r="BG72" s="1803"/>
      <c r="BH72" s="1803"/>
      <c r="BI72" s="1803"/>
      <c r="BJ72" s="1803"/>
      <c r="BK72" s="1803"/>
      <c r="BL72" s="1803"/>
      <c r="BM72" s="1803"/>
      <c r="BN72" s="1803"/>
      <c r="BO72" s="1803"/>
      <c r="BP72" s="1803"/>
      <c r="BQ72" s="1803"/>
      <c r="BR72" s="1803"/>
      <c r="BS72" s="1803"/>
      <c r="BT72" s="1803"/>
      <c r="BU72" s="1803"/>
      <c r="BV72" s="1803"/>
      <c r="BW72" s="1803"/>
      <c r="BX72" s="1803"/>
      <c r="BY72" s="1803"/>
      <c r="BZ72" s="1803"/>
      <c r="CA72" s="1803"/>
      <c r="CB72" s="1803"/>
      <c r="CC72" s="1803"/>
      <c r="CD72" s="1803"/>
      <c r="CE72" s="1803"/>
      <c r="CF72" s="1803"/>
      <c r="CG72" s="1803"/>
      <c r="CH72" s="1803"/>
      <c r="CI72" s="1803"/>
      <c r="CJ72" s="1803"/>
      <c r="CK72" s="1803"/>
      <c r="CL72" s="1803"/>
      <c r="CM72" s="1803"/>
      <c r="CN72" s="1803"/>
      <c r="CO72" s="1803"/>
      <c r="CP72" s="1803"/>
      <c r="CQ72" s="1803"/>
      <c r="CR72" s="1803"/>
      <c r="CS72" s="1803"/>
      <c r="CT72" s="1803"/>
      <c r="CU72" s="1803"/>
      <c r="CV72" s="1803"/>
      <c r="CW72" s="1803"/>
      <c r="CX72" s="1803"/>
      <c r="CY72" s="1803"/>
      <c r="CZ72" s="1803"/>
      <c r="DA72" s="1803"/>
      <c r="DB72" s="1803"/>
      <c r="DC72" s="1803"/>
      <c r="DD72" s="1803"/>
      <c r="DE72" s="1803"/>
      <c r="DF72" s="1803"/>
      <c r="DG72" s="1803"/>
      <c r="DH72" s="1803"/>
      <c r="DI72" s="1803"/>
      <c r="DJ72" s="1803"/>
    </row>
    <row r="73" spans="22:114" s="225" customFormat="1">
      <c r="V73" s="1803"/>
      <c r="W73" s="1803"/>
      <c r="X73" s="1803"/>
      <c r="Y73" s="1803"/>
      <c r="Z73" s="1803"/>
      <c r="AA73" s="1803"/>
      <c r="AB73" s="1803"/>
      <c r="AC73" s="1803"/>
      <c r="AD73" s="1803"/>
      <c r="AE73" s="1803"/>
      <c r="AF73" s="1803"/>
      <c r="AG73" s="1803"/>
      <c r="AH73" s="1803"/>
      <c r="AI73" s="1803"/>
      <c r="AJ73" s="1803"/>
      <c r="AK73" s="1803"/>
      <c r="AL73" s="1803"/>
      <c r="AM73" s="1803"/>
      <c r="AN73" s="1803"/>
      <c r="AO73" s="1803"/>
      <c r="AP73" s="1803"/>
      <c r="AQ73" s="1803"/>
      <c r="AR73" s="1803"/>
      <c r="AS73" s="1803"/>
      <c r="AT73" s="1803"/>
      <c r="AU73" s="1803"/>
      <c r="AV73" s="1803"/>
      <c r="AW73" s="1803"/>
      <c r="AX73" s="1803"/>
      <c r="AY73" s="1803"/>
      <c r="AZ73" s="1803"/>
      <c r="BA73" s="1803"/>
      <c r="BB73" s="1803"/>
      <c r="BC73" s="1803"/>
      <c r="BD73" s="1803"/>
      <c r="BE73" s="1803"/>
      <c r="BF73" s="1803"/>
      <c r="BG73" s="1803"/>
      <c r="BH73" s="1803"/>
      <c r="BI73" s="1803"/>
      <c r="BJ73" s="1803"/>
      <c r="BK73" s="1803"/>
      <c r="BL73" s="1803"/>
      <c r="BM73" s="1803"/>
      <c r="BN73" s="1803"/>
      <c r="BO73" s="1803"/>
      <c r="BP73" s="1803"/>
      <c r="BQ73" s="1803"/>
      <c r="BR73" s="1803"/>
      <c r="BS73" s="1803"/>
      <c r="BT73" s="1803"/>
      <c r="BU73" s="1803"/>
      <c r="BV73" s="1803"/>
      <c r="BW73" s="1803"/>
      <c r="BX73" s="1803"/>
      <c r="BY73" s="1803"/>
      <c r="BZ73" s="1803"/>
      <c r="CA73" s="1803"/>
      <c r="CB73" s="1803"/>
      <c r="CC73" s="1803"/>
      <c r="CD73" s="1803"/>
      <c r="CE73" s="1803"/>
      <c r="CF73" s="1803"/>
      <c r="CG73" s="1803"/>
      <c r="CH73" s="1803"/>
      <c r="CI73" s="1803"/>
      <c r="CJ73" s="1803"/>
      <c r="CK73" s="1803"/>
      <c r="CL73" s="1803"/>
      <c r="CM73" s="1803"/>
      <c r="CN73" s="1803"/>
      <c r="CO73" s="1803"/>
      <c r="CP73" s="1803"/>
      <c r="CQ73" s="1803"/>
      <c r="CR73" s="1803"/>
      <c r="CS73" s="1803"/>
      <c r="CT73" s="1803"/>
      <c r="CU73" s="1803"/>
      <c r="CV73" s="1803"/>
      <c r="CW73" s="1803"/>
      <c r="CX73" s="1803"/>
      <c r="CY73" s="1803"/>
      <c r="CZ73" s="1803"/>
      <c r="DA73" s="1803"/>
      <c r="DB73" s="1803"/>
      <c r="DC73" s="1803"/>
      <c r="DD73" s="1803"/>
      <c r="DE73" s="1803"/>
      <c r="DF73" s="1803"/>
      <c r="DG73" s="1803"/>
      <c r="DH73" s="1803"/>
      <c r="DI73" s="1803"/>
      <c r="DJ73" s="1803"/>
    </row>
    <row r="74" spans="22:114" s="225" customFormat="1">
      <c r="V74" s="1803"/>
      <c r="W74" s="1803"/>
      <c r="X74" s="1803"/>
      <c r="Y74" s="1803"/>
      <c r="Z74" s="1803"/>
      <c r="AA74" s="1803"/>
      <c r="AB74" s="1803"/>
      <c r="AC74" s="1803"/>
      <c r="AD74" s="1803"/>
      <c r="AE74" s="1803"/>
      <c r="AF74" s="1803"/>
      <c r="AG74" s="1803"/>
      <c r="AH74" s="1803"/>
      <c r="AI74" s="1803"/>
      <c r="AJ74" s="1803"/>
      <c r="AK74" s="1803"/>
      <c r="AL74" s="1803"/>
      <c r="AM74" s="1803"/>
      <c r="AN74" s="1803"/>
      <c r="AO74" s="1803"/>
      <c r="AP74" s="1803"/>
      <c r="AQ74" s="1803"/>
      <c r="AR74" s="1803"/>
      <c r="AS74" s="1803"/>
      <c r="AT74" s="1803"/>
      <c r="AU74" s="1803"/>
      <c r="AV74" s="1803"/>
      <c r="AW74" s="1803"/>
      <c r="AX74" s="1803"/>
      <c r="AY74" s="1803"/>
      <c r="AZ74" s="1803"/>
      <c r="BA74" s="1803"/>
      <c r="BB74" s="1803"/>
      <c r="BC74" s="1803"/>
      <c r="BD74" s="1803"/>
      <c r="BE74" s="1803"/>
      <c r="BF74" s="1803"/>
      <c r="BG74" s="1803"/>
      <c r="BH74" s="1803"/>
      <c r="BI74" s="1803"/>
      <c r="BJ74" s="1803"/>
      <c r="BK74" s="1803"/>
      <c r="BL74" s="1803"/>
      <c r="BM74" s="1803"/>
      <c r="BN74" s="1803"/>
      <c r="BO74" s="1803"/>
      <c r="BP74" s="1803"/>
      <c r="BQ74" s="1803"/>
      <c r="BR74" s="1803"/>
      <c r="BS74" s="1803"/>
      <c r="BT74" s="1803"/>
      <c r="BU74" s="1803"/>
      <c r="BV74" s="1803"/>
      <c r="BW74" s="1803"/>
      <c r="BX74" s="1803"/>
      <c r="BY74" s="1803"/>
      <c r="BZ74" s="1803"/>
      <c r="CA74" s="1803"/>
      <c r="CB74" s="1803"/>
      <c r="CC74" s="1803"/>
      <c r="CD74" s="1803"/>
      <c r="CE74" s="1803"/>
      <c r="CF74" s="1803"/>
      <c r="CG74" s="1803"/>
      <c r="CH74" s="1803"/>
      <c r="CI74" s="1803"/>
      <c r="CJ74" s="1803"/>
      <c r="CK74" s="1803"/>
      <c r="CL74" s="1803"/>
      <c r="CM74" s="1803"/>
      <c r="CN74" s="1803"/>
      <c r="CO74" s="1803"/>
      <c r="CP74" s="1803"/>
      <c r="CQ74" s="1803"/>
      <c r="CR74" s="1803"/>
      <c r="CS74" s="1803"/>
      <c r="CT74" s="1803"/>
      <c r="CU74" s="1803"/>
      <c r="CV74" s="1803"/>
      <c r="CW74" s="1803"/>
      <c r="CX74" s="1803"/>
      <c r="CY74" s="1803"/>
      <c r="CZ74" s="1803"/>
      <c r="DA74" s="1803"/>
      <c r="DB74" s="1803"/>
      <c r="DC74" s="1803"/>
      <c r="DD74" s="1803"/>
      <c r="DE74" s="1803"/>
      <c r="DF74" s="1803"/>
      <c r="DG74" s="1803"/>
      <c r="DH74" s="1803"/>
      <c r="DI74" s="1803"/>
      <c r="DJ74" s="1803"/>
    </row>
    <row r="75" spans="22:114" s="225" customFormat="1">
      <c r="V75" s="1803"/>
      <c r="W75" s="1803"/>
      <c r="X75" s="1803"/>
      <c r="Y75" s="1803"/>
      <c r="Z75" s="1803"/>
      <c r="AA75" s="1803"/>
      <c r="AB75" s="1803"/>
      <c r="AC75" s="1803"/>
      <c r="AD75" s="1803"/>
      <c r="AE75" s="1803"/>
      <c r="AF75" s="1803"/>
      <c r="AG75" s="1803"/>
      <c r="AH75" s="1803"/>
      <c r="AI75" s="1803"/>
      <c r="AJ75" s="1803"/>
      <c r="AK75" s="1803"/>
      <c r="AL75" s="1803"/>
      <c r="AM75" s="1803"/>
      <c r="AN75" s="1803"/>
      <c r="AO75" s="1803"/>
      <c r="AP75" s="1803"/>
      <c r="AQ75" s="1803"/>
      <c r="AR75" s="1803"/>
      <c r="AS75" s="1803"/>
      <c r="AT75" s="1803"/>
      <c r="AU75" s="1803"/>
      <c r="AV75" s="1803"/>
      <c r="AW75" s="1803"/>
      <c r="AX75" s="1803"/>
      <c r="AY75" s="1803"/>
      <c r="AZ75" s="1803"/>
      <c r="BA75" s="1803"/>
      <c r="BB75" s="1803"/>
      <c r="BC75" s="1803"/>
      <c r="BD75" s="1803"/>
      <c r="BE75" s="1803"/>
      <c r="BF75" s="1803"/>
      <c r="BG75" s="1803"/>
      <c r="BH75" s="1803"/>
      <c r="BI75" s="1803"/>
      <c r="BJ75" s="1803"/>
      <c r="BK75" s="1803"/>
      <c r="BL75" s="1803"/>
      <c r="BM75" s="1803"/>
      <c r="BN75" s="1803"/>
      <c r="BO75" s="1803"/>
      <c r="BP75" s="1803"/>
      <c r="BQ75" s="1803"/>
      <c r="BR75" s="1803"/>
      <c r="BS75" s="1803"/>
      <c r="BT75" s="1803"/>
      <c r="BU75" s="1803"/>
      <c r="BV75" s="1803"/>
      <c r="BW75" s="1803"/>
      <c r="BX75" s="1803"/>
      <c r="BY75" s="1803"/>
      <c r="BZ75" s="1803"/>
      <c r="CA75" s="1803"/>
      <c r="CB75" s="1803"/>
      <c r="CC75" s="1803"/>
      <c r="CD75" s="1803"/>
      <c r="CE75" s="1803"/>
      <c r="CF75" s="1803"/>
      <c r="CG75" s="1803"/>
      <c r="CH75" s="1803"/>
      <c r="CI75" s="1803"/>
      <c r="CJ75" s="1803"/>
      <c r="CK75" s="1803"/>
      <c r="CL75" s="1803"/>
      <c r="CM75" s="1803"/>
      <c r="CN75" s="1803"/>
      <c r="CO75" s="1803"/>
      <c r="CP75" s="1803"/>
      <c r="CQ75" s="1803"/>
      <c r="CR75" s="1803"/>
      <c r="CS75" s="1803"/>
      <c r="CT75" s="1803"/>
      <c r="CU75" s="1803"/>
      <c r="CV75" s="1803"/>
      <c r="CW75" s="1803"/>
      <c r="CX75" s="1803"/>
      <c r="CY75" s="1803"/>
      <c r="CZ75" s="1803"/>
      <c r="DA75" s="1803"/>
      <c r="DB75" s="1803"/>
      <c r="DC75" s="1803"/>
      <c r="DD75" s="1803"/>
      <c r="DE75" s="1803"/>
      <c r="DF75" s="1803"/>
      <c r="DG75" s="1803"/>
      <c r="DH75" s="1803"/>
      <c r="DI75" s="1803"/>
      <c r="DJ75" s="1803"/>
    </row>
    <row r="76" spans="22:114" s="225" customFormat="1">
      <c r="V76" s="1803"/>
      <c r="W76" s="1803"/>
      <c r="X76" s="1803"/>
      <c r="Y76" s="1803"/>
      <c r="Z76" s="1803"/>
      <c r="AA76" s="1803"/>
      <c r="AB76" s="1803"/>
      <c r="AC76" s="1803"/>
      <c r="AD76" s="1803"/>
      <c r="AE76" s="1803"/>
      <c r="AF76" s="1803"/>
      <c r="AG76" s="1803"/>
      <c r="AH76" s="1803"/>
      <c r="AI76" s="1803"/>
      <c r="AJ76" s="1803"/>
      <c r="AK76" s="1803"/>
      <c r="AL76" s="1803"/>
      <c r="AM76" s="1803"/>
      <c r="AN76" s="1803"/>
      <c r="AO76" s="1803"/>
      <c r="AP76" s="1803"/>
      <c r="AQ76" s="1803"/>
      <c r="AR76" s="1803"/>
      <c r="AS76" s="1803"/>
      <c r="AT76" s="1803"/>
      <c r="AU76" s="1803"/>
      <c r="AV76" s="1803"/>
      <c r="AW76" s="1803"/>
      <c r="AX76" s="1803"/>
      <c r="AY76" s="1803"/>
      <c r="AZ76" s="1803"/>
      <c r="BA76" s="1803"/>
      <c r="BB76" s="1803"/>
      <c r="BC76" s="1803"/>
      <c r="BD76" s="1803"/>
      <c r="BE76" s="1803"/>
      <c r="BF76" s="1803"/>
      <c r="BG76" s="1803"/>
      <c r="BH76" s="1803"/>
      <c r="BI76" s="1803"/>
      <c r="BJ76" s="1803"/>
      <c r="BK76" s="1803"/>
      <c r="BL76" s="1803"/>
      <c r="BM76" s="1803"/>
      <c r="BN76" s="1803"/>
      <c r="BO76" s="1803"/>
      <c r="BP76" s="1803"/>
      <c r="BQ76" s="1803"/>
      <c r="BR76" s="1803"/>
      <c r="BS76" s="1803"/>
      <c r="BT76" s="1803"/>
      <c r="BU76" s="1803"/>
      <c r="BV76" s="1803"/>
      <c r="BW76" s="1803"/>
      <c r="BX76" s="1803"/>
      <c r="BY76" s="1803"/>
      <c r="BZ76" s="1803"/>
      <c r="CA76" s="1803"/>
      <c r="CB76" s="1803"/>
      <c r="CC76" s="1803"/>
      <c r="CD76" s="1803"/>
      <c r="CE76" s="1803"/>
      <c r="CF76" s="1803"/>
      <c r="CG76" s="1803"/>
      <c r="CH76" s="1803"/>
      <c r="CI76" s="1803"/>
      <c r="CJ76" s="1803"/>
      <c r="CK76" s="1803"/>
      <c r="CL76" s="1803"/>
      <c r="CM76" s="1803"/>
      <c r="CN76" s="1803"/>
      <c r="CO76" s="1803"/>
      <c r="CP76" s="1803"/>
      <c r="CQ76" s="1803"/>
      <c r="CR76" s="1803"/>
      <c r="CS76" s="1803"/>
      <c r="CT76" s="1803"/>
      <c r="CU76" s="1803"/>
      <c r="CV76" s="1803"/>
      <c r="CW76" s="1803"/>
      <c r="CX76" s="1803"/>
      <c r="CY76" s="1803"/>
      <c r="CZ76" s="1803"/>
      <c r="DA76" s="1803"/>
      <c r="DB76" s="1803"/>
      <c r="DC76" s="1803"/>
      <c r="DD76" s="1803"/>
      <c r="DE76" s="1803"/>
      <c r="DF76" s="1803"/>
      <c r="DG76" s="1803"/>
      <c r="DH76" s="1803"/>
      <c r="DI76" s="1803"/>
      <c r="DJ76" s="1803"/>
    </row>
    <row r="77" spans="22:114" s="225" customFormat="1">
      <c r="V77" s="1803"/>
      <c r="W77" s="1803"/>
      <c r="X77" s="1803"/>
      <c r="Y77" s="1803"/>
      <c r="Z77" s="1803"/>
      <c r="AA77" s="1803"/>
      <c r="AB77" s="1803"/>
      <c r="AC77" s="1803"/>
      <c r="AD77" s="1803"/>
      <c r="AE77" s="1803"/>
      <c r="AF77" s="1803"/>
      <c r="AG77" s="1803"/>
      <c r="AH77" s="1803"/>
      <c r="AI77" s="1803"/>
      <c r="AJ77" s="1803"/>
      <c r="AK77" s="1803"/>
      <c r="AL77" s="1803"/>
      <c r="AM77" s="1803"/>
      <c r="AN77" s="1803"/>
      <c r="AO77" s="1803"/>
      <c r="AP77" s="1803"/>
      <c r="AQ77" s="1803"/>
      <c r="AR77" s="1803"/>
      <c r="AS77" s="1803"/>
      <c r="AT77" s="1803"/>
      <c r="AU77" s="1803"/>
      <c r="AV77" s="1803"/>
      <c r="AW77" s="1803"/>
      <c r="AX77" s="1803"/>
      <c r="AY77" s="1803"/>
      <c r="AZ77" s="1803"/>
      <c r="BA77" s="1803"/>
      <c r="BB77" s="1803"/>
      <c r="BC77" s="1803"/>
      <c r="BD77" s="1803"/>
      <c r="BE77" s="1803"/>
      <c r="BF77" s="1803"/>
      <c r="BG77" s="1803"/>
      <c r="BH77" s="1803"/>
      <c r="BI77" s="1803"/>
      <c r="BJ77" s="1803"/>
      <c r="BK77" s="1803"/>
      <c r="BL77" s="1803"/>
      <c r="BM77" s="1803"/>
      <c r="BN77" s="1803"/>
      <c r="BO77" s="1803"/>
      <c r="BP77" s="1803"/>
      <c r="BQ77" s="1803"/>
      <c r="BR77" s="1803"/>
      <c r="BS77" s="1803"/>
      <c r="BT77" s="1803"/>
      <c r="BU77" s="1803"/>
      <c r="BV77" s="1803"/>
      <c r="BW77" s="1803"/>
      <c r="BX77" s="1803"/>
      <c r="BY77" s="1803"/>
      <c r="BZ77" s="1803"/>
      <c r="CA77" s="1803"/>
      <c r="CB77" s="1803"/>
      <c r="CC77" s="1803"/>
      <c r="CD77" s="1803"/>
      <c r="CE77" s="1803"/>
      <c r="CF77" s="1803"/>
      <c r="CG77" s="1803"/>
      <c r="CH77" s="1803"/>
      <c r="CI77" s="1803"/>
      <c r="CJ77" s="1803"/>
      <c r="CK77" s="1803"/>
      <c r="CL77" s="1803"/>
      <c r="CM77" s="1803"/>
      <c r="CN77" s="1803"/>
      <c r="CO77" s="1803"/>
      <c r="CP77" s="1803"/>
      <c r="CQ77" s="1803"/>
      <c r="CR77" s="1803"/>
      <c r="CS77" s="1803"/>
      <c r="CT77" s="1803"/>
      <c r="CU77" s="1803"/>
      <c r="CV77" s="1803"/>
      <c r="CW77" s="1803"/>
      <c r="CX77" s="1803"/>
      <c r="CY77" s="1803"/>
      <c r="CZ77" s="1803"/>
      <c r="DA77" s="1803"/>
      <c r="DB77" s="1803"/>
      <c r="DC77" s="1803"/>
      <c r="DD77" s="1803"/>
      <c r="DE77" s="1803"/>
      <c r="DF77" s="1803"/>
      <c r="DG77" s="1803"/>
      <c r="DH77" s="1803"/>
      <c r="DI77" s="1803"/>
      <c r="DJ77" s="1803"/>
    </row>
    <row r="78" spans="22:114" s="225" customFormat="1">
      <c r="V78" s="1803"/>
      <c r="W78" s="1803"/>
      <c r="X78" s="1803"/>
      <c r="Y78" s="1803"/>
      <c r="Z78" s="1803"/>
      <c r="AA78" s="1803"/>
      <c r="AB78" s="1803"/>
      <c r="AC78" s="1803"/>
      <c r="AD78" s="1803"/>
      <c r="AE78" s="1803"/>
      <c r="AF78" s="1803"/>
      <c r="AG78" s="1803"/>
      <c r="AH78" s="1803"/>
      <c r="AI78" s="1803"/>
      <c r="AJ78" s="1803"/>
      <c r="AK78" s="1803"/>
      <c r="AL78" s="1803"/>
      <c r="AM78" s="1803"/>
      <c r="AN78" s="1803"/>
      <c r="AO78" s="1803"/>
      <c r="AP78" s="1803"/>
      <c r="AQ78" s="1803"/>
      <c r="AR78" s="1803"/>
      <c r="AS78" s="1803"/>
      <c r="AT78" s="1803"/>
      <c r="AU78" s="1803"/>
      <c r="AV78" s="1803"/>
      <c r="AW78" s="1803"/>
      <c r="AX78" s="1803"/>
      <c r="AY78" s="1803"/>
      <c r="AZ78" s="1803"/>
      <c r="BA78" s="1803"/>
      <c r="BB78" s="1803"/>
      <c r="BC78" s="1803"/>
      <c r="BD78" s="1803"/>
      <c r="BE78" s="1803"/>
      <c r="BF78" s="1803"/>
      <c r="BG78" s="1803"/>
      <c r="BH78" s="1803"/>
      <c r="BI78" s="1803"/>
      <c r="BJ78" s="1803"/>
      <c r="BK78" s="1803"/>
      <c r="BL78" s="1803"/>
      <c r="BM78" s="1803"/>
      <c r="BN78" s="1803"/>
      <c r="BO78" s="1803"/>
      <c r="BP78" s="1803"/>
      <c r="BQ78" s="1803"/>
      <c r="BR78" s="1803"/>
      <c r="BS78" s="1803"/>
      <c r="BT78" s="1803"/>
      <c r="BU78" s="1803"/>
      <c r="BV78" s="1803"/>
      <c r="BW78" s="1803"/>
      <c r="BX78" s="1803"/>
      <c r="BY78" s="1803"/>
      <c r="BZ78" s="1803"/>
      <c r="CA78" s="1803"/>
      <c r="CB78" s="1803"/>
      <c r="CC78" s="1803"/>
      <c r="CD78" s="1803"/>
      <c r="CE78" s="1803"/>
      <c r="CF78" s="1803"/>
      <c r="CG78" s="1803"/>
      <c r="CH78" s="1803"/>
      <c r="CI78" s="1803"/>
      <c r="CJ78" s="1803"/>
      <c r="CK78" s="1803"/>
      <c r="CL78" s="1803"/>
      <c r="CM78" s="1803"/>
      <c r="CN78" s="1803"/>
      <c r="CO78" s="1803"/>
      <c r="CP78" s="1803"/>
      <c r="CQ78" s="1803"/>
      <c r="CR78" s="1803"/>
      <c r="CS78" s="1803"/>
      <c r="CT78" s="1803"/>
      <c r="CU78" s="1803"/>
      <c r="CV78" s="1803"/>
      <c r="CW78" s="1803"/>
      <c r="CX78" s="1803"/>
      <c r="CY78" s="1803"/>
      <c r="CZ78" s="1803"/>
      <c r="DA78" s="1803"/>
      <c r="DB78" s="1803"/>
      <c r="DC78" s="1803"/>
      <c r="DD78" s="1803"/>
      <c r="DE78" s="1803"/>
      <c r="DF78" s="1803"/>
      <c r="DG78" s="1803"/>
      <c r="DH78" s="1803"/>
      <c r="DI78" s="1803"/>
      <c r="DJ78" s="1803"/>
    </row>
    <row r="79" spans="22:114" s="225" customFormat="1">
      <c r="V79" s="1803"/>
      <c r="W79" s="1803"/>
      <c r="X79" s="1803"/>
      <c r="Y79" s="1803"/>
      <c r="Z79" s="1803"/>
      <c r="AA79" s="1803"/>
      <c r="AB79" s="1803"/>
      <c r="AC79" s="1803"/>
      <c r="AD79" s="1803"/>
      <c r="AE79" s="1803"/>
      <c r="AF79" s="1803"/>
      <c r="AG79" s="1803"/>
      <c r="AH79" s="1803"/>
      <c r="AI79" s="1803"/>
      <c r="AJ79" s="1803"/>
      <c r="AK79" s="1803"/>
      <c r="AL79" s="1803"/>
      <c r="AM79" s="1803"/>
      <c r="AN79" s="1803"/>
      <c r="AO79" s="1803"/>
      <c r="AP79" s="1803"/>
      <c r="AQ79" s="1803"/>
      <c r="AR79" s="1803"/>
      <c r="AS79" s="1803"/>
      <c r="AT79" s="1803"/>
      <c r="AU79" s="1803"/>
      <c r="AV79" s="1803"/>
      <c r="AW79" s="1803"/>
      <c r="AX79" s="1803"/>
      <c r="AY79" s="1803"/>
      <c r="AZ79" s="1803"/>
      <c r="BA79" s="1803"/>
      <c r="BB79" s="1803"/>
      <c r="BC79" s="1803"/>
      <c r="BD79" s="1803"/>
      <c r="BE79" s="1803"/>
      <c r="BF79" s="1803"/>
      <c r="BG79" s="1803"/>
      <c r="BH79" s="1803"/>
      <c r="BI79" s="1803"/>
      <c r="BJ79" s="1803"/>
      <c r="BK79" s="1803"/>
      <c r="BL79" s="1803"/>
      <c r="BM79" s="1803"/>
      <c r="BN79" s="1803"/>
      <c r="BO79" s="1803"/>
      <c r="BP79" s="1803"/>
      <c r="BQ79" s="1803"/>
      <c r="BR79" s="1803"/>
      <c r="BS79" s="1803"/>
      <c r="BT79" s="1803"/>
      <c r="BU79" s="1803"/>
      <c r="BV79" s="1803"/>
      <c r="BW79" s="1803"/>
      <c r="BX79" s="1803"/>
      <c r="BY79" s="1803"/>
      <c r="BZ79" s="1803"/>
      <c r="CA79" s="1803"/>
      <c r="CB79" s="1803"/>
      <c r="CC79" s="1803"/>
      <c r="CD79" s="1803"/>
      <c r="CE79" s="1803"/>
      <c r="CF79" s="1803"/>
      <c r="CG79" s="1803"/>
      <c r="CH79" s="1803"/>
      <c r="CI79" s="1803"/>
      <c r="CJ79" s="1803"/>
      <c r="CK79" s="1803"/>
      <c r="CL79" s="1803"/>
      <c r="CM79" s="1803"/>
      <c r="CN79" s="1803"/>
      <c r="CO79" s="1803"/>
      <c r="CP79" s="1803"/>
      <c r="CQ79" s="1803"/>
      <c r="CR79" s="1803"/>
      <c r="CS79" s="1803"/>
      <c r="CT79" s="1803"/>
      <c r="CU79" s="1803"/>
      <c r="CV79" s="1803"/>
      <c r="CW79" s="1803"/>
      <c r="CX79" s="1803"/>
      <c r="CY79" s="1803"/>
      <c r="CZ79" s="1803"/>
      <c r="DA79" s="1803"/>
      <c r="DB79" s="1803"/>
      <c r="DC79" s="1803"/>
      <c r="DD79" s="1803"/>
      <c r="DE79" s="1803"/>
      <c r="DF79" s="1803"/>
      <c r="DG79" s="1803"/>
      <c r="DH79" s="1803"/>
      <c r="DI79" s="1803"/>
      <c r="DJ79" s="1803"/>
    </row>
    <row r="80" spans="22:114" s="225" customFormat="1">
      <c r="V80" s="1803"/>
      <c r="W80" s="1803"/>
      <c r="X80" s="1803"/>
      <c r="Y80" s="1803"/>
      <c r="Z80" s="1803"/>
      <c r="AA80" s="1803"/>
      <c r="AB80" s="1803"/>
      <c r="AC80" s="1803"/>
      <c r="AD80" s="1803"/>
      <c r="AE80" s="1803"/>
      <c r="AF80" s="1803"/>
      <c r="AG80" s="1803"/>
      <c r="AH80" s="1803"/>
      <c r="AI80" s="1803"/>
      <c r="AJ80" s="1803"/>
      <c r="AK80" s="1803"/>
      <c r="AL80" s="1803"/>
      <c r="AM80" s="1803"/>
      <c r="AN80" s="1803"/>
      <c r="AO80" s="1803"/>
      <c r="AP80" s="1803"/>
      <c r="AQ80" s="1803"/>
      <c r="AR80" s="1803"/>
      <c r="AS80" s="1803"/>
      <c r="AT80" s="1803"/>
      <c r="AU80" s="1803"/>
      <c r="AV80" s="1803"/>
      <c r="AW80" s="1803"/>
      <c r="AX80" s="1803"/>
      <c r="AY80" s="1803"/>
      <c r="AZ80" s="1803"/>
      <c r="BA80" s="1803"/>
      <c r="BB80" s="1803"/>
      <c r="BC80" s="1803"/>
      <c r="BD80" s="1803"/>
      <c r="BE80" s="1803"/>
      <c r="BF80" s="1803"/>
      <c r="BG80" s="1803"/>
      <c r="BH80" s="1803"/>
      <c r="BI80" s="1803"/>
      <c r="BJ80" s="1803"/>
      <c r="BK80" s="1803"/>
      <c r="BL80" s="1803"/>
      <c r="BM80" s="1803"/>
      <c r="BN80" s="1803"/>
      <c r="BO80" s="1803"/>
      <c r="BP80" s="1803"/>
      <c r="BQ80" s="1803"/>
      <c r="BR80" s="1803"/>
      <c r="BS80" s="1803"/>
      <c r="BT80" s="1803"/>
      <c r="BU80" s="1803"/>
      <c r="BV80" s="1803"/>
      <c r="BW80" s="1803"/>
      <c r="BX80" s="1803"/>
      <c r="BY80" s="1803"/>
      <c r="BZ80" s="1803"/>
      <c r="CA80" s="1803"/>
      <c r="CB80" s="1803"/>
      <c r="CC80" s="1803"/>
      <c r="CD80" s="1803"/>
      <c r="CE80" s="1803"/>
      <c r="CF80" s="1803"/>
      <c r="CG80" s="1803"/>
      <c r="CH80" s="1803"/>
      <c r="CI80" s="1803"/>
      <c r="CJ80" s="1803"/>
      <c r="CK80" s="1803"/>
      <c r="CL80" s="1803"/>
      <c r="CM80" s="1803"/>
      <c r="CN80" s="1803"/>
      <c r="CO80" s="1803"/>
      <c r="CP80" s="1803"/>
      <c r="CQ80" s="1803"/>
      <c r="CR80" s="1803"/>
      <c r="CS80" s="1803"/>
      <c r="CT80" s="1803"/>
      <c r="CU80" s="1803"/>
      <c r="CV80" s="1803"/>
      <c r="CW80" s="1803"/>
      <c r="CX80" s="1803"/>
      <c r="CY80" s="1803"/>
      <c r="CZ80" s="1803"/>
      <c r="DA80" s="1803"/>
      <c r="DB80" s="1803"/>
      <c r="DC80" s="1803"/>
      <c r="DD80" s="1803"/>
      <c r="DE80" s="1803"/>
      <c r="DF80" s="1803"/>
      <c r="DG80" s="1803"/>
      <c r="DH80" s="1803"/>
      <c r="DI80" s="1803"/>
      <c r="DJ80" s="1803"/>
    </row>
    <row r="81" spans="22:114" s="225" customFormat="1">
      <c r="V81" s="1803"/>
      <c r="W81" s="1803"/>
      <c r="X81" s="1803"/>
      <c r="Y81" s="1803"/>
      <c r="Z81" s="1803"/>
      <c r="AA81" s="1803"/>
      <c r="AB81" s="1803"/>
      <c r="AC81" s="1803"/>
      <c r="AD81" s="1803"/>
      <c r="AE81" s="1803"/>
      <c r="AF81" s="1803"/>
      <c r="AG81" s="1803"/>
      <c r="AH81" s="1803"/>
      <c r="AI81" s="1803"/>
      <c r="AJ81" s="1803"/>
      <c r="AK81" s="1803"/>
      <c r="AL81" s="1803"/>
      <c r="AM81" s="1803"/>
      <c r="AN81" s="1803"/>
      <c r="AO81" s="1803"/>
      <c r="AP81" s="1803"/>
      <c r="AQ81" s="1803"/>
      <c r="AR81" s="1803"/>
      <c r="AS81" s="1803"/>
      <c r="AT81" s="1803"/>
      <c r="AU81" s="1803"/>
      <c r="AV81" s="1803"/>
      <c r="AW81" s="1803"/>
      <c r="AX81" s="1803"/>
      <c r="AY81" s="1803"/>
      <c r="AZ81" s="1803"/>
      <c r="BA81" s="1803"/>
      <c r="BB81" s="1803"/>
      <c r="BC81" s="1803"/>
      <c r="BD81" s="1803"/>
      <c r="BE81" s="1803"/>
      <c r="BF81" s="1803"/>
      <c r="BG81" s="1803"/>
      <c r="BH81" s="1803"/>
      <c r="BI81" s="1803"/>
      <c r="BJ81" s="1803"/>
      <c r="BK81" s="1803"/>
      <c r="BL81" s="1803"/>
      <c r="BM81" s="1803"/>
      <c r="BN81" s="1803"/>
      <c r="BO81" s="1803"/>
      <c r="BP81" s="1803"/>
      <c r="BQ81" s="1803"/>
      <c r="BR81" s="1803"/>
      <c r="BS81" s="1803"/>
      <c r="BT81" s="1803"/>
      <c r="BU81" s="1803"/>
      <c r="BV81" s="1803"/>
      <c r="BW81" s="1803"/>
      <c r="BX81" s="1803"/>
      <c r="BY81" s="1803"/>
      <c r="BZ81" s="1803"/>
      <c r="CA81" s="1803"/>
      <c r="CB81" s="1803"/>
      <c r="CC81" s="1803"/>
      <c r="CD81" s="1803"/>
      <c r="CE81" s="1803"/>
      <c r="CF81" s="1803"/>
      <c r="CG81" s="1803"/>
      <c r="CH81" s="1803"/>
      <c r="CI81" s="1803"/>
      <c r="CJ81" s="1803"/>
      <c r="CK81" s="1803"/>
      <c r="CL81" s="1803"/>
      <c r="CM81" s="1803"/>
      <c r="CN81" s="1803"/>
      <c r="CO81" s="1803"/>
      <c r="CP81" s="1803"/>
      <c r="CQ81" s="1803"/>
      <c r="CR81" s="1803"/>
      <c r="CS81" s="1803"/>
      <c r="CT81" s="1803"/>
      <c r="CU81" s="1803"/>
      <c r="CV81" s="1803"/>
      <c r="CW81" s="1803"/>
      <c r="CX81" s="1803"/>
      <c r="CY81" s="1803"/>
      <c r="CZ81" s="1803"/>
      <c r="DA81" s="1803"/>
      <c r="DB81" s="1803"/>
      <c r="DC81" s="1803"/>
      <c r="DD81" s="1803"/>
      <c r="DE81" s="1803"/>
      <c r="DF81" s="1803"/>
      <c r="DG81" s="1803"/>
      <c r="DH81" s="1803"/>
      <c r="DI81" s="1803"/>
      <c r="DJ81" s="1803"/>
    </row>
    <row r="82" spans="22:114" s="225" customFormat="1">
      <c r="V82" s="1803"/>
      <c r="W82" s="1803"/>
      <c r="X82" s="1803"/>
      <c r="Y82" s="1803"/>
      <c r="Z82" s="1803"/>
      <c r="AA82" s="1803"/>
      <c r="AB82" s="1803"/>
      <c r="AC82" s="1803"/>
      <c r="AD82" s="1803"/>
      <c r="AE82" s="1803"/>
      <c r="AF82" s="1803"/>
      <c r="AG82" s="1803"/>
      <c r="AH82" s="1803"/>
      <c r="AI82" s="1803"/>
      <c r="AJ82" s="1803"/>
      <c r="AK82" s="1803"/>
      <c r="AL82" s="1803"/>
      <c r="AM82" s="1803"/>
      <c r="AN82" s="1803"/>
      <c r="AO82" s="1803"/>
      <c r="AP82" s="1803"/>
      <c r="AQ82" s="1803"/>
      <c r="AR82" s="1803"/>
      <c r="AS82" s="1803"/>
      <c r="AT82" s="1803"/>
      <c r="AU82" s="1803"/>
      <c r="AV82" s="1803"/>
      <c r="AW82" s="1803"/>
      <c r="AX82" s="1803"/>
      <c r="AY82" s="1803"/>
      <c r="AZ82" s="1803"/>
      <c r="BA82" s="1803"/>
      <c r="BB82" s="1803"/>
      <c r="BC82" s="1803"/>
      <c r="BD82" s="1803"/>
      <c r="BE82" s="1803"/>
      <c r="BF82" s="1803"/>
      <c r="BG82" s="1803"/>
      <c r="BH82" s="1803"/>
      <c r="BI82" s="1803"/>
      <c r="BJ82" s="1803"/>
      <c r="BK82" s="1803"/>
      <c r="BL82" s="1803"/>
      <c r="BM82" s="1803"/>
      <c r="BN82" s="1803"/>
      <c r="BO82" s="1803"/>
      <c r="BP82" s="1803"/>
      <c r="BQ82" s="1803"/>
      <c r="BR82" s="1803"/>
      <c r="BS82" s="1803"/>
      <c r="BT82" s="1803"/>
      <c r="BU82" s="1803"/>
      <c r="BV82" s="1803"/>
      <c r="BW82" s="1803"/>
      <c r="BX82" s="1803"/>
      <c r="BY82" s="1803"/>
      <c r="BZ82" s="1803"/>
      <c r="CA82" s="1803"/>
      <c r="CB82" s="1803"/>
      <c r="CC82" s="1803"/>
      <c r="CD82" s="1803"/>
      <c r="CE82" s="1803"/>
      <c r="CF82" s="1803"/>
      <c r="CG82" s="1803"/>
      <c r="CH82" s="1803"/>
      <c r="CI82" s="1803"/>
      <c r="CJ82" s="1803"/>
      <c r="CK82" s="1803"/>
      <c r="CL82" s="1803"/>
      <c r="CM82" s="1803"/>
      <c r="CN82" s="1803"/>
      <c r="CO82" s="1803"/>
      <c r="CP82" s="1803"/>
      <c r="CQ82" s="1803"/>
      <c r="CR82" s="1803"/>
      <c r="CS82" s="1803"/>
      <c r="CT82" s="1803"/>
      <c r="CU82" s="1803"/>
      <c r="CV82" s="1803"/>
      <c r="CW82" s="1803"/>
      <c r="CX82" s="1803"/>
      <c r="CY82" s="1803"/>
      <c r="CZ82" s="1803"/>
      <c r="DA82" s="1803"/>
      <c r="DB82" s="1803"/>
      <c r="DC82" s="1803"/>
      <c r="DD82" s="1803"/>
      <c r="DE82" s="1803"/>
      <c r="DF82" s="1803"/>
      <c r="DG82" s="1803"/>
      <c r="DH82" s="1803"/>
      <c r="DI82" s="1803"/>
      <c r="DJ82" s="1803"/>
    </row>
    <row r="83" spans="22:114" s="225" customFormat="1">
      <c r="V83" s="1803"/>
      <c r="W83" s="1803"/>
      <c r="X83" s="1803"/>
      <c r="Y83" s="1803"/>
      <c r="Z83" s="1803"/>
      <c r="AA83" s="1803"/>
      <c r="AB83" s="1803"/>
      <c r="AC83" s="1803"/>
      <c r="AD83" s="1803"/>
      <c r="AE83" s="1803"/>
      <c r="AF83" s="1803"/>
      <c r="AG83" s="1803"/>
      <c r="AH83" s="1803"/>
      <c r="AI83" s="1803"/>
      <c r="AJ83" s="1803"/>
      <c r="AK83" s="1803"/>
      <c r="AL83" s="1803"/>
      <c r="AM83" s="1803"/>
      <c r="AN83" s="1803"/>
      <c r="AO83" s="1803"/>
      <c r="AP83" s="1803"/>
      <c r="AQ83" s="1803"/>
      <c r="AR83" s="1803"/>
      <c r="AS83" s="1803"/>
      <c r="AT83" s="1803"/>
      <c r="AU83" s="1803"/>
      <c r="AV83" s="1803"/>
      <c r="AW83" s="1803"/>
      <c r="AX83" s="1803"/>
      <c r="AY83" s="1803"/>
      <c r="AZ83" s="1803"/>
      <c r="BA83" s="1803"/>
      <c r="BB83" s="1803"/>
      <c r="BC83" s="1803"/>
      <c r="BD83" s="1803"/>
      <c r="BE83" s="1803"/>
      <c r="BF83" s="1803"/>
      <c r="BG83" s="1803"/>
      <c r="BH83" s="1803"/>
      <c r="BI83" s="1803"/>
      <c r="BJ83" s="1803"/>
      <c r="BK83" s="1803"/>
      <c r="BL83" s="1803"/>
      <c r="BM83" s="1803"/>
      <c r="BN83" s="1803"/>
      <c r="BO83" s="1803"/>
      <c r="BP83" s="1803"/>
      <c r="BQ83" s="1803"/>
      <c r="BR83" s="1803"/>
      <c r="BS83" s="1803"/>
      <c r="BT83" s="1803"/>
      <c r="BU83" s="1803"/>
      <c r="BV83" s="1803"/>
      <c r="BW83" s="1803"/>
      <c r="BX83" s="1803"/>
      <c r="BY83" s="1803"/>
      <c r="BZ83" s="1803"/>
      <c r="CA83" s="1803"/>
      <c r="CB83" s="1803"/>
      <c r="CC83" s="1803"/>
      <c r="CD83" s="1803"/>
      <c r="CE83" s="1803"/>
      <c r="CF83" s="1803"/>
      <c r="CG83" s="1803"/>
      <c r="CH83" s="1803"/>
      <c r="CI83" s="1803"/>
      <c r="CJ83" s="1803"/>
      <c r="CK83" s="1803"/>
      <c r="CL83" s="1803"/>
      <c r="CM83" s="1803"/>
      <c r="CN83" s="1803"/>
      <c r="CO83" s="1803"/>
      <c r="CP83" s="1803"/>
      <c r="CQ83" s="1803"/>
      <c r="CR83" s="1803"/>
      <c r="CS83" s="1803"/>
      <c r="CT83" s="1803"/>
      <c r="CU83" s="1803"/>
      <c r="CV83" s="1803"/>
      <c r="CW83" s="1803"/>
      <c r="CX83" s="1803"/>
      <c r="CY83" s="1803"/>
      <c r="CZ83" s="1803"/>
      <c r="DA83" s="1803"/>
      <c r="DB83" s="1803"/>
      <c r="DC83" s="1803"/>
      <c r="DD83" s="1803"/>
      <c r="DE83" s="1803"/>
      <c r="DF83" s="1803"/>
      <c r="DG83" s="1803"/>
      <c r="DH83" s="1803"/>
      <c r="DI83" s="1803"/>
      <c r="DJ83" s="1803"/>
    </row>
    <row r="84" spans="22:114" s="225" customFormat="1">
      <c r="V84" s="1803"/>
      <c r="W84" s="1803"/>
      <c r="X84" s="1803"/>
      <c r="Y84" s="1803"/>
      <c r="Z84" s="1803"/>
      <c r="AA84" s="1803"/>
      <c r="AB84" s="1803"/>
      <c r="AC84" s="1803"/>
      <c r="AD84" s="1803"/>
      <c r="AE84" s="1803"/>
      <c r="AF84" s="1803"/>
      <c r="AG84" s="1803"/>
      <c r="AH84" s="1803"/>
      <c r="AI84" s="1803"/>
      <c r="AJ84" s="1803"/>
      <c r="AK84" s="1803"/>
      <c r="AL84" s="1803"/>
      <c r="AM84" s="1803"/>
      <c r="AN84" s="1803"/>
      <c r="AO84" s="1803"/>
      <c r="AP84" s="1803"/>
      <c r="AQ84" s="1803"/>
      <c r="AR84" s="1803"/>
      <c r="AS84" s="1803"/>
      <c r="AT84" s="1803"/>
      <c r="AU84" s="1803"/>
      <c r="AV84" s="1803"/>
      <c r="AW84" s="1803"/>
      <c r="AX84" s="1803"/>
      <c r="AY84" s="1803"/>
      <c r="AZ84" s="1803"/>
      <c r="BA84" s="1803"/>
      <c r="BB84" s="1803"/>
      <c r="BC84" s="1803"/>
      <c r="BD84" s="1803"/>
      <c r="BE84" s="1803"/>
      <c r="BF84" s="1803"/>
      <c r="BG84" s="1803"/>
      <c r="BH84" s="1803"/>
      <c r="BI84" s="1803"/>
      <c r="BJ84" s="1803"/>
      <c r="BK84" s="1803"/>
      <c r="BL84" s="1803"/>
      <c r="BM84" s="1803"/>
      <c r="BN84" s="1803"/>
      <c r="BO84" s="1803"/>
      <c r="BP84" s="1803"/>
      <c r="BQ84" s="1803"/>
      <c r="BR84" s="1803"/>
      <c r="BS84" s="1803"/>
      <c r="BT84" s="1803"/>
      <c r="BU84" s="1803"/>
      <c r="BV84" s="1803"/>
      <c r="BW84" s="1803"/>
      <c r="BX84" s="1803"/>
      <c r="BY84" s="1803"/>
      <c r="BZ84" s="1803"/>
      <c r="CA84" s="1803"/>
      <c r="CB84" s="1803"/>
      <c r="CC84" s="1803"/>
      <c r="CD84" s="1803"/>
      <c r="CE84" s="1803"/>
      <c r="CF84" s="1803"/>
      <c r="CG84" s="1803"/>
      <c r="CH84" s="1803"/>
      <c r="CI84" s="1803"/>
      <c r="CJ84" s="1803"/>
      <c r="CK84" s="1803"/>
      <c r="CL84" s="1803"/>
      <c r="CM84" s="1803"/>
      <c r="CN84" s="1803"/>
      <c r="CO84" s="1803"/>
      <c r="CP84" s="1803"/>
      <c r="CQ84" s="1803"/>
      <c r="CR84" s="1803"/>
      <c r="CS84" s="1803"/>
      <c r="CT84" s="1803"/>
      <c r="CU84" s="1803"/>
      <c r="CV84" s="1803"/>
      <c r="CW84" s="1803"/>
      <c r="CX84" s="1803"/>
      <c r="CY84" s="1803"/>
      <c r="CZ84" s="1803"/>
      <c r="DA84" s="1803"/>
      <c r="DB84" s="1803"/>
      <c r="DC84" s="1803"/>
      <c r="DD84" s="1803"/>
      <c r="DE84" s="1803"/>
      <c r="DF84" s="1803"/>
      <c r="DG84" s="1803"/>
      <c r="DH84" s="1803"/>
      <c r="DI84" s="1803"/>
      <c r="DJ84" s="1803"/>
    </row>
    <row r="85" spans="22:114" s="225" customFormat="1">
      <c r="V85" s="1803"/>
      <c r="W85" s="1803"/>
      <c r="X85" s="1803"/>
      <c r="Y85" s="1803"/>
      <c r="Z85" s="1803"/>
      <c r="AA85" s="1803"/>
      <c r="AB85" s="1803"/>
      <c r="AC85" s="1803"/>
      <c r="AD85" s="1803"/>
      <c r="AE85" s="1803"/>
      <c r="AF85" s="1803"/>
      <c r="AG85" s="1803"/>
      <c r="AH85" s="1803"/>
      <c r="AI85" s="1803"/>
      <c r="AJ85" s="1803"/>
      <c r="AK85" s="1803"/>
      <c r="AL85" s="1803"/>
      <c r="AM85" s="1803"/>
      <c r="AN85" s="1803"/>
      <c r="AO85" s="1803"/>
      <c r="AP85" s="1803"/>
      <c r="AQ85" s="1803"/>
      <c r="AR85" s="1803"/>
      <c r="AS85" s="1803"/>
      <c r="AT85" s="1803"/>
      <c r="AU85" s="1803"/>
      <c r="AV85" s="1803"/>
      <c r="AW85" s="1803"/>
      <c r="AX85" s="1803"/>
      <c r="AY85" s="1803"/>
      <c r="AZ85" s="1803"/>
      <c r="BA85" s="1803"/>
      <c r="BB85" s="1803"/>
      <c r="BC85" s="1803"/>
      <c r="BD85" s="1803"/>
      <c r="BE85" s="1803"/>
      <c r="BF85" s="1803"/>
      <c r="BG85" s="1803"/>
      <c r="BH85" s="1803"/>
      <c r="BI85" s="1803"/>
      <c r="BJ85" s="1803"/>
      <c r="BK85" s="1803"/>
      <c r="BL85" s="1803"/>
      <c r="BM85" s="1803"/>
      <c r="BN85" s="1803"/>
      <c r="BO85" s="1803"/>
      <c r="BP85" s="1803"/>
      <c r="BQ85" s="1803"/>
      <c r="BR85" s="1803"/>
      <c r="BS85" s="1803"/>
      <c r="BT85" s="1803"/>
      <c r="BU85" s="1803"/>
      <c r="BV85" s="1803"/>
      <c r="BW85" s="1803"/>
      <c r="BX85" s="1803"/>
      <c r="BY85" s="1803"/>
      <c r="BZ85" s="1803"/>
      <c r="CA85" s="1803"/>
      <c r="CB85" s="1803"/>
      <c r="CC85" s="1803"/>
      <c r="CD85" s="1803"/>
      <c r="CE85" s="1803"/>
      <c r="CF85" s="1803"/>
      <c r="CG85" s="1803"/>
      <c r="CH85" s="1803"/>
      <c r="CI85" s="1803"/>
      <c r="CJ85" s="1803"/>
      <c r="CK85" s="1803"/>
      <c r="CL85" s="1803"/>
      <c r="CM85" s="1803"/>
      <c r="CN85" s="1803"/>
      <c r="CO85" s="1803"/>
      <c r="CP85" s="1803"/>
      <c r="CQ85" s="1803"/>
      <c r="CR85" s="1803"/>
      <c r="CS85" s="1803"/>
      <c r="CT85" s="1803"/>
      <c r="CU85" s="1803"/>
      <c r="CV85" s="1803"/>
      <c r="CW85" s="1803"/>
      <c r="CX85" s="1803"/>
      <c r="CY85" s="1803"/>
      <c r="CZ85" s="1803"/>
      <c r="DA85" s="1803"/>
      <c r="DB85" s="1803"/>
      <c r="DC85" s="1803"/>
      <c r="DD85" s="1803"/>
      <c r="DE85" s="1803"/>
      <c r="DF85" s="1803"/>
      <c r="DG85" s="1803"/>
      <c r="DH85" s="1803"/>
      <c r="DI85" s="1803"/>
      <c r="DJ85" s="1803"/>
    </row>
    <row r="86" spans="22:114" s="225" customFormat="1">
      <c r="V86" s="1803"/>
      <c r="W86" s="1803"/>
      <c r="X86" s="1803"/>
      <c r="Y86" s="1803"/>
      <c r="Z86" s="1803"/>
      <c r="AA86" s="1803"/>
      <c r="AB86" s="1803"/>
      <c r="AC86" s="1803"/>
      <c r="AD86" s="1803"/>
      <c r="AE86" s="1803"/>
      <c r="AF86" s="1803"/>
      <c r="AG86" s="1803"/>
      <c r="AH86" s="1803"/>
      <c r="AI86" s="1803"/>
      <c r="AJ86" s="1803"/>
      <c r="AK86" s="1803"/>
      <c r="AL86" s="1803"/>
      <c r="AM86" s="1803"/>
      <c r="AN86" s="1803"/>
      <c r="AO86" s="1803"/>
      <c r="AP86" s="1803"/>
      <c r="AQ86" s="1803"/>
      <c r="AR86" s="1803"/>
      <c r="AS86" s="1803"/>
      <c r="AT86" s="1803"/>
      <c r="AU86" s="1803"/>
      <c r="AV86" s="1803"/>
      <c r="AW86" s="1803"/>
      <c r="AX86" s="1803"/>
      <c r="AY86" s="1803"/>
      <c r="AZ86" s="1803"/>
      <c r="BA86" s="1803"/>
      <c r="BB86" s="1803"/>
      <c r="BC86" s="1803"/>
      <c r="BD86" s="1803"/>
      <c r="BE86" s="1803"/>
      <c r="BF86" s="1803"/>
      <c r="BG86" s="1803"/>
      <c r="BH86" s="1803"/>
      <c r="BI86" s="1803"/>
      <c r="BJ86" s="1803"/>
      <c r="BK86" s="1803"/>
      <c r="BL86" s="1803"/>
      <c r="BM86" s="1803"/>
      <c r="BN86" s="1803"/>
      <c r="BO86" s="1803"/>
      <c r="BP86" s="1803"/>
      <c r="BQ86" s="1803"/>
      <c r="BR86" s="1803"/>
      <c r="BS86" s="1803"/>
      <c r="BT86" s="1803"/>
      <c r="BU86" s="1803"/>
      <c r="BV86" s="1803"/>
      <c r="BW86" s="1803"/>
      <c r="BX86" s="1803"/>
      <c r="BY86" s="1803"/>
      <c r="BZ86" s="1803"/>
      <c r="CA86" s="1803"/>
      <c r="CB86" s="1803"/>
      <c r="CC86" s="1803"/>
      <c r="CD86" s="1803"/>
      <c r="CE86" s="1803"/>
      <c r="CF86" s="1803"/>
      <c r="CG86" s="1803"/>
      <c r="CH86" s="1803"/>
      <c r="CI86" s="1803"/>
      <c r="CJ86" s="1803"/>
      <c r="CK86" s="1803"/>
      <c r="CL86" s="1803"/>
      <c r="CM86" s="1803"/>
      <c r="CN86" s="1803"/>
      <c r="CO86" s="1803"/>
      <c r="CP86" s="1803"/>
      <c r="CQ86" s="1803"/>
      <c r="CR86" s="1803"/>
      <c r="CS86" s="1803"/>
      <c r="CT86" s="1803"/>
      <c r="CU86" s="1803"/>
      <c r="CV86" s="1803"/>
      <c r="CW86" s="1803"/>
      <c r="CX86" s="1803"/>
      <c r="CY86" s="1803"/>
      <c r="CZ86" s="1803"/>
      <c r="DA86" s="1803"/>
      <c r="DB86" s="1803"/>
      <c r="DC86" s="1803"/>
      <c r="DD86" s="1803"/>
      <c r="DE86" s="1803"/>
      <c r="DF86" s="1803"/>
      <c r="DG86" s="1803"/>
      <c r="DH86" s="1803"/>
      <c r="DI86" s="1803"/>
      <c r="DJ86" s="1803"/>
    </row>
    <row r="87" spans="22:114" s="225" customFormat="1">
      <c r="V87" s="1803"/>
      <c r="W87" s="1803"/>
      <c r="X87" s="1803"/>
      <c r="Y87" s="1803"/>
      <c r="Z87" s="1803"/>
      <c r="AA87" s="1803"/>
      <c r="AB87" s="1803"/>
      <c r="AC87" s="1803"/>
      <c r="AD87" s="1803"/>
      <c r="AE87" s="1803"/>
      <c r="AF87" s="1803"/>
      <c r="AG87" s="1803"/>
      <c r="AH87" s="1803"/>
      <c r="AI87" s="1803"/>
      <c r="AJ87" s="1803"/>
      <c r="AK87" s="1803"/>
      <c r="AL87" s="1803"/>
      <c r="AM87" s="1803"/>
      <c r="AN87" s="1803"/>
      <c r="AO87" s="1803"/>
      <c r="AP87" s="1803"/>
      <c r="AQ87" s="1803"/>
      <c r="AR87" s="1803"/>
      <c r="AS87" s="1803"/>
      <c r="AT87" s="1803"/>
      <c r="AU87" s="1803"/>
      <c r="AV87" s="1803"/>
      <c r="AW87" s="1803"/>
      <c r="AX87" s="1803"/>
      <c r="AY87" s="1803"/>
      <c r="AZ87" s="1803"/>
      <c r="BA87" s="1803"/>
      <c r="BB87" s="1803"/>
      <c r="BC87" s="1803"/>
      <c r="BD87" s="1803"/>
      <c r="BE87" s="1803"/>
      <c r="BF87" s="1803"/>
      <c r="BG87" s="1803"/>
      <c r="BH87" s="1803"/>
      <c r="BI87" s="1803"/>
      <c r="BJ87" s="1803"/>
      <c r="BK87" s="1803"/>
      <c r="BL87" s="1803"/>
      <c r="BM87" s="1803"/>
      <c r="BN87" s="1803"/>
      <c r="BO87" s="1803"/>
      <c r="BP87" s="1803"/>
      <c r="BQ87" s="1803"/>
      <c r="BR87" s="1803"/>
      <c r="BS87" s="1803"/>
      <c r="BT87" s="1803"/>
      <c r="BU87" s="1803"/>
      <c r="BV87" s="1803"/>
      <c r="BW87" s="1803"/>
      <c r="BX87" s="1803"/>
      <c r="BY87" s="1803"/>
      <c r="BZ87" s="1803"/>
      <c r="CA87" s="1803"/>
      <c r="CB87" s="1803"/>
      <c r="CC87" s="1803"/>
      <c r="CD87" s="1803"/>
      <c r="CE87" s="1803"/>
      <c r="CF87" s="1803"/>
      <c r="CG87" s="1803"/>
      <c r="CH87" s="1803"/>
      <c r="CI87" s="1803"/>
      <c r="CJ87" s="1803"/>
      <c r="CK87" s="1803"/>
      <c r="CL87" s="1803"/>
      <c r="CM87" s="1803"/>
      <c r="CN87" s="1803"/>
      <c r="CO87" s="1803"/>
      <c r="CP87" s="1803"/>
      <c r="CQ87" s="1803"/>
      <c r="CR87" s="1803"/>
      <c r="CS87" s="1803"/>
      <c r="CT87" s="1803"/>
      <c r="CU87" s="1803"/>
      <c r="CV87" s="1803"/>
      <c r="CW87" s="1803"/>
      <c r="CX87" s="1803"/>
      <c r="CY87" s="1803"/>
      <c r="CZ87" s="1803"/>
      <c r="DA87" s="1803"/>
      <c r="DB87" s="1803"/>
      <c r="DC87" s="1803"/>
      <c r="DD87" s="1803"/>
      <c r="DE87" s="1803"/>
      <c r="DF87" s="1803"/>
      <c r="DG87" s="1803"/>
      <c r="DH87" s="1803"/>
      <c r="DI87" s="1803"/>
      <c r="DJ87" s="1803"/>
    </row>
    <row r="88" spans="22:114" s="225" customFormat="1">
      <c r="V88" s="1803"/>
      <c r="W88" s="1803"/>
      <c r="X88" s="1803"/>
      <c r="Y88" s="1803"/>
      <c r="Z88" s="1803"/>
      <c r="AA88" s="1803"/>
      <c r="AB88" s="1803"/>
      <c r="AC88" s="1803"/>
      <c r="AD88" s="1803"/>
      <c r="AE88" s="1803"/>
      <c r="AF88" s="1803"/>
      <c r="AG88" s="1803"/>
      <c r="AH88" s="1803"/>
      <c r="AI88" s="1803"/>
      <c r="AJ88" s="1803"/>
      <c r="AK88" s="1803"/>
      <c r="AL88" s="1803"/>
      <c r="AM88" s="1803"/>
      <c r="AN88" s="1803"/>
      <c r="AO88" s="1803"/>
      <c r="AP88" s="1803"/>
      <c r="AQ88" s="1803"/>
      <c r="AR88" s="1803"/>
      <c r="AS88" s="1803"/>
      <c r="AT88" s="1803"/>
      <c r="AU88" s="1803"/>
      <c r="AV88" s="1803"/>
      <c r="AW88" s="1803"/>
      <c r="AX88" s="1803"/>
      <c r="AY88" s="1803"/>
      <c r="AZ88" s="1803"/>
      <c r="BA88" s="1803"/>
      <c r="BB88" s="1803"/>
      <c r="BC88" s="1803"/>
      <c r="BD88" s="1803"/>
      <c r="BE88" s="1803"/>
      <c r="BF88" s="1803"/>
      <c r="BG88" s="1803"/>
      <c r="BH88" s="1803"/>
      <c r="BI88" s="1803"/>
      <c r="BJ88" s="1803"/>
      <c r="BK88" s="1803"/>
      <c r="BL88" s="1803"/>
      <c r="BM88" s="1803"/>
      <c r="BN88" s="1803"/>
      <c r="BO88" s="1803"/>
      <c r="BP88" s="1803"/>
      <c r="BQ88" s="1803"/>
      <c r="BR88" s="1803"/>
      <c r="BS88" s="1803"/>
      <c r="BT88" s="1803"/>
      <c r="BU88" s="1803"/>
      <c r="BV88" s="1803"/>
      <c r="BW88" s="1803"/>
      <c r="BX88" s="1803"/>
      <c r="BY88" s="1803"/>
      <c r="BZ88" s="1803"/>
      <c r="CA88" s="1803"/>
      <c r="CB88" s="1803"/>
      <c r="CC88" s="1803"/>
      <c r="CD88" s="1803"/>
      <c r="CE88" s="1803"/>
      <c r="CF88" s="1803"/>
      <c r="CG88" s="1803"/>
      <c r="CH88" s="1803"/>
      <c r="CI88" s="1803"/>
      <c r="CJ88" s="1803"/>
      <c r="CK88" s="1803"/>
      <c r="CL88" s="1803"/>
      <c r="CM88" s="1803"/>
      <c r="CN88" s="1803"/>
      <c r="CO88" s="1803"/>
      <c r="CP88" s="1803"/>
      <c r="CQ88" s="1803"/>
      <c r="CR88" s="1803"/>
      <c r="CS88" s="1803"/>
      <c r="CT88" s="1803"/>
      <c r="CU88" s="1803"/>
      <c r="CV88" s="1803"/>
      <c r="CW88" s="1803"/>
      <c r="CX88" s="1803"/>
      <c r="CY88" s="1803"/>
      <c r="CZ88" s="1803"/>
      <c r="DA88" s="1803"/>
      <c r="DB88" s="1803"/>
      <c r="DC88" s="1803"/>
      <c r="DD88" s="1803"/>
      <c r="DE88" s="1803"/>
      <c r="DF88" s="1803"/>
      <c r="DG88" s="1803"/>
      <c r="DH88" s="1803"/>
      <c r="DI88" s="1803"/>
      <c r="DJ88" s="1803"/>
    </row>
    <row r="89" spans="22:114" s="225" customFormat="1">
      <c r="V89" s="1803"/>
      <c r="W89" s="1803"/>
      <c r="X89" s="1803"/>
      <c r="Y89" s="1803"/>
      <c r="Z89" s="1803"/>
      <c r="AA89" s="1803"/>
      <c r="AB89" s="1803"/>
      <c r="AC89" s="1803"/>
      <c r="AD89" s="1803"/>
      <c r="AE89" s="1803"/>
      <c r="AF89" s="1803"/>
      <c r="AG89" s="1803"/>
      <c r="AH89" s="1803"/>
      <c r="AI89" s="1803"/>
      <c r="AJ89" s="1803"/>
      <c r="AK89" s="1803"/>
      <c r="AL89" s="1803"/>
      <c r="AM89" s="1803"/>
      <c r="AN89" s="1803"/>
      <c r="AO89" s="1803"/>
      <c r="AP89" s="1803"/>
      <c r="AQ89" s="1803"/>
      <c r="AR89" s="1803"/>
      <c r="AS89" s="1803"/>
      <c r="AT89" s="1803"/>
      <c r="AU89" s="1803"/>
      <c r="AV89" s="1803"/>
      <c r="AW89" s="1803"/>
      <c r="AX89" s="1803"/>
      <c r="AY89" s="1803"/>
      <c r="AZ89" s="1803"/>
      <c r="BA89" s="1803"/>
      <c r="BB89" s="1803"/>
      <c r="BC89" s="1803"/>
      <c r="BD89" s="1803"/>
      <c r="BE89" s="1803"/>
      <c r="BF89" s="1803"/>
      <c r="BG89" s="1803"/>
      <c r="BH89" s="1803"/>
      <c r="BI89" s="1803"/>
      <c r="BJ89" s="1803"/>
      <c r="BK89" s="1803"/>
      <c r="BL89" s="1803"/>
      <c r="BM89" s="1803"/>
      <c r="BN89" s="1803"/>
      <c r="BO89" s="1803"/>
      <c r="BP89" s="1803"/>
      <c r="BQ89" s="1803"/>
      <c r="BR89" s="1803"/>
      <c r="BS89" s="1803"/>
      <c r="BT89" s="1803"/>
      <c r="BU89" s="1803"/>
      <c r="BV89" s="1803"/>
      <c r="BW89" s="1803"/>
      <c r="BX89" s="1803"/>
      <c r="BY89" s="1803"/>
      <c r="BZ89" s="1803"/>
      <c r="CA89" s="1803"/>
      <c r="CB89" s="1803"/>
      <c r="CC89" s="1803"/>
      <c r="CD89" s="1803"/>
      <c r="CE89" s="1803"/>
      <c r="CF89" s="1803"/>
      <c r="CG89" s="1803"/>
      <c r="CH89" s="1803"/>
      <c r="CI89" s="1803"/>
      <c r="CJ89" s="1803"/>
      <c r="CK89" s="1803"/>
      <c r="CL89" s="1803"/>
      <c r="CM89" s="1803"/>
      <c r="CN89" s="1803"/>
      <c r="CO89" s="1803"/>
      <c r="CP89" s="1803"/>
      <c r="CQ89" s="1803"/>
      <c r="CR89" s="1803"/>
      <c r="CS89" s="1803"/>
      <c r="CT89" s="1803"/>
      <c r="CU89" s="1803"/>
      <c r="CV89" s="1803"/>
      <c r="CW89" s="1803"/>
      <c r="CX89" s="1803"/>
      <c r="CY89" s="1803"/>
      <c r="CZ89" s="1803"/>
      <c r="DA89" s="1803"/>
      <c r="DB89" s="1803"/>
      <c r="DC89" s="1803"/>
      <c r="DD89" s="1803"/>
      <c r="DE89" s="1803"/>
      <c r="DF89" s="1803"/>
      <c r="DG89" s="1803"/>
      <c r="DH89" s="1803"/>
      <c r="DI89" s="1803"/>
      <c r="DJ89" s="1803"/>
    </row>
    <row r="90" spans="22:114" s="225" customFormat="1">
      <c r="V90" s="1803"/>
      <c r="W90" s="1803"/>
      <c r="X90" s="1803"/>
      <c r="Y90" s="1803"/>
      <c r="Z90" s="1803"/>
      <c r="AA90" s="1803"/>
      <c r="AB90" s="1803"/>
      <c r="AC90" s="1803"/>
      <c r="AD90" s="1803"/>
      <c r="AE90" s="1803"/>
      <c r="AF90" s="1803"/>
      <c r="AG90" s="1803"/>
      <c r="AH90" s="1803"/>
      <c r="AI90" s="1803"/>
      <c r="AJ90" s="1803"/>
      <c r="AK90" s="1803"/>
      <c r="AL90" s="1803"/>
      <c r="AM90" s="1803"/>
      <c r="AN90" s="1803"/>
      <c r="AO90" s="1803"/>
      <c r="AP90" s="1803"/>
      <c r="AQ90" s="1803"/>
      <c r="AR90" s="1803"/>
      <c r="AS90" s="1803"/>
      <c r="AT90" s="1803"/>
      <c r="AU90" s="1803"/>
      <c r="AV90" s="1803"/>
      <c r="AW90" s="1803"/>
      <c r="AX90" s="1803"/>
      <c r="AY90" s="1803"/>
      <c r="AZ90" s="1803"/>
      <c r="BA90" s="1803"/>
      <c r="BB90" s="1803"/>
      <c r="BC90" s="1803"/>
      <c r="BD90" s="1803"/>
      <c r="BE90" s="1803"/>
      <c r="BF90" s="1803"/>
      <c r="BG90" s="1803"/>
      <c r="BH90" s="1803"/>
      <c r="BI90" s="1803"/>
      <c r="BJ90" s="1803"/>
      <c r="BK90" s="1803"/>
      <c r="BL90" s="1803"/>
      <c r="BM90" s="1803"/>
      <c r="BN90" s="1803"/>
      <c r="BO90" s="1803"/>
      <c r="BP90" s="1803"/>
      <c r="BQ90" s="1803"/>
      <c r="BR90" s="1803"/>
      <c r="BS90" s="1803"/>
      <c r="BT90" s="1803"/>
      <c r="BU90" s="1803"/>
      <c r="BV90" s="1803"/>
      <c r="BW90" s="1803"/>
      <c r="BX90" s="1803"/>
      <c r="BY90" s="1803"/>
      <c r="BZ90" s="1803"/>
      <c r="CA90" s="1803"/>
      <c r="CB90" s="1803"/>
      <c r="CC90" s="1803"/>
      <c r="CD90" s="1803"/>
      <c r="CE90" s="1803"/>
      <c r="CF90" s="1803"/>
      <c r="CG90" s="1803"/>
      <c r="CH90" s="1803"/>
      <c r="CI90" s="1803"/>
      <c r="CJ90" s="1803"/>
      <c r="CK90" s="1803"/>
      <c r="CL90" s="1803"/>
      <c r="CM90" s="1803"/>
      <c r="CN90" s="1803"/>
      <c r="CO90" s="1803"/>
      <c r="CP90" s="1803"/>
      <c r="CQ90" s="1803"/>
      <c r="CR90" s="1803"/>
      <c r="CS90" s="1803"/>
      <c r="CT90" s="1803"/>
      <c r="CU90" s="1803"/>
      <c r="CV90" s="1803"/>
      <c r="CW90" s="1803"/>
      <c r="CX90" s="1803"/>
      <c r="CY90" s="1803"/>
      <c r="CZ90" s="1803"/>
      <c r="DA90" s="1803"/>
      <c r="DB90" s="1803"/>
      <c r="DC90" s="1803"/>
      <c r="DD90" s="1803"/>
      <c r="DE90" s="1803"/>
      <c r="DF90" s="1803"/>
      <c r="DG90" s="1803"/>
      <c r="DH90" s="1803"/>
      <c r="DI90" s="1803"/>
      <c r="DJ90" s="1803"/>
    </row>
    <row r="91" spans="22:114" s="225" customFormat="1">
      <c r="V91" s="1803"/>
      <c r="W91" s="1803"/>
      <c r="X91" s="1803"/>
      <c r="Y91" s="1803"/>
      <c r="Z91" s="1803"/>
      <c r="AA91" s="1803"/>
      <c r="AB91" s="1803"/>
      <c r="AC91" s="1803"/>
      <c r="AD91" s="1803"/>
      <c r="AE91" s="1803"/>
      <c r="AF91" s="1803"/>
      <c r="AG91" s="1803"/>
      <c r="AH91" s="1803"/>
      <c r="AI91" s="1803"/>
      <c r="AJ91" s="1803"/>
      <c r="AK91" s="1803"/>
      <c r="AL91" s="1803"/>
      <c r="AM91" s="1803"/>
      <c r="AN91" s="1803"/>
      <c r="AO91" s="1803"/>
      <c r="AP91" s="1803"/>
      <c r="AQ91" s="1803"/>
      <c r="AR91" s="1803"/>
      <c r="AS91" s="1803"/>
      <c r="AT91" s="1803"/>
      <c r="AU91" s="1803"/>
      <c r="AV91" s="1803"/>
      <c r="AW91" s="1803"/>
      <c r="AX91" s="1803"/>
      <c r="AY91" s="1803"/>
      <c r="AZ91" s="1803"/>
      <c r="BA91" s="1803"/>
      <c r="BB91" s="1803"/>
      <c r="BC91" s="1803"/>
      <c r="BD91" s="1803"/>
      <c r="BE91" s="1803"/>
      <c r="BF91" s="1803"/>
      <c r="BG91" s="1803"/>
      <c r="BH91" s="1803"/>
      <c r="BI91" s="1803"/>
      <c r="BJ91" s="1803"/>
      <c r="BK91" s="1803"/>
      <c r="BL91" s="1803"/>
      <c r="BM91" s="1803"/>
      <c r="BN91" s="1803"/>
      <c r="BO91" s="1803"/>
      <c r="BP91" s="1803"/>
      <c r="BQ91" s="1803"/>
      <c r="BR91" s="1803"/>
      <c r="BS91" s="1803"/>
      <c r="BT91" s="1803"/>
      <c r="BU91" s="1803"/>
      <c r="BV91" s="1803"/>
      <c r="BW91" s="1803"/>
      <c r="BX91" s="1803"/>
      <c r="BY91" s="1803"/>
      <c r="BZ91" s="1803"/>
      <c r="CA91" s="1803"/>
      <c r="CB91" s="1803"/>
      <c r="CC91" s="1803"/>
      <c r="CD91" s="1803"/>
      <c r="CE91" s="1803"/>
      <c r="CF91" s="1803"/>
      <c r="CG91" s="1803"/>
      <c r="CH91" s="1803"/>
      <c r="CI91" s="1803"/>
      <c r="CJ91" s="1803"/>
      <c r="CK91" s="1803"/>
      <c r="CL91" s="1803"/>
      <c r="CM91" s="1803"/>
      <c r="CN91" s="1803"/>
      <c r="CO91" s="1803"/>
      <c r="CP91" s="1803"/>
      <c r="CQ91" s="1803"/>
      <c r="CR91" s="1803"/>
      <c r="CS91" s="1803"/>
      <c r="CT91" s="1803"/>
      <c r="CU91" s="1803"/>
      <c r="CV91" s="1803"/>
      <c r="CW91" s="1803"/>
      <c r="CX91" s="1803"/>
      <c r="CY91" s="1803"/>
      <c r="CZ91" s="1803"/>
      <c r="DA91" s="1803"/>
      <c r="DB91" s="1803"/>
      <c r="DC91" s="1803"/>
      <c r="DD91" s="1803"/>
      <c r="DE91" s="1803"/>
      <c r="DF91" s="1803"/>
      <c r="DG91" s="1803"/>
      <c r="DH91" s="1803"/>
      <c r="DI91" s="1803"/>
      <c r="DJ91" s="1803"/>
    </row>
    <row r="92" spans="22:114" s="225" customFormat="1">
      <c r="V92" s="1803"/>
      <c r="W92" s="1803"/>
      <c r="X92" s="1803"/>
      <c r="Y92" s="1803"/>
      <c r="Z92" s="1803"/>
      <c r="AA92" s="1803"/>
      <c r="AB92" s="1803"/>
      <c r="AC92" s="1803"/>
      <c r="AD92" s="1803"/>
      <c r="AE92" s="1803"/>
      <c r="AF92" s="1803"/>
      <c r="AG92" s="1803"/>
      <c r="AH92" s="1803"/>
      <c r="AI92" s="1803"/>
      <c r="AJ92" s="1803"/>
      <c r="AK92" s="1803"/>
      <c r="AL92" s="1803"/>
      <c r="AM92" s="1803"/>
      <c r="AN92" s="1803"/>
      <c r="AO92" s="1803"/>
      <c r="AP92" s="1803"/>
      <c r="AQ92" s="1803"/>
      <c r="AR92" s="1803"/>
      <c r="AS92" s="1803"/>
      <c r="AT92" s="1803"/>
      <c r="AU92" s="1803"/>
      <c r="AV92" s="1803"/>
      <c r="AW92" s="1803"/>
      <c r="AX92" s="1803"/>
      <c r="AY92" s="1803"/>
      <c r="AZ92" s="1803"/>
      <c r="BA92" s="1803"/>
      <c r="BB92" s="1803"/>
      <c r="BC92" s="1803"/>
      <c r="BD92" s="1803"/>
      <c r="BE92" s="1803"/>
      <c r="BF92" s="1803"/>
      <c r="BG92" s="1803"/>
      <c r="BH92" s="1803"/>
      <c r="BI92" s="1803"/>
      <c r="BJ92" s="1803"/>
      <c r="BK92" s="1803"/>
      <c r="BL92" s="1803"/>
      <c r="BM92" s="1803"/>
      <c r="BN92" s="1803"/>
      <c r="BO92" s="1803"/>
      <c r="BP92" s="1803"/>
      <c r="BQ92" s="1803"/>
      <c r="BR92" s="1803"/>
      <c r="BS92" s="1803"/>
      <c r="BT92" s="1803"/>
      <c r="BU92" s="1803"/>
      <c r="BV92" s="1803"/>
      <c r="BW92" s="1803"/>
      <c r="BX92" s="1803"/>
      <c r="BY92" s="1803"/>
      <c r="BZ92" s="1803"/>
      <c r="CA92" s="1803"/>
      <c r="CB92" s="1803"/>
      <c r="CC92" s="1803"/>
      <c r="CD92" s="1803"/>
      <c r="CE92" s="1803"/>
      <c r="CF92" s="1803"/>
      <c r="CG92" s="1803"/>
      <c r="CH92" s="1803"/>
      <c r="CI92" s="1803"/>
      <c r="CJ92" s="1803"/>
      <c r="CK92" s="1803"/>
      <c r="CL92" s="1803"/>
      <c r="CM92" s="1803"/>
      <c r="CN92" s="1803"/>
      <c r="CO92" s="1803"/>
      <c r="CP92" s="1803"/>
      <c r="CQ92" s="1803"/>
      <c r="CR92" s="1803"/>
      <c r="CS92" s="1803"/>
      <c r="CT92" s="1803"/>
      <c r="CU92" s="1803"/>
      <c r="CV92" s="1803"/>
      <c r="CW92" s="1803"/>
      <c r="CX92" s="1803"/>
      <c r="CY92" s="1803"/>
      <c r="CZ92" s="1803"/>
      <c r="DA92" s="1803"/>
      <c r="DB92" s="1803"/>
      <c r="DC92" s="1803"/>
      <c r="DD92" s="1803"/>
      <c r="DE92" s="1803"/>
      <c r="DF92" s="1803"/>
      <c r="DG92" s="1803"/>
      <c r="DH92" s="1803"/>
      <c r="DI92" s="1803"/>
      <c r="DJ92" s="1803"/>
    </row>
    <row r="93" spans="22:114" s="225" customFormat="1">
      <c r="V93" s="1803"/>
      <c r="W93" s="1803"/>
      <c r="X93" s="1803"/>
      <c r="Y93" s="1803"/>
      <c r="Z93" s="1803"/>
      <c r="AA93" s="1803"/>
      <c r="AB93" s="1803"/>
      <c r="AC93" s="1803"/>
      <c r="AD93" s="1803"/>
      <c r="AE93" s="1803"/>
      <c r="AF93" s="1803"/>
      <c r="AG93" s="1803"/>
      <c r="AH93" s="1803"/>
      <c r="AI93" s="1803"/>
      <c r="AJ93" s="1803"/>
      <c r="AK93" s="1803"/>
      <c r="AL93" s="1803"/>
      <c r="AM93" s="1803"/>
      <c r="AN93" s="1803"/>
      <c r="AO93" s="1803"/>
      <c r="AP93" s="1803"/>
      <c r="AQ93" s="1803"/>
      <c r="AR93" s="1803"/>
      <c r="AS93" s="1803"/>
      <c r="AT93" s="1803"/>
      <c r="AU93" s="1803"/>
      <c r="AV93" s="1803"/>
      <c r="AW93" s="1803"/>
      <c r="AX93" s="1803"/>
      <c r="AY93" s="1803"/>
      <c r="AZ93" s="1803"/>
      <c r="BA93" s="1803"/>
      <c r="BB93" s="1803"/>
      <c r="BC93" s="1803"/>
      <c r="BD93" s="1803"/>
      <c r="BE93" s="1803"/>
      <c r="BF93" s="1803"/>
      <c r="BG93" s="1803"/>
      <c r="BH93" s="1803"/>
      <c r="BI93" s="1803"/>
      <c r="BJ93" s="1803"/>
      <c r="BK93" s="1803"/>
      <c r="BL93" s="1803"/>
      <c r="BM93" s="1803"/>
      <c r="BN93" s="1803"/>
      <c r="BO93" s="1803"/>
      <c r="BP93" s="1803"/>
      <c r="BQ93" s="1803"/>
      <c r="BR93" s="1803"/>
      <c r="BS93" s="1803"/>
      <c r="BT93" s="1803"/>
      <c r="BU93" s="1803"/>
      <c r="BV93" s="1803"/>
      <c r="BW93" s="1803"/>
      <c r="BX93" s="1803"/>
      <c r="BY93" s="1803"/>
      <c r="BZ93" s="1803"/>
      <c r="CA93" s="1803"/>
      <c r="CB93" s="1803"/>
      <c r="CC93" s="1803"/>
      <c r="CD93" s="1803"/>
      <c r="CE93" s="1803"/>
      <c r="CF93" s="1803"/>
      <c r="CG93" s="1803"/>
      <c r="CH93" s="1803"/>
      <c r="CI93" s="1803"/>
      <c r="CJ93" s="1803"/>
      <c r="CK93" s="1803"/>
      <c r="CL93" s="1803"/>
      <c r="CM93" s="1803"/>
      <c r="CN93" s="1803"/>
      <c r="CO93" s="1803"/>
      <c r="CP93" s="1803"/>
      <c r="CQ93" s="1803"/>
      <c r="CR93" s="1803"/>
      <c r="CS93" s="1803"/>
      <c r="CT93" s="1803"/>
      <c r="CU93" s="1803"/>
      <c r="CV93" s="1803"/>
      <c r="CW93" s="1803"/>
      <c r="CX93" s="1803"/>
      <c r="CY93" s="1803"/>
      <c r="CZ93" s="1803"/>
      <c r="DA93" s="1803"/>
      <c r="DB93" s="1803"/>
      <c r="DC93" s="1803"/>
      <c r="DD93" s="1803"/>
      <c r="DE93" s="1803"/>
      <c r="DF93" s="1803"/>
      <c r="DG93" s="1803"/>
      <c r="DH93" s="1803"/>
      <c r="DI93" s="1803"/>
      <c r="DJ93" s="1803"/>
    </row>
    <row r="94" spans="22:114" s="225" customFormat="1">
      <c r="V94" s="1803"/>
      <c r="W94" s="1803"/>
      <c r="X94" s="1803"/>
      <c r="Y94" s="1803"/>
      <c r="Z94" s="1803"/>
      <c r="AA94" s="1803"/>
      <c r="AB94" s="1803"/>
      <c r="AC94" s="1803"/>
      <c r="AD94" s="1803"/>
      <c r="AE94" s="1803"/>
      <c r="AF94" s="1803"/>
      <c r="AG94" s="1803"/>
      <c r="AH94" s="1803"/>
      <c r="AI94" s="1803"/>
      <c r="AJ94" s="1803"/>
      <c r="AK94" s="1803"/>
      <c r="AL94" s="1803"/>
      <c r="AM94" s="1803"/>
      <c r="AN94" s="1803"/>
      <c r="AO94" s="1803"/>
      <c r="AP94" s="1803"/>
      <c r="AQ94" s="1803"/>
      <c r="AR94" s="1803"/>
      <c r="AS94" s="1803"/>
      <c r="AT94" s="1803"/>
      <c r="AU94" s="1803"/>
      <c r="AV94" s="1803"/>
      <c r="AW94" s="1803"/>
      <c r="AX94" s="1803"/>
      <c r="AY94" s="1803"/>
      <c r="AZ94" s="1803"/>
      <c r="BA94" s="1803"/>
      <c r="BB94" s="1803"/>
      <c r="BC94" s="1803"/>
      <c r="BD94" s="1803"/>
      <c r="BE94" s="1803"/>
      <c r="BF94" s="1803"/>
      <c r="BG94" s="1803"/>
      <c r="BH94" s="1803"/>
      <c r="BI94" s="1803"/>
      <c r="BJ94" s="1803"/>
      <c r="BK94" s="1803"/>
      <c r="BL94" s="1803"/>
      <c r="BM94" s="1803"/>
      <c r="BN94" s="1803"/>
      <c r="BO94" s="1803"/>
      <c r="BP94" s="1803"/>
      <c r="BQ94" s="1803"/>
      <c r="BR94" s="1803"/>
      <c r="BS94" s="1803"/>
      <c r="BT94" s="1803"/>
      <c r="BU94" s="1803"/>
      <c r="BV94" s="1803"/>
      <c r="BW94" s="1803"/>
      <c r="BX94" s="1803"/>
      <c r="BY94" s="1803"/>
      <c r="BZ94" s="1803"/>
      <c r="CA94" s="1803"/>
      <c r="CB94" s="1803"/>
      <c r="CC94" s="1803"/>
      <c r="CD94" s="1803"/>
      <c r="CE94" s="1803"/>
      <c r="CF94" s="1803"/>
      <c r="CG94" s="1803"/>
      <c r="CH94" s="1803"/>
      <c r="CI94" s="1803"/>
      <c r="CJ94" s="1803"/>
      <c r="CK94" s="1803"/>
      <c r="CL94" s="1803"/>
      <c r="CM94" s="1803"/>
      <c r="CN94" s="1803"/>
      <c r="CO94" s="1803"/>
      <c r="CP94" s="1803"/>
      <c r="CQ94" s="1803"/>
      <c r="CR94" s="1803"/>
      <c r="CS94" s="1803"/>
      <c r="CT94" s="1803"/>
      <c r="CU94" s="1803"/>
      <c r="CV94" s="1803"/>
      <c r="CW94" s="1803"/>
      <c r="CX94" s="1803"/>
      <c r="CY94" s="1803"/>
      <c r="CZ94" s="1803"/>
      <c r="DA94" s="1803"/>
      <c r="DB94" s="1803"/>
      <c r="DC94" s="1803"/>
      <c r="DD94" s="1803"/>
      <c r="DE94" s="1803"/>
      <c r="DF94" s="1803"/>
      <c r="DG94" s="1803"/>
      <c r="DH94" s="1803"/>
      <c r="DI94" s="1803"/>
      <c r="DJ94" s="1803"/>
    </row>
    <row r="95" spans="22:114" s="225" customFormat="1">
      <c r="V95" s="1803"/>
      <c r="W95" s="1803"/>
      <c r="X95" s="1803"/>
      <c r="Y95" s="1803"/>
      <c r="Z95" s="1803"/>
      <c r="AA95" s="1803"/>
      <c r="AB95" s="1803"/>
      <c r="AC95" s="1803"/>
      <c r="AD95" s="1803"/>
      <c r="AE95" s="1803"/>
      <c r="AF95" s="1803"/>
      <c r="AG95" s="1803"/>
      <c r="AH95" s="1803"/>
      <c r="AI95" s="1803"/>
      <c r="AJ95" s="1803"/>
      <c r="AK95" s="1803"/>
      <c r="AL95" s="1803"/>
      <c r="AM95" s="1803"/>
      <c r="AN95" s="1803"/>
      <c r="AO95" s="1803"/>
      <c r="AP95" s="1803"/>
      <c r="AQ95" s="1803"/>
      <c r="AR95" s="1803"/>
      <c r="AS95" s="1803"/>
      <c r="AT95" s="1803"/>
      <c r="AU95" s="1803"/>
      <c r="AV95" s="1803"/>
      <c r="AW95" s="1803"/>
      <c r="AX95" s="1803"/>
      <c r="AY95" s="1803"/>
      <c r="AZ95" s="1803"/>
      <c r="BA95" s="1803"/>
      <c r="BB95" s="1803"/>
      <c r="BC95" s="1803"/>
      <c r="BD95" s="1803"/>
      <c r="BE95" s="1803"/>
      <c r="BF95" s="1803"/>
      <c r="BG95" s="1803"/>
      <c r="BH95" s="1803"/>
      <c r="BI95" s="1803"/>
      <c r="BJ95" s="1803"/>
      <c r="BK95" s="1803"/>
      <c r="BL95" s="1803"/>
      <c r="BM95" s="1803"/>
      <c r="BN95" s="1803"/>
      <c r="BO95" s="1803"/>
      <c r="BP95" s="1803"/>
      <c r="BQ95" s="1803"/>
      <c r="BR95" s="1803"/>
      <c r="BS95" s="1803"/>
      <c r="BT95" s="1803"/>
      <c r="BU95" s="1803"/>
      <c r="BV95" s="1803"/>
      <c r="BW95" s="1803"/>
      <c r="BX95" s="1803"/>
      <c r="BY95" s="1803"/>
      <c r="BZ95" s="1803"/>
      <c r="CA95" s="1803"/>
      <c r="CB95" s="1803"/>
      <c r="CC95" s="1803"/>
      <c r="CD95" s="1803"/>
      <c r="CE95" s="1803"/>
      <c r="CF95" s="1803"/>
      <c r="CG95" s="1803"/>
      <c r="CH95" s="1803"/>
      <c r="CI95" s="1803"/>
      <c r="CJ95" s="1803"/>
      <c r="CK95" s="1803"/>
      <c r="CL95" s="1803"/>
      <c r="CM95" s="1803"/>
      <c r="CN95" s="1803"/>
      <c r="CO95" s="1803"/>
      <c r="CP95" s="1803"/>
      <c r="CQ95" s="1803"/>
      <c r="CR95" s="1803"/>
      <c r="CS95" s="1803"/>
      <c r="CT95" s="1803"/>
      <c r="CU95" s="1803"/>
      <c r="CV95" s="1803"/>
      <c r="CW95" s="1803"/>
      <c r="CX95" s="1803"/>
      <c r="CY95" s="1803"/>
      <c r="CZ95" s="1803"/>
      <c r="DA95" s="1803"/>
      <c r="DB95" s="1803"/>
      <c r="DC95" s="1803"/>
      <c r="DD95" s="1803"/>
      <c r="DE95" s="1803"/>
      <c r="DF95" s="1803"/>
      <c r="DG95" s="1803"/>
      <c r="DH95" s="1803"/>
      <c r="DI95" s="1803"/>
      <c r="DJ95" s="1803"/>
    </row>
    <row r="96" spans="22:114" s="225" customFormat="1">
      <c r="V96" s="1803"/>
      <c r="W96" s="1803"/>
      <c r="X96" s="1803"/>
      <c r="Y96" s="1803"/>
      <c r="Z96" s="1803"/>
      <c r="AA96" s="1803"/>
      <c r="AB96" s="1803"/>
      <c r="AC96" s="1803"/>
      <c r="AD96" s="1803"/>
      <c r="AE96" s="1803"/>
      <c r="AF96" s="1803"/>
      <c r="AG96" s="1803"/>
      <c r="AH96" s="1803"/>
      <c r="AI96" s="1803"/>
      <c r="AJ96" s="1803"/>
      <c r="AK96" s="1803"/>
      <c r="AL96" s="1803"/>
      <c r="AM96" s="1803"/>
      <c r="AN96" s="1803"/>
      <c r="AO96" s="1803"/>
      <c r="AP96" s="1803"/>
      <c r="AQ96" s="1803"/>
      <c r="AR96" s="1803"/>
      <c r="AS96" s="1803"/>
      <c r="AT96" s="1803"/>
      <c r="AU96" s="1803"/>
      <c r="AV96" s="1803"/>
      <c r="AW96" s="1803"/>
      <c r="AX96" s="1803"/>
      <c r="AY96" s="1803"/>
      <c r="AZ96" s="1803"/>
      <c r="BA96" s="1803"/>
      <c r="BB96" s="1803"/>
      <c r="BC96" s="1803"/>
      <c r="BD96" s="1803"/>
      <c r="BE96" s="1803"/>
      <c r="BF96" s="1803"/>
      <c r="BG96" s="1803"/>
      <c r="BH96" s="1803"/>
      <c r="BI96" s="1803"/>
      <c r="BJ96" s="1803"/>
      <c r="BK96" s="1803"/>
      <c r="BL96" s="1803"/>
      <c r="BM96" s="1803"/>
      <c r="BN96" s="1803"/>
      <c r="BO96" s="1803"/>
      <c r="BP96" s="1803"/>
      <c r="BQ96" s="1803"/>
      <c r="BR96" s="1803"/>
      <c r="BS96" s="1803"/>
      <c r="BT96" s="1803"/>
      <c r="BU96" s="1803"/>
      <c r="BV96" s="1803"/>
      <c r="BW96" s="1803"/>
      <c r="BX96" s="1803"/>
      <c r="BY96" s="1803"/>
      <c r="BZ96" s="1803"/>
      <c r="CA96" s="1803"/>
      <c r="CB96" s="1803"/>
      <c r="CC96" s="1803"/>
      <c r="CD96" s="1803"/>
      <c r="CE96" s="1803"/>
      <c r="CF96" s="1803"/>
      <c r="CG96" s="1803"/>
      <c r="CH96" s="1803"/>
      <c r="CI96" s="1803"/>
      <c r="CJ96" s="1803"/>
      <c r="CK96" s="1803"/>
      <c r="CL96" s="1803"/>
      <c r="CM96" s="1803"/>
      <c r="CN96" s="1803"/>
      <c r="CO96" s="1803"/>
      <c r="CP96" s="1803"/>
      <c r="CQ96" s="1803"/>
      <c r="CR96" s="1803"/>
      <c r="CS96" s="1803"/>
      <c r="CT96" s="1803"/>
      <c r="CU96" s="1803"/>
      <c r="CV96" s="1803"/>
      <c r="CW96" s="1803"/>
      <c r="CX96" s="1803"/>
      <c r="CY96" s="1803"/>
      <c r="CZ96" s="1803"/>
      <c r="DA96" s="1803"/>
      <c r="DB96" s="1803"/>
      <c r="DC96" s="1803"/>
      <c r="DD96" s="1803"/>
      <c r="DE96" s="1803"/>
      <c r="DF96" s="1803"/>
      <c r="DG96" s="1803"/>
      <c r="DH96" s="1803"/>
      <c r="DI96" s="1803"/>
      <c r="DJ96" s="1803"/>
    </row>
    <row r="97" spans="1:114" s="225" customFormat="1">
      <c r="V97" s="1803"/>
      <c r="W97" s="1803"/>
      <c r="X97" s="1803"/>
      <c r="Y97" s="1803"/>
      <c r="Z97" s="1803"/>
      <c r="AA97" s="1803"/>
      <c r="AB97" s="1803"/>
      <c r="AC97" s="1803"/>
      <c r="AD97" s="1803"/>
      <c r="AE97" s="1803"/>
      <c r="AF97" s="1803"/>
      <c r="AG97" s="1803"/>
      <c r="AH97" s="1803"/>
      <c r="AI97" s="1803"/>
      <c r="AJ97" s="1803"/>
      <c r="AK97" s="1803"/>
      <c r="AL97" s="1803"/>
      <c r="AM97" s="1803"/>
      <c r="AN97" s="1803"/>
      <c r="AO97" s="1803"/>
      <c r="AP97" s="1803"/>
      <c r="AQ97" s="1803"/>
      <c r="AR97" s="1803"/>
      <c r="AS97" s="1803"/>
      <c r="AT97" s="1803"/>
      <c r="AU97" s="1803"/>
      <c r="AV97" s="1803"/>
      <c r="AW97" s="1803"/>
      <c r="AX97" s="1803"/>
      <c r="AY97" s="1803"/>
      <c r="AZ97" s="1803"/>
      <c r="BA97" s="1803"/>
      <c r="BB97" s="1803"/>
      <c r="BC97" s="1803"/>
      <c r="BD97" s="1803"/>
      <c r="BE97" s="1803"/>
      <c r="BF97" s="1803"/>
      <c r="BG97" s="1803"/>
      <c r="BH97" s="1803"/>
      <c r="BI97" s="1803"/>
      <c r="BJ97" s="1803"/>
      <c r="BK97" s="1803"/>
      <c r="BL97" s="1803"/>
      <c r="BM97" s="1803"/>
      <c r="BN97" s="1803"/>
      <c r="BO97" s="1803"/>
      <c r="BP97" s="1803"/>
      <c r="BQ97" s="1803"/>
      <c r="BR97" s="1803"/>
      <c r="BS97" s="1803"/>
      <c r="BT97" s="1803"/>
      <c r="BU97" s="1803"/>
      <c r="BV97" s="1803"/>
      <c r="BW97" s="1803"/>
      <c r="BX97" s="1803"/>
      <c r="BY97" s="1803"/>
      <c r="BZ97" s="1803"/>
      <c r="CA97" s="1803"/>
      <c r="CB97" s="1803"/>
      <c r="CC97" s="1803"/>
      <c r="CD97" s="1803"/>
      <c r="CE97" s="1803"/>
      <c r="CF97" s="1803"/>
      <c r="CG97" s="1803"/>
      <c r="CH97" s="1803"/>
      <c r="CI97" s="1803"/>
      <c r="CJ97" s="1803"/>
      <c r="CK97" s="1803"/>
      <c r="CL97" s="1803"/>
      <c r="CM97" s="1803"/>
      <c r="CN97" s="1803"/>
      <c r="CO97" s="1803"/>
      <c r="CP97" s="1803"/>
      <c r="CQ97" s="1803"/>
      <c r="CR97" s="1803"/>
      <c r="CS97" s="1803"/>
      <c r="CT97" s="1803"/>
      <c r="CU97" s="1803"/>
      <c r="CV97" s="1803"/>
      <c r="CW97" s="1803"/>
      <c r="CX97" s="1803"/>
      <c r="CY97" s="1803"/>
      <c r="CZ97" s="1803"/>
      <c r="DA97" s="1803"/>
      <c r="DB97" s="1803"/>
      <c r="DC97" s="1803"/>
      <c r="DD97" s="1803"/>
      <c r="DE97" s="1803"/>
      <c r="DF97" s="1803"/>
      <c r="DG97" s="1803"/>
      <c r="DH97" s="1803"/>
      <c r="DI97" s="1803"/>
      <c r="DJ97" s="1803"/>
    </row>
    <row r="98" spans="1:114" s="225" customFormat="1">
      <c r="V98" s="1803"/>
      <c r="W98" s="1803"/>
      <c r="X98" s="1803"/>
      <c r="Y98" s="1803"/>
      <c r="Z98" s="1803"/>
      <c r="AA98" s="1803"/>
      <c r="AB98" s="1803"/>
      <c r="AC98" s="1803"/>
      <c r="AD98" s="1803"/>
      <c r="AE98" s="1803"/>
      <c r="AF98" s="1803"/>
      <c r="AG98" s="1803"/>
      <c r="AH98" s="1803"/>
      <c r="AI98" s="1803"/>
      <c r="AJ98" s="1803"/>
      <c r="AK98" s="1803"/>
      <c r="AL98" s="1803"/>
      <c r="AM98" s="1803"/>
      <c r="AN98" s="1803"/>
      <c r="AO98" s="1803"/>
      <c r="AP98" s="1803"/>
      <c r="AQ98" s="1803"/>
      <c r="AR98" s="1803"/>
      <c r="AS98" s="1803"/>
      <c r="AT98" s="1803"/>
      <c r="AU98" s="1803"/>
      <c r="AV98" s="1803"/>
      <c r="AW98" s="1803"/>
      <c r="AX98" s="1803"/>
      <c r="AY98" s="1803"/>
      <c r="AZ98" s="1803"/>
      <c r="BA98" s="1803"/>
      <c r="BB98" s="1803"/>
      <c r="BC98" s="1803"/>
      <c r="BD98" s="1803"/>
      <c r="BE98" s="1803"/>
      <c r="BF98" s="1803"/>
      <c r="BG98" s="1803"/>
      <c r="BH98" s="1803"/>
      <c r="BI98" s="1803"/>
      <c r="BJ98" s="1803"/>
      <c r="BK98" s="1803"/>
      <c r="BL98" s="1803"/>
      <c r="BM98" s="1803"/>
      <c r="BN98" s="1803"/>
      <c r="BO98" s="1803"/>
      <c r="BP98" s="1803"/>
      <c r="BQ98" s="1803"/>
      <c r="BR98" s="1803"/>
      <c r="BS98" s="1803"/>
      <c r="BT98" s="1803"/>
      <c r="BU98" s="1803"/>
      <c r="BV98" s="1803"/>
      <c r="BW98" s="1803"/>
      <c r="BX98" s="1803"/>
      <c r="BY98" s="1803"/>
      <c r="BZ98" s="1803"/>
      <c r="CA98" s="1803"/>
      <c r="CB98" s="1803"/>
      <c r="CC98" s="1803"/>
      <c r="CD98" s="1803"/>
      <c r="CE98" s="1803"/>
      <c r="CF98" s="1803"/>
      <c r="CG98" s="1803"/>
      <c r="CH98" s="1803"/>
      <c r="CI98" s="1803"/>
      <c r="CJ98" s="1803"/>
      <c r="CK98" s="1803"/>
      <c r="CL98" s="1803"/>
      <c r="CM98" s="1803"/>
      <c r="CN98" s="1803"/>
      <c r="CO98" s="1803"/>
      <c r="CP98" s="1803"/>
      <c r="CQ98" s="1803"/>
      <c r="CR98" s="1803"/>
      <c r="CS98" s="1803"/>
      <c r="CT98" s="1803"/>
      <c r="CU98" s="1803"/>
      <c r="CV98" s="1803"/>
      <c r="CW98" s="1803"/>
      <c r="CX98" s="1803"/>
      <c r="CY98" s="1803"/>
      <c r="CZ98" s="1803"/>
      <c r="DA98" s="1803"/>
      <c r="DB98" s="1803"/>
      <c r="DC98" s="1803"/>
      <c r="DD98" s="1803"/>
      <c r="DE98" s="1803"/>
      <c r="DF98" s="1803"/>
      <c r="DG98" s="1803"/>
      <c r="DH98" s="1803"/>
      <c r="DI98" s="1803"/>
      <c r="DJ98" s="1803"/>
    </row>
    <row r="99" spans="1:114" s="225" customFormat="1">
      <c r="A99" s="1803"/>
      <c r="B99" s="1803"/>
      <c r="V99" s="1803"/>
      <c r="W99" s="1803"/>
      <c r="X99" s="1803"/>
      <c r="Y99" s="1803"/>
      <c r="Z99" s="1803"/>
      <c r="AA99" s="1803"/>
      <c r="AB99" s="1803"/>
      <c r="AC99" s="1803"/>
      <c r="AD99" s="1803"/>
      <c r="AE99" s="1803"/>
      <c r="AF99" s="1803"/>
      <c r="AG99" s="1803"/>
      <c r="AH99" s="1803"/>
      <c r="AI99" s="1803"/>
      <c r="AJ99" s="1803"/>
      <c r="AK99" s="1803"/>
      <c r="AL99" s="1803"/>
      <c r="AM99" s="1803"/>
      <c r="AN99" s="1803"/>
      <c r="AO99" s="1803"/>
      <c r="AP99" s="1803"/>
      <c r="AQ99" s="1803"/>
      <c r="AR99" s="1803"/>
      <c r="AS99" s="1803"/>
      <c r="AT99" s="1803"/>
      <c r="AU99" s="1803"/>
      <c r="AV99" s="1803"/>
      <c r="AW99" s="1803"/>
      <c r="AX99" s="1803"/>
      <c r="AY99" s="1803"/>
      <c r="AZ99" s="1803"/>
      <c r="BA99" s="1803"/>
      <c r="BB99" s="1803"/>
      <c r="BC99" s="1803"/>
      <c r="BD99" s="1803"/>
      <c r="BE99" s="1803"/>
      <c r="BF99" s="1803"/>
      <c r="BG99" s="1803"/>
      <c r="BH99" s="1803"/>
      <c r="BI99" s="1803"/>
      <c r="BJ99" s="1803"/>
      <c r="BK99" s="1803"/>
      <c r="BL99" s="1803"/>
      <c r="BM99" s="1803"/>
      <c r="BN99" s="1803"/>
      <c r="BO99" s="1803"/>
      <c r="BP99" s="1803"/>
      <c r="BQ99" s="1803"/>
      <c r="BR99" s="1803"/>
      <c r="BS99" s="1803"/>
      <c r="BT99" s="1803"/>
      <c r="BU99" s="1803"/>
      <c r="BV99" s="1803"/>
      <c r="BW99" s="1803"/>
      <c r="BX99" s="1803"/>
      <c r="BY99" s="1803"/>
      <c r="BZ99" s="1803"/>
      <c r="CA99" s="1803"/>
      <c r="CB99" s="1803"/>
      <c r="CC99" s="1803"/>
      <c r="CD99" s="1803"/>
      <c r="CE99" s="1803"/>
      <c r="CF99" s="1803"/>
      <c r="CG99" s="1803"/>
      <c r="CH99" s="1803"/>
      <c r="CI99" s="1803"/>
      <c r="CJ99" s="1803"/>
      <c r="CK99" s="1803"/>
      <c r="CL99" s="1803"/>
      <c r="CM99" s="1803"/>
      <c r="CN99" s="1803"/>
      <c r="CO99" s="1803"/>
      <c r="CP99" s="1803"/>
      <c r="CQ99" s="1803"/>
      <c r="CR99" s="1803"/>
      <c r="CS99" s="1803"/>
      <c r="CT99" s="1803"/>
      <c r="CU99" s="1803"/>
      <c r="CV99" s="1803"/>
      <c r="CW99" s="1803"/>
      <c r="CX99" s="1803"/>
      <c r="CY99" s="1803"/>
      <c r="CZ99" s="1803"/>
      <c r="DA99" s="1803"/>
      <c r="DB99" s="1803"/>
      <c r="DC99" s="1803"/>
      <c r="DD99" s="1803"/>
      <c r="DE99" s="1803"/>
      <c r="DF99" s="1803"/>
      <c r="DG99" s="1803"/>
      <c r="DH99" s="1803"/>
      <c r="DI99" s="1803"/>
      <c r="DJ99" s="1803"/>
    </row>
    <row r="100" spans="1:114" s="225" customFormat="1">
      <c r="A100" s="1803"/>
      <c r="B100" s="1803"/>
      <c r="V100" s="1803"/>
      <c r="W100" s="1803"/>
      <c r="X100" s="1803"/>
      <c r="Y100" s="1803"/>
      <c r="Z100" s="1803"/>
      <c r="AA100" s="1803"/>
      <c r="AB100" s="1803"/>
      <c r="AC100" s="1803"/>
      <c r="AD100" s="1803"/>
      <c r="AE100" s="1803"/>
      <c r="AF100" s="1803"/>
      <c r="AG100" s="1803"/>
      <c r="AH100" s="1803"/>
      <c r="AI100" s="1803"/>
      <c r="AJ100" s="1803"/>
      <c r="AK100" s="1803"/>
      <c r="AL100" s="1803"/>
      <c r="AM100" s="1803"/>
      <c r="AN100" s="1803"/>
      <c r="AO100" s="1803"/>
      <c r="AP100" s="1803"/>
      <c r="AQ100" s="1803"/>
      <c r="AR100" s="1803"/>
      <c r="AS100" s="1803"/>
      <c r="AT100" s="1803"/>
      <c r="AU100" s="1803"/>
      <c r="AV100" s="1803"/>
      <c r="AW100" s="1803"/>
      <c r="AX100" s="1803"/>
      <c r="AY100" s="1803"/>
      <c r="AZ100" s="1803"/>
      <c r="BA100" s="1803"/>
      <c r="BB100" s="1803"/>
      <c r="BC100" s="1803"/>
      <c r="BD100" s="1803"/>
      <c r="BE100" s="1803"/>
      <c r="BF100" s="1803"/>
      <c r="BG100" s="1803"/>
      <c r="BH100" s="1803"/>
      <c r="BI100" s="1803"/>
      <c r="BJ100" s="1803"/>
      <c r="BK100" s="1803"/>
      <c r="BL100" s="1803"/>
      <c r="BM100" s="1803"/>
      <c r="BN100" s="1803"/>
      <c r="BO100" s="1803"/>
      <c r="BP100" s="1803"/>
      <c r="BQ100" s="1803"/>
      <c r="BR100" s="1803"/>
      <c r="BS100" s="1803"/>
      <c r="BT100" s="1803"/>
      <c r="BU100" s="1803"/>
      <c r="BV100" s="1803"/>
      <c r="BW100" s="1803"/>
      <c r="BX100" s="1803"/>
      <c r="BY100" s="1803"/>
      <c r="BZ100" s="1803"/>
      <c r="CA100" s="1803"/>
      <c r="CB100" s="1803"/>
      <c r="CC100" s="1803"/>
      <c r="CD100" s="1803"/>
      <c r="CE100" s="1803"/>
      <c r="CF100" s="1803"/>
      <c r="CG100" s="1803"/>
      <c r="CH100" s="1803"/>
      <c r="CI100" s="1803"/>
      <c r="CJ100" s="1803"/>
      <c r="CK100" s="1803"/>
      <c r="CL100" s="1803"/>
      <c r="CM100" s="1803"/>
      <c r="CN100" s="1803"/>
      <c r="CO100" s="1803"/>
      <c r="CP100" s="1803"/>
      <c r="CQ100" s="1803"/>
      <c r="CR100" s="1803"/>
      <c r="CS100" s="1803"/>
      <c r="CT100" s="1803"/>
      <c r="CU100" s="1803"/>
      <c r="CV100" s="1803"/>
      <c r="CW100" s="1803"/>
      <c r="CX100" s="1803"/>
      <c r="CY100" s="1803"/>
      <c r="CZ100" s="1803"/>
      <c r="DA100" s="1803"/>
      <c r="DB100" s="1803"/>
      <c r="DC100" s="1803"/>
      <c r="DD100" s="1803"/>
      <c r="DE100" s="1803"/>
      <c r="DF100" s="1803"/>
      <c r="DG100" s="1803"/>
      <c r="DH100" s="1803"/>
      <c r="DI100" s="1803"/>
      <c r="DJ100" s="1803"/>
    </row>
  </sheetData>
  <pageMargins left="0.75" right="0.75" top="1" bottom="1" header="0.5" footer="0.5"/>
  <pageSetup paperSize="9" scale="59" orientation="landscape" verticalDpi="4294967295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zoomScale="90" zoomScaleNormal="90" workbookViewId="0">
      <selection activeCell="C6" sqref="C6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" style="435" customWidth="1"/>
    <col min="25" max="25" width="15.42578125" style="435" customWidth="1"/>
    <col min="26" max="29" width="14.140625" style="435" customWidth="1"/>
    <col min="30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547</v>
      </c>
      <c r="C4" s="438"/>
      <c r="D4" s="438"/>
      <c r="E4" s="438"/>
      <c r="F4" s="438"/>
      <c r="G4" s="438"/>
      <c r="H4" s="438"/>
      <c r="I4" s="439"/>
      <c r="J4" s="439"/>
      <c r="M4" s="438" t="s">
        <v>548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546</v>
      </c>
      <c r="C7" s="446"/>
      <c r="D7" s="447"/>
      <c r="E7" s="448"/>
      <c r="F7" s="445" t="s">
        <v>549</v>
      </c>
      <c r="G7" s="446"/>
      <c r="H7" s="447"/>
      <c r="I7" s="448"/>
      <c r="M7" s="445" t="s">
        <v>546</v>
      </c>
      <c r="N7" s="446"/>
      <c r="O7" s="447"/>
      <c r="P7" s="448"/>
      <c r="Q7" s="445" t="s">
        <v>549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550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371576.41600000003</v>
      </c>
      <c r="D9" s="865">
        <v>1595624.7450000001</v>
      </c>
      <c r="E9" s="866">
        <v>217206.96799999999</v>
      </c>
      <c r="F9" s="863" t="s">
        <v>161</v>
      </c>
      <c r="G9" s="864">
        <v>329911.08600000001</v>
      </c>
      <c r="H9" s="867">
        <v>1434149.888</v>
      </c>
      <c r="I9" s="866">
        <v>148826.682</v>
      </c>
      <c r="M9" s="454" t="s">
        <v>161</v>
      </c>
      <c r="N9" s="138">
        <v>600078.70900000003</v>
      </c>
      <c r="O9" s="152">
        <v>2576213.1680000001</v>
      </c>
      <c r="P9" s="139">
        <v>300296.734</v>
      </c>
      <c r="Q9" s="454" t="s">
        <v>161</v>
      </c>
      <c r="R9" s="138">
        <v>640070.66099999996</v>
      </c>
      <c r="S9" s="152">
        <v>2780172.9249999998</v>
      </c>
      <c r="T9" s="139">
        <v>274625.08100000001</v>
      </c>
      <c r="W9" s="458"/>
    </row>
    <row r="10" spans="2:23" ht="15" customHeight="1">
      <c r="B10" s="868" t="s">
        <v>310</v>
      </c>
      <c r="C10" s="869">
        <v>61955.983999999997</v>
      </c>
      <c r="D10" s="870">
        <v>266011.91499999998</v>
      </c>
      <c r="E10" s="871">
        <v>26764.717000000001</v>
      </c>
      <c r="F10" s="868" t="s">
        <v>163</v>
      </c>
      <c r="G10" s="872">
        <v>35774.160000000003</v>
      </c>
      <c r="H10" s="873">
        <v>155799.29</v>
      </c>
      <c r="I10" s="874">
        <v>11422.365</v>
      </c>
      <c r="K10" s="458"/>
      <c r="M10" s="155" t="s">
        <v>108</v>
      </c>
      <c r="N10" s="455">
        <v>167878.19099999999</v>
      </c>
      <c r="O10" s="456">
        <v>720793.91799999995</v>
      </c>
      <c r="P10" s="457">
        <v>69467.966</v>
      </c>
      <c r="Q10" s="721" t="s">
        <v>108</v>
      </c>
      <c r="R10" s="722">
        <v>163830.46100000001</v>
      </c>
      <c r="S10" s="723">
        <v>711720.93299999996</v>
      </c>
      <c r="T10" s="724">
        <v>56805.569000000003</v>
      </c>
      <c r="W10" s="458"/>
    </row>
    <row r="11" spans="2:23">
      <c r="B11" s="875" t="s">
        <v>113</v>
      </c>
      <c r="C11" s="876">
        <v>41739.824999999997</v>
      </c>
      <c r="D11" s="877">
        <v>179137.78400000001</v>
      </c>
      <c r="E11" s="878">
        <v>26301.75</v>
      </c>
      <c r="F11" s="875" t="s">
        <v>108</v>
      </c>
      <c r="G11" s="876">
        <v>31929.171999999999</v>
      </c>
      <c r="H11" s="877">
        <v>138300.71100000001</v>
      </c>
      <c r="I11" s="879">
        <v>20601.572</v>
      </c>
      <c r="K11" s="458"/>
      <c r="L11" s="458"/>
      <c r="M11" s="156" t="s">
        <v>104</v>
      </c>
      <c r="N11" s="459">
        <v>148694.90100000001</v>
      </c>
      <c r="O11" s="460">
        <v>638249.59199999995</v>
      </c>
      <c r="P11" s="461">
        <v>87470.067999999999</v>
      </c>
      <c r="Q11" s="156" t="s">
        <v>104</v>
      </c>
      <c r="R11" s="459">
        <v>161299.49400000001</v>
      </c>
      <c r="S11" s="460">
        <v>700721.42299999995</v>
      </c>
      <c r="T11" s="461">
        <v>79420.407000000007</v>
      </c>
      <c r="W11" s="458"/>
    </row>
    <row r="12" spans="2:23">
      <c r="B12" s="875" t="s">
        <v>108</v>
      </c>
      <c r="C12" s="876">
        <v>38040.286999999997</v>
      </c>
      <c r="D12" s="877">
        <v>163317.06</v>
      </c>
      <c r="E12" s="878">
        <v>31193.081999999999</v>
      </c>
      <c r="F12" s="875" t="s">
        <v>134</v>
      </c>
      <c r="G12" s="876">
        <v>31548.898000000001</v>
      </c>
      <c r="H12" s="877">
        <v>136807.89199999999</v>
      </c>
      <c r="I12" s="879">
        <v>11876.045</v>
      </c>
      <c r="K12" s="458"/>
      <c r="L12" s="458"/>
      <c r="M12" s="156" t="s">
        <v>106</v>
      </c>
      <c r="N12" s="459">
        <v>84404.335999999996</v>
      </c>
      <c r="O12" s="460">
        <v>362386.33299999998</v>
      </c>
      <c r="P12" s="461">
        <v>48835.553</v>
      </c>
      <c r="Q12" s="156" t="s">
        <v>106</v>
      </c>
      <c r="R12" s="459">
        <v>96391.316000000006</v>
      </c>
      <c r="S12" s="460">
        <v>417987.033</v>
      </c>
      <c r="T12" s="461">
        <v>44570.406000000003</v>
      </c>
      <c r="W12" s="458"/>
    </row>
    <row r="13" spans="2:23">
      <c r="B13" s="875" t="s">
        <v>163</v>
      </c>
      <c r="C13" s="876">
        <v>29784.796999999999</v>
      </c>
      <c r="D13" s="877">
        <v>127914.62699999999</v>
      </c>
      <c r="E13" s="878">
        <v>11928.976000000001</v>
      </c>
      <c r="F13" s="875" t="s">
        <v>310</v>
      </c>
      <c r="G13" s="876">
        <v>23316.240000000002</v>
      </c>
      <c r="H13" s="877">
        <v>102410.781</v>
      </c>
      <c r="I13" s="879">
        <v>7853.0129999999999</v>
      </c>
      <c r="K13" s="458"/>
      <c r="L13" s="458"/>
      <c r="M13" s="156" t="s">
        <v>110</v>
      </c>
      <c r="N13" s="459">
        <v>79620.489000000001</v>
      </c>
      <c r="O13" s="460">
        <v>341862.39500000002</v>
      </c>
      <c r="P13" s="461">
        <v>32376.409</v>
      </c>
      <c r="Q13" s="156" t="s">
        <v>110</v>
      </c>
      <c r="R13" s="459">
        <v>81942.350000000006</v>
      </c>
      <c r="S13" s="460">
        <v>356128.13199999998</v>
      </c>
      <c r="T13" s="461">
        <v>30756.065999999999</v>
      </c>
    </row>
    <row r="14" spans="2:23">
      <c r="B14" s="875" t="s">
        <v>134</v>
      </c>
      <c r="C14" s="876">
        <v>23041.437000000002</v>
      </c>
      <c r="D14" s="877">
        <v>98952.384000000005</v>
      </c>
      <c r="E14" s="878">
        <v>11597.933999999999</v>
      </c>
      <c r="F14" s="875" t="s">
        <v>162</v>
      </c>
      <c r="G14" s="876">
        <v>22388.741000000002</v>
      </c>
      <c r="H14" s="877">
        <v>97445.945999999996</v>
      </c>
      <c r="I14" s="879">
        <v>7143.1139999999996</v>
      </c>
      <c r="M14" s="156" t="s">
        <v>505</v>
      </c>
      <c r="N14" s="459">
        <v>52733.502999999997</v>
      </c>
      <c r="O14" s="460">
        <v>226304.51300000001</v>
      </c>
      <c r="P14" s="461">
        <v>31527.432000000001</v>
      </c>
      <c r="Q14" s="156" t="s">
        <v>505</v>
      </c>
      <c r="R14" s="459">
        <v>55708.661</v>
      </c>
      <c r="S14" s="460">
        <v>241844.42</v>
      </c>
      <c r="T14" s="461">
        <v>26447.66</v>
      </c>
    </row>
    <row r="15" spans="2:23">
      <c r="B15" s="875" t="s">
        <v>162</v>
      </c>
      <c r="C15" s="876">
        <v>19253.080999999998</v>
      </c>
      <c r="D15" s="877">
        <v>82636.047999999995</v>
      </c>
      <c r="E15" s="878">
        <v>8145.2610000000004</v>
      </c>
      <c r="F15" s="875" t="s">
        <v>131</v>
      </c>
      <c r="G15" s="876">
        <v>20527.572</v>
      </c>
      <c r="H15" s="877">
        <v>88140.353000000003</v>
      </c>
      <c r="I15" s="879">
        <v>7500.7340000000004</v>
      </c>
      <c r="M15" s="156" t="s">
        <v>162</v>
      </c>
      <c r="N15" s="459">
        <v>26089.118999999999</v>
      </c>
      <c r="O15" s="460">
        <v>112028.242</v>
      </c>
      <c r="P15" s="461">
        <v>10636.273999999999</v>
      </c>
      <c r="Q15" s="156" t="s">
        <v>162</v>
      </c>
      <c r="R15" s="459">
        <v>28116.956999999999</v>
      </c>
      <c r="S15" s="460">
        <v>122525.08</v>
      </c>
      <c r="T15" s="461">
        <v>11499.471</v>
      </c>
    </row>
    <row r="16" spans="2:23">
      <c r="B16" s="875" t="s">
        <v>505</v>
      </c>
      <c r="C16" s="876">
        <v>18841.300999999999</v>
      </c>
      <c r="D16" s="877">
        <v>80950.558000000005</v>
      </c>
      <c r="E16" s="878">
        <v>10743.133</v>
      </c>
      <c r="F16" s="875" t="s">
        <v>113</v>
      </c>
      <c r="G16" s="876">
        <v>20405.688999999998</v>
      </c>
      <c r="H16" s="877">
        <v>88563.998000000007</v>
      </c>
      <c r="I16" s="879">
        <v>10731.2</v>
      </c>
      <c r="M16" s="156" t="s">
        <v>111</v>
      </c>
      <c r="N16" s="459">
        <v>18910.857</v>
      </c>
      <c r="O16" s="460">
        <v>81217.646999999997</v>
      </c>
      <c r="P16" s="461">
        <v>10847.421</v>
      </c>
      <c r="Q16" s="156" t="s">
        <v>111</v>
      </c>
      <c r="R16" s="459">
        <v>17760.911</v>
      </c>
      <c r="S16" s="460">
        <v>76714.891000000003</v>
      </c>
      <c r="T16" s="461">
        <v>8346.2870000000003</v>
      </c>
    </row>
    <row r="17" spans="2:23">
      <c r="B17" s="875" t="s">
        <v>131</v>
      </c>
      <c r="C17" s="876">
        <v>17687.677</v>
      </c>
      <c r="D17" s="877">
        <v>75929.873999999996</v>
      </c>
      <c r="E17" s="878">
        <v>10036.823</v>
      </c>
      <c r="F17" s="875" t="s">
        <v>149</v>
      </c>
      <c r="G17" s="876">
        <v>19547.795999999998</v>
      </c>
      <c r="H17" s="877">
        <v>84557.959000000003</v>
      </c>
      <c r="I17" s="879">
        <v>7944.8509999999997</v>
      </c>
      <c r="M17" s="156" t="s">
        <v>119</v>
      </c>
      <c r="N17" s="459">
        <v>7293.8879999999999</v>
      </c>
      <c r="O17" s="460">
        <v>31311.294000000002</v>
      </c>
      <c r="P17" s="461">
        <v>2139.0430000000001</v>
      </c>
      <c r="Q17" s="156" t="s">
        <v>131</v>
      </c>
      <c r="R17" s="459">
        <v>8737.0879999999997</v>
      </c>
      <c r="S17" s="460">
        <v>38048.870999999999</v>
      </c>
      <c r="T17" s="461">
        <v>3772.2669999999998</v>
      </c>
    </row>
    <row r="18" spans="2:23">
      <c r="B18" s="875" t="s">
        <v>149</v>
      </c>
      <c r="C18" s="876">
        <v>17672.898000000001</v>
      </c>
      <c r="D18" s="877">
        <v>75891.573999999993</v>
      </c>
      <c r="E18" s="878">
        <v>10059.874</v>
      </c>
      <c r="F18" s="875" t="s">
        <v>505</v>
      </c>
      <c r="G18" s="876">
        <v>17510.736000000001</v>
      </c>
      <c r="H18" s="877">
        <v>76129.392000000007</v>
      </c>
      <c r="I18" s="879">
        <v>6938.4719999999998</v>
      </c>
      <c r="M18" s="156" t="s">
        <v>131</v>
      </c>
      <c r="N18" s="459">
        <v>4190.9229999999998</v>
      </c>
      <c r="O18" s="460">
        <v>17986.302</v>
      </c>
      <c r="P18" s="461">
        <v>2335.6619999999998</v>
      </c>
      <c r="Q18" s="156" t="s">
        <v>119</v>
      </c>
      <c r="R18" s="459">
        <v>7146.9690000000001</v>
      </c>
      <c r="S18" s="460">
        <v>31265.337</v>
      </c>
      <c r="T18" s="461">
        <v>1976.6569999999999</v>
      </c>
    </row>
    <row r="19" spans="2:23">
      <c r="B19" s="875" t="s">
        <v>129</v>
      </c>
      <c r="C19" s="876">
        <v>13554.887000000001</v>
      </c>
      <c r="D19" s="877">
        <v>58220.987999999998</v>
      </c>
      <c r="E19" s="878">
        <v>6774.5429999999997</v>
      </c>
      <c r="F19" s="875" t="s">
        <v>129</v>
      </c>
      <c r="G19" s="876">
        <v>15565.315000000001</v>
      </c>
      <c r="H19" s="877">
        <v>67744.744000000006</v>
      </c>
      <c r="I19" s="879">
        <v>7029.1090000000004</v>
      </c>
      <c r="M19" s="156" t="s">
        <v>118</v>
      </c>
      <c r="N19" s="459">
        <v>2127.6579999999999</v>
      </c>
      <c r="O19" s="460">
        <v>9134.3029999999999</v>
      </c>
      <c r="P19" s="461">
        <v>614.87300000000005</v>
      </c>
      <c r="Q19" s="156" t="s">
        <v>112</v>
      </c>
      <c r="R19" s="459">
        <v>3973.3420000000001</v>
      </c>
      <c r="S19" s="460">
        <v>17245.669000000002</v>
      </c>
      <c r="T19" s="461">
        <v>1407.4469999999999</v>
      </c>
      <c r="U19" s="733"/>
      <c r="V19" s="733"/>
      <c r="W19" s="733"/>
    </row>
    <row r="20" spans="2:23">
      <c r="B20" s="875" t="s">
        <v>369</v>
      </c>
      <c r="C20" s="876">
        <v>10022.859</v>
      </c>
      <c r="D20" s="877">
        <v>43112.567999999999</v>
      </c>
      <c r="E20" s="878">
        <v>6394.0259999999998</v>
      </c>
      <c r="F20" s="875" t="s">
        <v>168</v>
      </c>
      <c r="G20" s="876">
        <v>14169.152</v>
      </c>
      <c r="H20" s="877">
        <v>62026.853000000003</v>
      </c>
      <c r="I20" s="879">
        <v>8010.1360000000004</v>
      </c>
      <c r="M20" s="156" t="s">
        <v>129</v>
      </c>
      <c r="N20" s="455">
        <v>2016.9010000000001</v>
      </c>
      <c r="O20" s="456">
        <v>8669.6080000000002</v>
      </c>
      <c r="P20" s="457">
        <v>1197.0619999999999</v>
      </c>
      <c r="Q20" s="155" t="s">
        <v>113</v>
      </c>
      <c r="R20" s="459">
        <v>3909.4609999999998</v>
      </c>
      <c r="S20" s="460">
        <v>16827.449000000001</v>
      </c>
      <c r="T20" s="461">
        <v>1107.7539999999999</v>
      </c>
    </row>
    <row r="21" spans="2:23">
      <c r="B21" s="875" t="s">
        <v>168</v>
      </c>
      <c r="C21" s="876">
        <v>8570.9140000000007</v>
      </c>
      <c r="D21" s="877">
        <v>36832.002</v>
      </c>
      <c r="E21" s="878">
        <v>9907.1869999999999</v>
      </c>
      <c r="F21" s="875" t="s">
        <v>106</v>
      </c>
      <c r="G21" s="876">
        <v>9016.7240000000002</v>
      </c>
      <c r="H21" s="877">
        <v>38913.601999999999</v>
      </c>
      <c r="I21" s="879">
        <v>3698.9319999999998</v>
      </c>
      <c r="M21" s="156" t="s">
        <v>113</v>
      </c>
      <c r="N21" s="459">
        <v>1977.319</v>
      </c>
      <c r="O21" s="460">
        <v>8492.4130000000005</v>
      </c>
      <c r="P21" s="461">
        <v>736.93600000000004</v>
      </c>
      <c r="Q21" s="156" t="s">
        <v>118</v>
      </c>
      <c r="R21" s="459">
        <v>3699.4609999999998</v>
      </c>
      <c r="S21" s="460">
        <v>16196.065000000001</v>
      </c>
      <c r="T21" s="461">
        <v>5075.098</v>
      </c>
    </row>
    <row r="22" spans="2:23">
      <c r="B22" s="875" t="s">
        <v>110</v>
      </c>
      <c r="C22" s="876">
        <v>7281.4889999999996</v>
      </c>
      <c r="D22" s="877">
        <v>31287.98</v>
      </c>
      <c r="E22" s="878">
        <v>3820.2550000000001</v>
      </c>
      <c r="F22" s="875" t="s">
        <v>381</v>
      </c>
      <c r="G22" s="876">
        <v>7775.2219999999998</v>
      </c>
      <c r="H22" s="877">
        <v>33908.25</v>
      </c>
      <c r="I22" s="879">
        <v>2261.643</v>
      </c>
      <c r="M22" s="155" t="s">
        <v>134</v>
      </c>
      <c r="N22" s="459">
        <v>1271.4939999999999</v>
      </c>
      <c r="O22" s="460">
        <v>5458.06</v>
      </c>
      <c r="P22" s="461">
        <v>644.60299999999995</v>
      </c>
      <c r="Q22" s="156" t="s">
        <v>129</v>
      </c>
      <c r="R22" s="459">
        <v>2335.3850000000002</v>
      </c>
      <c r="S22" s="460">
        <v>10140.385</v>
      </c>
      <c r="T22" s="461">
        <v>1223.5809999999999</v>
      </c>
    </row>
    <row r="23" spans="2:23" ht="13.5" thickBot="1">
      <c r="B23" s="875" t="s">
        <v>126</v>
      </c>
      <c r="C23" s="876">
        <v>6909.1469999999999</v>
      </c>
      <c r="D23" s="877">
        <v>29662.553</v>
      </c>
      <c r="E23" s="878">
        <v>3073.5439999999999</v>
      </c>
      <c r="F23" s="875" t="s">
        <v>259</v>
      </c>
      <c r="G23" s="876">
        <v>7073.76</v>
      </c>
      <c r="H23" s="877">
        <v>30901.107</v>
      </c>
      <c r="I23" s="879">
        <v>6017.5060000000003</v>
      </c>
      <c r="M23" s="1008" t="s">
        <v>117</v>
      </c>
      <c r="N23" s="922">
        <v>754.61900000000003</v>
      </c>
      <c r="O23" s="923">
        <v>3241.748</v>
      </c>
      <c r="P23" s="924">
        <v>282.32299999999998</v>
      </c>
      <c r="Q23" s="156" t="s">
        <v>138</v>
      </c>
      <c r="R23" s="459">
        <v>1822.75</v>
      </c>
      <c r="S23" s="460">
        <v>7949.71</v>
      </c>
      <c r="T23" s="461">
        <v>536.04899999999998</v>
      </c>
    </row>
    <row r="24" spans="2:23" ht="13.5" thickBot="1">
      <c r="B24" s="875" t="s">
        <v>259</v>
      </c>
      <c r="C24" s="876">
        <v>6472.9660000000003</v>
      </c>
      <c r="D24" s="877">
        <v>27843.153999999999</v>
      </c>
      <c r="E24" s="878">
        <v>6824.5929999999998</v>
      </c>
      <c r="F24" s="875" t="s">
        <v>126</v>
      </c>
      <c r="G24" s="876">
        <v>6122.0569999999998</v>
      </c>
      <c r="H24" s="877">
        <v>26597.824000000001</v>
      </c>
      <c r="I24" s="879">
        <v>2268.1190000000001</v>
      </c>
      <c r="M24" s="462" t="s">
        <v>389</v>
      </c>
      <c r="Q24" s="1008" t="s">
        <v>134</v>
      </c>
      <c r="R24" s="922">
        <v>1404.915</v>
      </c>
      <c r="S24" s="923">
        <v>6230.241</v>
      </c>
      <c r="T24" s="924">
        <v>741.93799999999999</v>
      </c>
    </row>
    <row r="25" spans="2:23">
      <c r="B25" s="868" t="s">
        <v>112</v>
      </c>
      <c r="C25" s="876">
        <v>5507.8280000000004</v>
      </c>
      <c r="D25" s="877">
        <v>23634.385999999999</v>
      </c>
      <c r="E25" s="878">
        <v>2007.624</v>
      </c>
      <c r="F25" s="868" t="s">
        <v>130</v>
      </c>
      <c r="G25" s="876">
        <v>5002.549</v>
      </c>
      <c r="H25" s="877">
        <v>21750.388999999999</v>
      </c>
      <c r="I25" s="879">
        <v>2200.134</v>
      </c>
      <c r="N25" s="1013"/>
      <c r="O25" s="1013"/>
      <c r="P25" s="1013"/>
      <c r="Q25" s="462" t="s">
        <v>184</v>
      </c>
    </row>
    <row r="26" spans="2:23">
      <c r="B26" s="868" t="s">
        <v>130</v>
      </c>
      <c r="C26" s="876">
        <v>4701.7709999999997</v>
      </c>
      <c r="D26" s="877">
        <v>20197.057000000001</v>
      </c>
      <c r="E26" s="878">
        <v>2176.732</v>
      </c>
      <c r="F26" s="868" t="s">
        <v>110</v>
      </c>
      <c r="G26" s="876">
        <v>4657.6239999999998</v>
      </c>
      <c r="H26" s="877">
        <v>20030.381000000001</v>
      </c>
      <c r="I26" s="879">
        <v>1696.278</v>
      </c>
      <c r="M26" s="958"/>
      <c r="N26" s="732"/>
      <c r="O26" s="732"/>
      <c r="P26" s="732"/>
      <c r="Q26" s="958"/>
      <c r="R26" s="732"/>
      <c r="S26" s="732"/>
      <c r="T26" s="732"/>
    </row>
    <row r="27" spans="2:23">
      <c r="B27" s="868" t="s">
        <v>150</v>
      </c>
      <c r="C27" s="876">
        <v>4094.779</v>
      </c>
      <c r="D27" s="877">
        <v>17596.281999999999</v>
      </c>
      <c r="E27" s="878">
        <v>2274.96</v>
      </c>
      <c r="F27" s="868" t="s">
        <v>150</v>
      </c>
      <c r="G27" s="876">
        <v>4483.085</v>
      </c>
      <c r="H27" s="877">
        <v>19415.879000000001</v>
      </c>
      <c r="I27" s="879">
        <v>2097.529</v>
      </c>
      <c r="L27" s="732"/>
      <c r="M27" s="958"/>
      <c r="N27" s="732"/>
      <c r="O27" s="732"/>
      <c r="P27" s="732"/>
      <c r="Q27" s="958"/>
      <c r="R27" s="732"/>
      <c r="S27" s="732"/>
      <c r="T27" s="732"/>
    </row>
    <row r="28" spans="2:23">
      <c r="B28" s="868" t="s">
        <v>227</v>
      </c>
      <c r="C28" s="876">
        <v>3979.3539999999998</v>
      </c>
      <c r="D28" s="877">
        <v>17074.913</v>
      </c>
      <c r="E28" s="878">
        <v>2190.462</v>
      </c>
      <c r="F28" s="868" t="s">
        <v>369</v>
      </c>
      <c r="G28" s="876">
        <v>4145.9780000000001</v>
      </c>
      <c r="H28" s="877">
        <v>18436.985000000001</v>
      </c>
      <c r="I28" s="879">
        <v>2320.6930000000002</v>
      </c>
      <c r="K28" s="958"/>
      <c r="L28" s="732"/>
      <c r="M28" s="958"/>
      <c r="N28" s="732"/>
      <c r="O28" s="732"/>
      <c r="P28" s="732"/>
      <c r="Q28" s="1366"/>
      <c r="R28" s="732"/>
      <c r="S28" s="1011"/>
      <c r="T28" s="1305"/>
      <c r="U28" s="1305"/>
    </row>
    <row r="29" spans="2:23">
      <c r="B29" s="868" t="s">
        <v>106</v>
      </c>
      <c r="C29" s="876">
        <v>3967.7689999999998</v>
      </c>
      <c r="D29" s="877">
        <v>17048.548999999999</v>
      </c>
      <c r="E29" s="878">
        <v>2023.252</v>
      </c>
      <c r="F29" s="875" t="s">
        <v>243</v>
      </c>
      <c r="G29" s="876">
        <v>3955.6770000000001</v>
      </c>
      <c r="H29" s="877">
        <v>17365.574000000001</v>
      </c>
      <c r="I29" s="879">
        <v>1197.796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1305"/>
    </row>
    <row r="30" spans="2:23">
      <c r="B30" s="868" t="s">
        <v>243</v>
      </c>
      <c r="C30" s="876">
        <v>3932.5630000000001</v>
      </c>
      <c r="D30" s="877">
        <v>16871.162</v>
      </c>
      <c r="E30" s="878">
        <v>1601.739</v>
      </c>
      <c r="F30" s="868" t="s">
        <v>119</v>
      </c>
      <c r="G30" s="876">
        <v>3183.3150000000001</v>
      </c>
      <c r="H30" s="877">
        <v>13795.786</v>
      </c>
      <c r="I30" s="879">
        <v>2685.7139999999999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1305"/>
    </row>
    <row r="31" spans="2:23">
      <c r="B31" s="868" t="s">
        <v>104</v>
      </c>
      <c r="C31" s="876">
        <v>3631.748</v>
      </c>
      <c r="D31" s="877">
        <v>15595.58</v>
      </c>
      <c r="E31" s="878">
        <v>3304.576</v>
      </c>
      <c r="F31" s="868" t="s">
        <v>112</v>
      </c>
      <c r="G31" s="876">
        <v>3032.625</v>
      </c>
      <c r="H31" s="877">
        <v>13286.784</v>
      </c>
      <c r="I31" s="879">
        <v>872.27499999999998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1305"/>
    </row>
    <row r="32" spans="2:23">
      <c r="B32" s="868" t="s">
        <v>119</v>
      </c>
      <c r="C32" s="876">
        <v>3028.0450000000001</v>
      </c>
      <c r="D32" s="877">
        <v>13001.898999999999</v>
      </c>
      <c r="E32" s="878">
        <v>2223.0169999999998</v>
      </c>
      <c r="F32" s="868" t="s">
        <v>227</v>
      </c>
      <c r="G32" s="876">
        <v>2764.3890000000001</v>
      </c>
      <c r="H32" s="877">
        <v>12004.86</v>
      </c>
      <c r="I32" s="878">
        <v>1244.059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1305"/>
    </row>
    <row r="33" spans="2:23" ht="13.5" customHeight="1" thickBot="1">
      <c r="B33" s="880" t="s">
        <v>258</v>
      </c>
      <c r="C33" s="881">
        <v>2292.3670000000002</v>
      </c>
      <c r="D33" s="882">
        <v>9836.6830000000009</v>
      </c>
      <c r="E33" s="883">
        <v>1223.5809999999999</v>
      </c>
      <c r="F33" s="880" t="s">
        <v>104</v>
      </c>
      <c r="G33" s="881">
        <v>2462.0070000000001</v>
      </c>
      <c r="H33" s="882">
        <v>10672.691999999999</v>
      </c>
      <c r="I33" s="883">
        <v>1718.4960000000001</v>
      </c>
      <c r="L33" s="463"/>
      <c r="M33" s="463"/>
      <c r="N33" s="463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</row>
    <row r="37" spans="2:23" ht="15.75">
      <c r="B37" s="438" t="s">
        <v>551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552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546</v>
      </c>
      <c r="C40" s="446"/>
      <c r="D40" s="447"/>
      <c r="E40" s="448"/>
      <c r="F40" s="448" t="s">
        <v>549</v>
      </c>
      <c r="G40" s="445"/>
      <c r="H40" s="446"/>
      <c r="I40" s="447"/>
      <c r="J40" s="448"/>
      <c r="K40" s="448"/>
      <c r="M40" s="445" t="s">
        <v>546</v>
      </c>
      <c r="N40" s="446"/>
      <c r="O40" s="447"/>
      <c r="P40" s="448"/>
      <c r="Q40" s="448" t="s">
        <v>549</v>
      </c>
      <c r="R40" s="445"/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78" t="s">
        <v>161</v>
      </c>
      <c r="C42" s="1015">
        <v>4540.625</v>
      </c>
      <c r="D42" s="1015">
        <v>19480.752</v>
      </c>
      <c r="E42" s="139">
        <v>3687.3290000000002</v>
      </c>
      <c r="F42" s="1453">
        <v>41.124000000000002</v>
      </c>
      <c r="G42" s="138" t="s">
        <v>161</v>
      </c>
      <c r="H42" s="1015">
        <v>4671.7860000000001</v>
      </c>
      <c r="I42" s="1015">
        <v>20166.819</v>
      </c>
      <c r="J42" s="139">
        <v>2373.261</v>
      </c>
      <c r="K42" s="1033">
        <v>33.063000000000002</v>
      </c>
      <c r="M42" s="454" t="s">
        <v>161</v>
      </c>
      <c r="N42" s="138">
        <v>189514.20600000001</v>
      </c>
      <c r="O42" s="1015">
        <v>813448.25600000005</v>
      </c>
      <c r="P42" s="1015">
        <v>90388.148000000001</v>
      </c>
      <c r="Q42" s="1033">
        <v>2974.5010000000002</v>
      </c>
      <c r="R42" s="454" t="s">
        <v>161</v>
      </c>
      <c r="S42" s="138">
        <v>260111.07399999999</v>
      </c>
      <c r="T42" s="1015">
        <v>1130417.6140000001</v>
      </c>
      <c r="U42" s="1015">
        <v>85916.778000000006</v>
      </c>
      <c r="V42" s="1033">
        <v>2851.0639999999999</v>
      </c>
      <c r="W42" s="1252">
        <v>-4.1498389141573782</v>
      </c>
    </row>
    <row r="43" spans="2:23">
      <c r="B43" s="1017" t="s">
        <v>134</v>
      </c>
      <c r="C43" s="1018">
        <v>1601.021</v>
      </c>
      <c r="D43" s="1016">
        <v>6870.59</v>
      </c>
      <c r="E43" s="1016">
        <v>1441.2840000000001</v>
      </c>
      <c r="F43" s="1034">
        <v>11.916</v>
      </c>
      <c r="G43" s="140" t="s">
        <v>134</v>
      </c>
      <c r="H43" s="141">
        <v>2583.8270000000002</v>
      </c>
      <c r="I43" s="1019">
        <v>11084.337</v>
      </c>
      <c r="J43" s="1019">
        <v>1668.79</v>
      </c>
      <c r="K43" s="1035">
        <v>13.403</v>
      </c>
      <c r="M43" s="1017" t="s">
        <v>106</v>
      </c>
      <c r="N43" s="1018">
        <v>167120.76199999999</v>
      </c>
      <c r="O43" s="1016">
        <v>717317.41399999999</v>
      </c>
      <c r="P43" s="1016">
        <v>78224.221999999994</v>
      </c>
      <c r="Q43" s="1034">
        <v>2688.65</v>
      </c>
      <c r="R43" s="1022" t="s">
        <v>106</v>
      </c>
      <c r="S43" s="1023">
        <v>236956.07500000001</v>
      </c>
      <c r="T43" s="1021">
        <v>1029734.078</v>
      </c>
      <c r="U43" s="1021">
        <v>77340.706000000006</v>
      </c>
      <c r="V43" s="1038">
        <v>2600.6990000000001</v>
      </c>
    </row>
    <row r="44" spans="2:23">
      <c r="B44" s="140" t="s">
        <v>108</v>
      </c>
      <c r="C44" s="141">
        <v>1254.393</v>
      </c>
      <c r="D44" s="1019">
        <v>5378.4589999999998</v>
      </c>
      <c r="E44" s="1019">
        <v>627.28399999999999</v>
      </c>
      <c r="F44" s="1035">
        <v>19.131</v>
      </c>
      <c r="G44" s="140" t="s">
        <v>108</v>
      </c>
      <c r="H44" s="141">
        <v>1426.97</v>
      </c>
      <c r="I44" s="1019">
        <v>6237.98</v>
      </c>
      <c r="J44" s="1019">
        <v>463.37099999999998</v>
      </c>
      <c r="K44" s="1035">
        <v>17.716999999999999</v>
      </c>
      <c r="M44" s="140" t="s">
        <v>108</v>
      </c>
      <c r="N44" s="141">
        <v>12966.053</v>
      </c>
      <c r="O44" s="1019">
        <v>55675.461000000003</v>
      </c>
      <c r="P44" s="1019">
        <v>6540.5519999999997</v>
      </c>
      <c r="Q44" s="1035">
        <v>175.66</v>
      </c>
      <c r="R44" s="140" t="s">
        <v>108</v>
      </c>
      <c r="S44" s="141">
        <v>9323.9940000000006</v>
      </c>
      <c r="T44" s="1019">
        <v>40440.493000000002</v>
      </c>
      <c r="U44" s="1019">
        <v>3432.5639999999999</v>
      </c>
      <c r="V44" s="1035">
        <v>94.174999999999997</v>
      </c>
    </row>
    <row r="45" spans="2:23">
      <c r="B45" s="140" t="s">
        <v>505</v>
      </c>
      <c r="C45" s="141">
        <v>1227.6579999999999</v>
      </c>
      <c r="D45" s="1019">
        <v>5271.42</v>
      </c>
      <c r="E45" s="1019">
        <v>1276.3230000000001</v>
      </c>
      <c r="F45" s="1035">
        <v>7.8689999999999998</v>
      </c>
      <c r="G45" s="140" t="s">
        <v>471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140" t="s">
        <v>505</v>
      </c>
      <c r="N45" s="141">
        <v>4476.9859999999999</v>
      </c>
      <c r="O45" s="1019">
        <v>19199.266</v>
      </c>
      <c r="P45" s="1019">
        <v>1747.885</v>
      </c>
      <c r="Q45" s="1035">
        <v>66.909000000000006</v>
      </c>
      <c r="R45" s="140" t="s">
        <v>505</v>
      </c>
      <c r="S45" s="141">
        <v>8879.0040000000008</v>
      </c>
      <c r="T45" s="1019">
        <v>38566.387000000002</v>
      </c>
      <c r="U45" s="1019">
        <v>2710.5039999999999</v>
      </c>
      <c r="V45" s="1035">
        <v>101.224</v>
      </c>
    </row>
    <row r="46" spans="2:23">
      <c r="B46" s="140" t="s">
        <v>113</v>
      </c>
      <c r="C46" s="141">
        <v>429.08699999999999</v>
      </c>
      <c r="D46" s="1019">
        <v>1838.5920000000001</v>
      </c>
      <c r="E46" s="1019">
        <v>339.66199999999998</v>
      </c>
      <c r="F46" s="1035">
        <v>2.1680000000000001</v>
      </c>
      <c r="G46" s="140" t="s">
        <v>505</v>
      </c>
      <c r="H46" s="141">
        <v>203.62200000000001</v>
      </c>
      <c r="I46" s="1019">
        <v>867.61199999999997</v>
      </c>
      <c r="J46" s="1019">
        <v>151.13999999999999</v>
      </c>
      <c r="K46" s="1035">
        <v>1.139</v>
      </c>
      <c r="M46" s="140" t="s">
        <v>129</v>
      </c>
      <c r="N46" s="141">
        <v>2648.636</v>
      </c>
      <c r="O46" s="1019">
        <v>11370.944</v>
      </c>
      <c r="P46" s="1019">
        <v>2287.8200000000002</v>
      </c>
      <c r="Q46" s="1035">
        <v>21.292000000000002</v>
      </c>
      <c r="R46" s="140" t="s">
        <v>130</v>
      </c>
      <c r="S46" s="141">
        <v>1845.001</v>
      </c>
      <c r="T46" s="1019">
        <v>8073.8419999999996</v>
      </c>
      <c r="U46" s="1019">
        <v>681.05200000000002</v>
      </c>
      <c r="V46" s="1035">
        <v>23.059000000000001</v>
      </c>
    </row>
    <row r="47" spans="2:23" ht="13.5" thickBot="1">
      <c r="B47" s="1025"/>
      <c r="C47" s="1026"/>
      <c r="D47" s="1024"/>
      <c r="E47" s="1024"/>
      <c r="F47" s="1039"/>
      <c r="G47" s="1025"/>
      <c r="H47" s="1026"/>
      <c r="I47" s="1024"/>
      <c r="J47" s="1024"/>
      <c r="K47" s="1039"/>
      <c r="M47" s="155" t="s">
        <v>163</v>
      </c>
      <c r="N47" s="157">
        <v>1405.4390000000001</v>
      </c>
      <c r="O47" s="1020">
        <v>6034.8329999999996</v>
      </c>
      <c r="P47" s="1020">
        <v>1073.5119999999999</v>
      </c>
      <c r="Q47" s="1037">
        <v>10.657999999999999</v>
      </c>
      <c r="R47" s="155" t="s">
        <v>129</v>
      </c>
      <c r="S47" s="157">
        <v>1475.366</v>
      </c>
      <c r="T47" s="1020">
        <v>6416.2910000000002</v>
      </c>
      <c r="U47" s="1020">
        <v>1083.2380000000001</v>
      </c>
      <c r="V47" s="1037">
        <v>10.119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528.71900000000005</v>
      </c>
      <c r="O48" s="1019">
        <v>2263.0369999999998</v>
      </c>
      <c r="P48" s="1019">
        <v>349.899</v>
      </c>
      <c r="Q48" s="1035">
        <v>5.15</v>
      </c>
      <c r="R48" s="140" t="s">
        <v>134</v>
      </c>
      <c r="S48" s="141">
        <v>1268.539</v>
      </c>
      <c r="T48" s="1019">
        <v>5594.0839999999998</v>
      </c>
      <c r="U48" s="1019">
        <v>530.72199999999998</v>
      </c>
      <c r="V48" s="1035">
        <v>17.260999999999999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276.99299999999999</v>
      </c>
      <c r="O49" s="1019">
        <v>1199.9090000000001</v>
      </c>
      <c r="P49" s="1019">
        <v>129.77799999999999</v>
      </c>
      <c r="Q49" s="1035">
        <v>4.782</v>
      </c>
      <c r="R49" s="140" t="s">
        <v>131</v>
      </c>
      <c r="S49" s="141">
        <v>274.57799999999997</v>
      </c>
      <c r="T49" s="1019">
        <v>1203.527</v>
      </c>
      <c r="U49" s="1019">
        <v>92.194999999999993</v>
      </c>
      <c r="V49" s="1035">
        <v>3.387</v>
      </c>
    </row>
    <row r="50" spans="2:22" ht="13.5" thickBot="1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90.617999999999995</v>
      </c>
      <c r="O50" s="1021">
        <v>387.392</v>
      </c>
      <c r="P50" s="1021">
        <v>34.479999999999997</v>
      </c>
      <c r="Q50" s="1038">
        <v>1.4</v>
      </c>
      <c r="R50" s="158" t="s">
        <v>163</v>
      </c>
      <c r="S50" s="159">
        <v>88.516999999999996</v>
      </c>
      <c r="T50" s="1063">
        <v>388.91199999999998</v>
      </c>
      <c r="U50" s="1063">
        <v>45.796999999999997</v>
      </c>
      <c r="V50" s="1311">
        <v>1.1399999999999999</v>
      </c>
    </row>
    <row r="51" spans="2:22" ht="13.5" thickBot="1">
      <c r="B51" s="1027"/>
      <c r="C51" s="733"/>
      <c r="D51" s="733"/>
      <c r="E51" s="733"/>
      <c r="F51" s="1041"/>
      <c r="M51" s="158"/>
      <c r="N51" s="159"/>
      <c r="O51" s="1063"/>
      <c r="P51" s="1063"/>
      <c r="Q51" s="1311"/>
      <c r="R51" s="462" t="s">
        <v>184</v>
      </c>
      <c r="S51" s="463"/>
      <c r="T51" s="463"/>
      <c r="U51" s="463"/>
      <c r="V51" s="1253"/>
    </row>
    <row r="52" spans="2:22">
      <c r="B52" s="1027"/>
      <c r="C52" s="733"/>
      <c r="D52" s="733"/>
      <c r="E52" s="733"/>
      <c r="F52" s="1041"/>
      <c r="M52" s="462" t="s">
        <v>389</v>
      </c>
    </row>
    <row r="53" spans="2:22">
      <c r="B53" s="1027"/>
      <c r="C53" s="733"/>
      <c r="D53" s="733"/>
      <c r="E53" s="733"/>
      <c r="F53" s="1041"/>
      <c r="R53" s="1027"/>
      <c r="S53" s="733"/>
      <c r="T53" s="733"/>
      <c r="U53" s="733"/>
      <c r="V53" s="104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46" width="9.140625" style="793"/>
    <col min="247" max="247" width="12" style="793" customWidth="1"/>
    <col min="248" max="248" width="54.140625" style="793" customWidth="1"/>
    <col min="249" max="249" width="21.28515625" style="793" customWidth="1"/>
    <col min="250" max="250" width="22" style="793" customWidth="1"/>
    <col min="251" max="251" width="22.7109375" style="793" customWidth="1"/>
    <col min="252" max="253" width="16.140625" style="793" customWidth="1"/>
    <col min="254" max="254" width="15.42578125" style="793" customWidth="1"/>
    <col min="255" max="255" width="13.5703125" style="793" customWidth="1"/>
    <col min="256" max="256" width="10.85546875" style="793" customWidth="1"/>
    <col min="257" max="257" width="9.140625" style="793" customWidth="1"/>
    <col min="258" max="259" width="9.140625" style="793"/>
    <col min="260" max="260" width="9" style="793" customWidth="1"/>
    <col min="261" max="502" width="9.140625" style="793"/>
    <col min="503" max="503" width="12" style="793" customWidth="1"/>
    <col min="504" max="504" width="54.140625" style="793" customWidth="1"/>
    <col min="505" max="505" width="21.28515625" style="793" customWidth="1"/>
    <col min="506" max="506" width="22" style="793" customWidth="1"/>
    <col min="507" max="507" width="22.7109375" style="793" customWidth="1"/>
    <col min="508" max="509" width="16.140625" style="793" customWidth="1"/>
    <col min="510" max="510" width="15.42578125" style="793" customWidth="1"/>
    <col min="511" max="511" width="13.5703125" style="793" customWidth="1"/>
    <col min="512" max="512" width="10.85546875" style="793" customWidth="1"/>
    <col min="513" max="513" width="9.140625" style="793" customWidth="1"/>
    <col min="514" max="515" width="9.140625" style="793"/>
    <col min="516" max="516" width="9" style="793" customWidth="1"/>
    <col min="517" max="758" width="9.140625" style="793"/>
    <col min="759" max="759" width="12" style="793" customWidth="1"/>
    <col min="760" max="760" width="54.140625" style="793" customWidth="1"/>
    <col min="761" max="761" width="21.28515625" style="793" customWidth="1"/>
    <col min="762" max="762" width="22" style="793" customWidth="1"/>
    <col min="763" max="763" width="22.7109375" style="793" customWidth="1"/>
    <col min="764" max="765" width="16.140625" style="793" customWidth="1"/>
    <col min="766" max="766" width="15.42578125" style="793" customWidth="1"/>
    <col min="767" max="767" width="13.5703125" style="793" customWidth="1"/>
    <col min="768" max="768" width="10.85546875" style="793" customWidth="1"/>
    <col min="769" max="769" width="9.140625" style="793" customWidth="1"/>
    <col min="770" max="771" width="9.140625" style="793"/>
    <col min="772" max="772" width="9" style="793" customWidth="1"/>
    <col min="773" max="1014" width="9.140625" style="793"/>
    <col min="1015" max="1015" width="12" style="793" customWidth="1"/>
    <col min="1016" max="1016" width="54.140625" style="793" customWidth="1"/>
    <col min="1017" max="1017" width="21.28515625" style="793" customWidth="1"/>
    <col min="1018" max="1018" width="22" style="793" customWidth="1"/>
    <col min="1019" max="1019" width="22.7109375" style="793" customWidth="1"/>
    <col min="1020" max="1021" width="16.140625" style="793" customWidth="1"/>
    <col min="1022" max="1022" width="15.42578125" style="793" customWidth="1"/>
    <col min="1023" max="1023" width="13.5703125" style="793" customWidth="1"/>
    <col min="1024" max="1024" width="10.85546875" style="793" customWidth="1"/>
    <col min="1025" max="1025" width="9.140625" style="793" customWidth="1"/>
    <col min="1026" max="1027" width="9.140625" style="793"/>
    <col min="1028" max="1028" width="9" style="793" customWidth="1"/>
    <col min="1029" max="1270" width="9.140625" style="793"/>
    <col min="1271" max="1271" width="12" style="793" customWidth="1"/>
    <col min="1272" max="1272" width="54.140625" style="793" customWidth="1"/>
    <col min="1273" max="1273" width="21.28515625" style="793" customWidth="1"/>
    <col min="1274" max="1274" width="22" style="793" customWidth="1"/>
    <col min="1275" max="1275" width="22.7109375" style="793" customWidth="1"/>
    <col min="1276" max="1277" width="16.140625" style="793" customWidth="1"/>
    <col min="1278" max="1278" width="15.42578125" style="793" customWidth="1"/>
    <col min="1279" max="1279" width="13.5703125" style="793" customWidth="1"/>
    <col min="1280" max="1280" width="10.85546875" style="793" customWidth="1"/>
    <col min="1281" max="1281" width="9.140625" style="793" customWidth="1"/>
    <col min="1282" max="1283" width="9.140625" style="793"/>
    <col min="1284" max="1284" width="9" style="793" customWidth="1"/>
    <col min="1285" max="1526" width="9.140625" style="793"/>
    <col min="1527" max="1527" width="12" style="793" customWidth="1"/>
    <col min="1528" max="1528" width="54.140625" style="793" customWidth="1"/>
    <col min="1529" max="1529" width="21.28515625" style="793" customWidth="1"/>
    <col min="1530" max="1530" width="22" style="793" customWidth="1"/>
    <col min="1531" max="1531" width="22.7109375" style="793" customWidth="1"/>
    <col min="1532" max="1533" width="16.140625" style="793" customWidth="1"/>
    <col min="1534" max="1534" width="15.42578125" style="793" customWidth="1"/>
    <col min="1535" max="1535" width="13.5703125" style="793" customWidth="1"/>
    <col min="1536" max="1536" width="10.85546875" style="793" customWidth="1"/>
    <col min="1537" max="1537" width="9.140625" style="793" customWidth="1"/>
    <col min="1538" max="1539" width="9.140625" style="793"/>
    <col min="1540" max="1540" width="9" style="793" customWidth="1"/>
    <col min="1541" max="1782" width="9.140625" style="793"/>
    <col min="1783" max="1783" width="12" style="793" customWidth="1"/>
    <col min="1784" max="1784" width="54.140625" style="793" customWidth="1"/>
    <col min="1785" max="1785" width="21.28515625" style="793" customWidth="1"/>
    <col min="1786" max="1786" width="22" style="793" customWidth="1"/>
    <col min="1787" max="1787" width="22.7109375" style="793" customWidth="1"/>
    <col min="1788" max="1789" width="16.140625" style="793" customWidth="1"/>
    <col min="1790" max="1790" width="15.42578125" style="793" customWidth="1"/>
    <col min="1791" max="1791" width="13.5703125" style="793" customWidth="1"/>
    <col min="1792" max="1792" width="10.85546875" style="793" customWidth="1"/>
    <col min="1793" max="1793" width="9.140625" style="793" customWidth="1"/>
    <col min="1794" max="1795" width="9.140625" style="793"/>
    <col min="1796" max="1796" width="9" style="793" customWidth="1"/>
    <col min="1797" max="2038" width="9.140625" style="793"/>
    <col min="2039" max="2039" width="12" style="793" customWidth="1"/>
    <col min="2040" max="2040" width="54.140625" style="793" customWidth="1"/>
    <col min="2041" max="2041" width="21.28515625" style="793" customWidth="1"/>
    <col min="2042" max="2042" width="22" style="793" customWidth="1"/>
    <col min="2043" max="2043" width="22.7109375" style="793" customWidth="1"/>
    <col min="2044" max="2045" width="16.140625" style="793" customWidth="1"/>
    <col min="2046" max="2046" width="15.42578125" style="793" customWidth="1"/>
    <col min="2047" max="2047" width="13.5703125" style="793" customWidth="1"/>
    <col min="2048" max="2048" width="10.85546875" style="793" customWidth="1"/>
    <col min="2049" max="2049" width="9.140625" style="793" customWidth="1"/>
    <col min="2050" max="2051" width="9.140625" style="793"/>
    <col min="2052" max="2052" width="9" style="793" customWidth="1"/>
    <col min="2053" max="2294" width="9.140625" style="793"/>
    <col min="2295" max="2295" width="12" style="793" customWidth="1"/>
    <col min="2296" max="2296" width="54.140625" style="793" customWidth="1"/>
    <col min="2297" max="2297" width="21.28515625" style="793" customWidth="1"/>
    <col min="2298" max="2298" width="22" style="793" customWidth="1"/>
    <col min="2299" max="2299" width="22.7109375" style="793" customWidth="1"/>
    <col min="2300" max="2301" width="16.140625" style="793" customWidth="1"/>
    <col min="2302" max="2302" width="15.42578125" style="793" customWidth="1"/>
    <col min="2303" max="2303" width="13.5703125" style="793" customWidth="1"/>
    <col min="2304" max="2304" width="10.85546875" style="793" customWidth="1"/>
    <col min="2305" max="2305" width="9.140625" style="793" customWidth="1"/>
    <col min="2306" max="2307" width="9.140625" style="793"/>
    <col min="2308" max="2308" width="9" style="793" customWidth="1"/>
    <col min="2309" max="2550" width="9.140625" style="793"/>
    <col min="2551" max="2551" width="12" style="793" customWidth="1"/>
    <col min="2552" max="2552" width="54.140625" style="793" customWidth="1"/>
    <col min="2553" max="2553" width="21.28515625" style="793" customWidth="1"/>
    <col min="2554" max="2554" width="22" style="793" customWidth="1"/>
    <col min="2555" max="2555" width="22.7109375" style="793" customWidth="1"/>
    <col min="2556" max="2557" width="16.140625" style="793" customWidth="1"/>
    <col min="2558" max="2558" width="15.42578125" style="793" customWidth="1"/>
    <col min="2559" max="2559" width="13.5703125" style="793" customWidth="1"/>
    <col min="2560" max="2560" width="10.85546875" style="793" customWidth="1"/>
    <col min="2561" max="2561" width="9.140625" style="793" customWidth="1"/>
    <col min="2562" max="2563" width="9.140625" style="793"/>
    <col min="2564" max="2564" width="9" style="793" customWidth="1"/>
    <col min="2565" max="2806" width="9.140625" style="793"/>
    <col min="2807" max="2807" width="12" style="793" customWidth="1"/>
    <col min="2808" max="2808" width="54.140625" style="793" customWidth="1"/>
    <col min="2809" max="2809" width="21.28515625" style="793" customWidth="1"/>
    <col min="2810" max="2810" width="22" style="793" customWidth="1"/>
    <col min="2811" max="2811" width="22.7109375" style="793" customWidth="1"/>
    <col min="2812" max="2813" width="16.140625" style="793" customWidth="1"/>
    <col min="2814" max="2814" width="15.42578125" style="793" customWidth="1"/>
    <col min="2815" max="2815" width="13.5703125" style="793" customWidth="1"/>
    <col min="2816" max="2816" width="10.85546875" style="793" customWidth="1"/>
    <col min="2817" max="2817" width="9.140625" style="793" customWidth="1"/>
    <col min="2818" max="2819" width="9.140625" style="793"/>
    <col min="2820" max="2820" width="9" style="793" customWidth="1"/>
    <col min="2821" max="3062" width="9.140625" style="793"/>
    <col min="3063" max="3063" width="12" style="793" customWidth="1"/>
    <col min="3064" max="3064" width="54.140625" style="793" customWidth="1"/>
    <col min="3065" max="3065" width="21.28515625" style="793" customWidth="1"/>
    <col min="3066" max="3066" width="22" style="793" customWidth="1"/>
    <col min="3067" max="3067" width="22.7109375" style="793" customWidth="1"/>
    <col min="3068" max="3069" width="16.140625" style="793" customWidth="1"/>
    <col min="3070" max="3070" width="15.42578125" style="793" customWidth="1"/>
    <col min="3071" max="3071" width="13.5703125" style="793" customWidth="1"/>
    <col min="3072" max="3072" width="10.85546875" style="793" customWidth="1"/>
    <col min="3073" max="3073" width="9.140625" style="793" customWidth="1"/>
    <col min="3074" max="3075" width="9.140625" style="793"/>
    <col min="3076" max="3076" width="9" style="793" customWidth="1"/>
    <col min="3077" max="3318" width="9.140625" style="793"/>
    <col min="3319" max="3319" width="12" style="793" customWidth="1"/>
    <col min="3320" max="3320" width="54.140625" style="793" customWidth="1"/>
    <col min="3321" max="3321" width="21.28515625" style="793" customWidth="1"/>
    <col min="3322" max="3322" width="22" style="793" customWidth="1"/>
    <col min="3323" max="3323" width="22.7109375" style="793" customWidth="1"/>
    <col min="3324" max="3325" width="16.140625" style="793" customWidth="1"/>
    <col min="3326" max="3326" width="15.42578125" style="793" customWidth="1"/>
    <col min="3327" max="3327" width="13.5703125" style="793" customWidth="1"/>
    <col min="3328" max="3328" width="10.85546875" style="793" customWidth="1"/>
    <col min="3329" max="3329" width="9.140625" style="793" customWidth="1"/>
    <col min="3330" max="3331" width="9.140625" style="793"/>
    <col min="3332" max="3332" width="9" style="793" customWidth="1"/>
    <col min="3333" max="3574" width="9.140625" style="793"/>
    <col min="3575" max="3575" width="12" style="793" customWidth="1"/>
    <col min="3576" max="3576" width="54.140625" style="793" customWidth="1"/>
    <col min="3577" max="3577" width="21.28515625" style="793" customWidth="1"/>
    <col min="3578" max="3578" width="22" style="793" customWidth="1"/>
    <col min="3579" max="3579" width="22.7109375" style="793" customWidth="1"/>
    <col min="3580" max="3581" width="16.140625" style="793" customWidth="1"/>
    <col min="3582" max="3582" width="15.42578125" style="793" customWidth="1"/>
    <col min="3583" max="3583" width="13.5703125" style="793" customWidth="1"/>
    <col min="3584" max="3584" width="10.85546875" style="793" customWidth="1"/>
    <col min="3585" max="3585" width="9.140625" style="793" customWidth="1"/>
    <col min="3586" max="3587" width="9.140625" style="793"/>
    <col min="3588" max="3588" width="9" style="793" customWidth="1"/>
    <col min="3589" max="3830" width="9.140625" style="793"/>
    <col min="3831" max="3831" width="12" style="793" customWidth="1"/>
    <col min="3832" max="3832" width="54.140625" style="793" customWidth="1"/>
    <col min="3833" max="3833" width="21.28515625" style="793" customWidth="1"/>
    <col min="3834" max="3834" width="22" style="793" customWidth="1"/>
    <col min="3835" max="3835" width="22.7109375" style="793" customWidth="1"/>
    <col min="3836" max="3837" width="16.140625" style="793" customWidth="1"/>
    <col min="3838" max="3838" width="15.42578125" style="793" customWidth="1"/>
    <col min="3839" max="3839" width="13.5703125" style="793" customWidth="1"/>
    <col min="3840" max="3840" width="10.85546875" style="793" customWidth="1"/>
    <col min="3841" max="3841" width="9.140625" style="793" customWidth="1"/>
    <col min="3842" max="3843" width="9.140625" style="793"/>
    <col min="3844" max="3844" width="9" style="793" customWidth="1"/>
    <col min="3845" max="4086" width="9.140625" style="793"/>
    <col min="4087" max="4087" width="12" style="793" customWidth="1"/>
    <col min="4088" max="4088" width="54.140625" style="793" customWidth="1"/>
    <col min="4089" max="4089" width="21.28515625" style="793" customWidth="1"/>
    <col min="4090" max="4090" width="22" style="793" customWidth="1"/>
    <col min="4091" max="4091" width="22.7109375" style="793" customWidth="1"/>
    <col min="4092" max="4093" width="16.140625" style="793" customWidth="1"/>
    <col min="4094" max="4094" width="15.42578125" style="793" customWidth="1"/>
    <col min="4095" max="4095" width="13.5703125" style="793" customWidth="1"/>
    <col min="4096" max="4096" width="10.85546875" style="793" customWidth="1"/>
    <col min="4097" max="4097" width="9.140625" style="793" customWidth="1"/>
    <col min="4098" max="4099" width="9.140625" style="793"/>
    <col min="4100" max="4100" width="9" style="793" customWidth="1"/>
    <col min="4101" max="4342" width="9.140625" style="793"/>
    <col min="4343" max="4343" width="12" style="793" customWidth="1"/>
    <col min="4344" max="4344" width="54.140625" style="793" customWidth="1"/>
    <col min="4345" max="4345" width="21.28515625" style="793" customWidth="1"/>
    <col min="4346" max="4346" width="22" style="793" customWidth="1"/>
    <col min="4347" max="4347" width="22.7109375" style="793" customWidth="1"/>
    <col min="4348" max="4349" width="16.140625" style="793" customWidth="1"/>
    <col min="4350" max="4350" width="15.42578125" style="793" customWidth="1"/>
    <col min="4351" max="4351" width="13.5703125" style="793" customWidth="1"/>
    <col min="4352" max="4352" width="10.85546875" style="793" customWidth="1"/>
    <col min="4353" max="4353" width="9.140625" style="793" customWidth="1"/>
    <col min="4354" max="4355" width="9.140625" style="793"/>
    <col min="4356" max="4356" width="9" style="793" customWidth="1"/>
    <col min="4357" max="4598" width="9.140625" style="793"/>
    <col min="4599" max="4599" width="12" style="793" customWidth="1"/>
    <col min="4600" max="4600" width="54.140625" style="793" customWidth="1"/>
    <col min="4601" max="4601" width="21.28515625" style="793" customWidth="1"/>
    <col min="4602" max="4602" width="22" style="793" customWidth="1"/>
    <col min="4603" max="4603" width="22.7109375" style="793" customWidth="1"/>
    <col min="4604" max="4605" width="16.140625" style="793" customWidth="1"/>
    <col min="4606" max="4606" width="15.42578125" style="793" customWidth="1"/>
    <col min="4607" max="4607" width="13.5703125" style="793" customWidth="1"/>
    <col min="4608" max="4608" width="10.85546875" style="793" customWidth="1"/>
    <col min="4609" max="4609" width="9.140625" style="793" customWidth="1"/>
    <col min="4610" max="4611" width="9.140625" style="793"/>
    <col min="4612" max="4612" width="9" style="793" customWidth="1"/>
    <col min="4613" max="4854" width="9.140625" style="793"/>
    <col min="4855" max="4855" width="12" style="793" customWidth="1"/>
    <col min="4856" max="4856" width="54.140625" style="793" customWidth="1"/>
    <col min="4857" max="4857" width="21.28515625" style="793" customWidth="1"/>
    <col min="4858" max="4858" width="22" style="793" customWidth="1"/>
    <col min="4859" max="4859" width="22.7109375" style="793" customWidth="1"/>
    <col min="4860" max="4861" width="16.140625" style="793" customWidth="1"/>
    <col min="4862" max="4862" width="15.42578125" style="793" customWidth="1"/>
    <col min="4863" max="4863" width="13.5703125" style="793" customWidth="1"/>
    <col min="4864" max="4864" width="10.85546875" style="793" customWidth="1"/>
    <col min="4865" max="4865" width="9.140625" style="793" customWidth="1"/>
    <col min="4866" max="4867" width="9.140625" style="793"/>
    <col min="4868" max="4868" width="9" style="793" customWidth="1"/>
    <col min="4869" max="5110" width="9.140625" style="793"/>
    <col min="5111" max="5111" width="12" style="793" customWidth="1"/>
    <col min="5112" max="5112" width="54.140625" style="793" customWidth="1"/>
    <col min="5113" max="5113" width="21.28515625" style="793" customWidth="1"/>
    <col min="5114" max="5114" width="22" style="793" customWidth="1"/>
    <col min="5115" max="5115" width="22.7109375" style="793" customWidth="1"/>
    <col min="5116" max="5117" width="16.140625" style="793" customWidth="1"/>
    <col min="5118" max="5118" width="15.42578125" style="793" customWidth="1"/>
    <col min="5119" max="5119" width="13.5703125" style="793" customWidth="1"/>
    <col min="5120" max="5120" width="10.85546875" style="793" customWidth="1"/>
    <col min="5121" max="5121" width="9.140625" style="793" customWidth="1"/>
    <col min="5122" max="5123" width="9.140625" style="793"/>
    <col min="5124" max="5124" width="9" style="793" customWidth="1"/>
    <col min="5125" max="5366" width="9.140625" style="793"/>
    <col min="5367" max="5367" width="12" style="793" customWidth="1"/>
    <col min="5368" max="5368" width="54.140625" style="793" customWidth="1"/>
    <col min="5369" max="5369" width="21.28515625" style="793" customWidth="1"/>
    <col min="5370" max="5370" width="22" style="793" customWidth="1"/>
    <col min="5371" max="5371" width="22.7109375" style="793" customWidth="1"/>
    <col min="5372" max="5373" width="16.140625" style="793" customWidth="1"/>
    <col min="5374" max="5374" width="15.42578125" style="793" customWidth="1"/>
    <col min="5375" max="5375" width="13.5703125" style="793" customWidth="1"/>
    <col min="5376" max="5376" width="10.85546875" style="793" customWidth="1"/>
    <col min="5377" max="5377" width="9.140625" style="793" customWidth="1"/>
    <col min="5378" max="5379" width="9.140625" style="793"/>
    <col min="5380" max="5380" width="9" style="793" customWidth="1"/>
    <col min="5381" max="5622" width="9.140625" style="793"/>
    <col min="5623" max="5623" width="12" style="793" customWidth="1"/>
    <col min="5624" max="5624" width="54.140625" style="793" customWidth="1"/>
    <col min="5625" max="5625" width="21.28515625" style="793" customWidth="1"/>
    <col min="5626" max="5626" width="22" style="793" customWidth="1"/>
    <col min="5627" max="5627" width="22.7109375" style="793" customWidth="1"/>
    <col min="5628" max="5629" width="16.140625" style="793" customWidth="1"/>
    <col min="5630" max="5630" width="15.42578125" style="793" customWidth="1"/>
    <col min="5631" max="5631" width="13.5703125" style="793" customWidth="1"/>
    <col min="5632" max="5632" width="10.85546875" style="793" customWidth="1"/>
    <col min="5633" max="5633" width="9.140625" style="793" customWidth="1"/>
    <col min="5634" max="5635" width="9.140625" style="793"/>
    <col min="5636" max="5636" width="9" style="793" customWidth="1"/>
    <col min="5637" max="5878" width="9.140625" style="793"/>
    <col min="5879" max="5879" width="12" style="793" customWidth="1"/>
    <col min="5880" max="5880" width="54.140625" style="793" customWidth="1"/>
    <col min="5881" max="5881" width="21.28515625" style="793" customWidth="1"/>
    <col min="5882" max="5882" width="22" style="793" customWidth="1"/>
    <col min="5883" max="5883" width="22.7109375" style="793" customWidth="1"/>
    <col min="5884" max="5885" width="16.140625" style="793" customWidth="1"/>
    <col min="5886" max="5886" width="15.42578125" style="793" customWidth="1"/>
    <col min="5887" max="5887" width="13.5703125" style="793" customWidth="1"/>
    <col min="5888" max="5888" width="10.85546875" style="793" customWidth="1"/>
    <col min="5889" max="5889" width="9.140625" style="793" customWidth="1"/>
    <col min="5890" max="5891" width="9.140625" style="793"/>
    <col min="5892" max="5892" width="9" style="793" customWidth="1"/>
    <col min="5893" max="6134" width="9.140625" style="793"/>
    <col min="6135" max="6135" width="12" style="793" customWidth="1"/>
    <col min="6136" max="6136" width="54.140625" style="793" customWidth="1"/>
    <col min="6137" max="6137" width="21.28515625" style="793" customWidth="1"/>
    <col min="6138" max="6138" width="22" style="793" customWidth="1"/>
    <col min="6139" max="6139" width="22.7109375" style="793" customWidth="1"/>
    <col min="6140" max="6141" width="16.140625" style="793" customWidth="1"/>
    <col min="6142" max="6142" width="15.42578125" style="793" customWidth="1"/>
    <col min="6143" max="6143" width="13.5703125" style="793" customWidth="1"/>
    <col min="6144" max="6144" width="10.85546875" style="793" customWidth="1"/>
    <col min="6145" max="6145" width="9.140625" style="793" customWidth="1"/>
    <col min="6146" max="6147" width="9.140625" style="793"/>
    <col min="6148" max="6148" width="9" style="793" customWidth="1"/>
    <col min="6149" max="6390" width="9.140625" style="793"/>
    <col min="6391" max="6391" width="12" style="793" customWidth="1"/>
    <col min="6392" max="6392" width="54.140625" style="793" customWidth="1"/>
    <col min="6393" max="6393" width="21.28515625" style="793" customWidth="1"/>
    <col min="6394" max="6394" width="22" style="793" customWidth="1"/>
    <col min="6395" max="6395" width="22.7109375" style="793" customWidth="1"/>
    <col min="6396" max="6397" width="16.140625" style="793" customWidth="1"/>
    <col min="6398" max="6398" width="15.42578125" style="793" customWidth="1"/>
    <col min="6399" max="6399" width="13.5703125" style="793" customWidth="1"/>
    <col min="6400" max="6400" width="10.85546875" style="793" customWidth="1"/>
    <col min="6401" max="6401" width="9.140625" style="793" customWidth="1"/>
    <col min="6402" max="6403" width="9.140625" style="793"/>
    <col min="6404" max="6404" width="9" style="793" customWidth="1"/>
    <col min="6405" max="6646" width="9.140625" style="793"/>
    <col min="6647" max="6647" width="12" style="793" customWidth="1"/>
    <col min="6648" max="6648" width="54.140625" style="793" customWidth="1"/>
    <col min="6649" max="6649" width="21.28515625" style="793" customWidth="1"/>
    <col min="6650" max="6650" width="22" style="793" customWidth="1"/>
    <col min="6651" max="6651" width="22.7109375" style="793" customWidth="1"/>
    <col min="6652" max="6653" width="16.140625" style="793" customWidth="1"/>
    <col min="6654" max="6654" width="15.42578125" style="793" customWidth="1"/>
    <col min="6655" max="6655" width="13.5703125" style="793" customWidth="1"/>
    <col min="6656" max="6656" width="10.85546875" style="793" customWidth="1"/>
    <col min="6657" max="6657" width="9.140625" style="793" customWidth="1"/>
    <col min="6658" max="6659" width="9.140625" style="793"/>
    <col min="6660" max="6660" width="9" style="793" customWidth="1"/>
    <col min="6661" max="6902" width="9.140625" style="793"/>
    <col min="6903" max="6903" width="12" style="793" customWidth="1"/>
    <col min="6904" max="6904" width="54.140625" style="793" customWidth="1"/>
    <col min="6905" max="6905" width="21.28515625" style="793" customWidth="1"/>
    <col min="6906" max="6906" width="22" style="793" customWidth="1"/>
    <col min="6907" max="6907" width="22.7109375" style="793" customWidth="1"/>
    <col min="6908" max="6909" width="16.140625" style="793" customWidth="1"/>
    <col min="6910" max="6910" width="15.42578125" style="793" customWidth="1"/>
    <col min="6911" max="6911" width="13.5703125" style="793" customWidth="1"/>
    <col min="6912" max="6912" width="10.85546875" style="793" customWidth="1"/>
    <col min="6913" max="6913" width="9.140625" style="793" customWidth="1"/>
    <col min="6914" max="6915" width="9.140625" style="793"/>
    <col min="6916" max="6916" width="9" style="793" customWidth="1"/>
    <col min="6917" max="7158" width="9.140625" style="793"/>
    <col min="7159" max="7159" width="12" style="793" customWidth="1"/>
    <col min="7160" max="7160" width="54.140625" style="793" customWidth="1"/>
    <col min="7161" max="7161" width="21.28515625" style="793" customWidth="1"/>
    <col min="7162" max="7162" width="22" style="793" customWidth="1"/>
    <col min="7163" max="7163" width="22.7109375" style="793" customWidth="1"/>
    <col min="7164" max="7165" width="16.140625" style="793" customWidth="1"/>
    <col min="7166" max="7166" width="15.42578125" style="793" customWidth="1"/>
    <col min="7167" max="7167" width="13.5703125" style="793" customWidth="1"/>
    <col min="7168" max="7168" width="10.85546875" style="793" customWidth="1"/>
    <col min="7169" max="7169" width="9.140625" style="793" customWidth="1"/>
    <col min="7170" max="7171" width="9.140625" style="793"/>
    <col min="7172" max="7172" width="9" style="793" customWidth="1"/>
    <col min="7173" max="7414" width="9.140625" style="793"/>
    <col min="7415" max="7415" width="12" style="793" customWidth="1"/>
    <col min="7416" max="7416" width="54.140625" style="793" customWidth="1"/>
    <col min="7417" max="7417" width="21.28515625" style="793" customWidth="1"/>
    <col min="7418" max="7418" width="22" style="793" customWidth="1"/>
    <col min="7419" max="7419" width="22.7109375" style="793" customWidth="1"/>
    <col min="7420" max="7421" width="16.140625" style="793" customWidth="1"/>
    <col min="7422" max="7422" width="15.42578125" style="793" customWidth="1"/>
    <col min="7423" max="7423" width="13.5703125" style="793" customWidth="1"/>
    <col min="7424" max="7424" width="10.85546875" style="793" customWidth="1"/>
    <col min="7425" max="7425" width="9.140625" style="793" customWidth="1"/>
    <col min="7426" max="7427" width="9.140625" style="793"/>
    <col min="7428" max="7428" width="9" style="793" customWidth="1"/>
    <col min="7429" max="7670" width="9.140625" style="793"/>
    <col min="7671" max="7671" width="12" style="793" customWidth="1"/>
    <col min="7672" max="7672" width="54.140625" style="793" customWidth="1"/>
    <col min="7673" max="7673" width="21.28515625" style="793" customWidth="1"/>
    <col min="7674" max="7674" width="22" style="793" customWidth="1"/>
    <col min="7675" max="7675" width="22.7109375" style="793" customWidth="1"/>
    <col min="7676" max="7677" width="16.140625" style="793" customWidth="1"/>
    <col min="7678" max="7678" width="15.42578125" style="793" customWidth="1"/>
    <col min="7679" max="7679" width="13.5703125" style="793" customWidth="1"/>
    <col min="7680" max="7680" width="10.85546875" style="793" customWidth="1"/>
    <col min="7681" max="7681" width="9.140625" style="793" customWidth="1"/>
    <col min="7682" max="7683" width="9.140625" style="793"/>
    <col min="7684" max="7684" width="9" style="793" customWidth="1"/>
    <col min="7685" max="7926" width="9.140625" style="793"/>
    <col min="7927" max="7927" width="12" style="793" customWidth="1"/>
    <col min="7928" max="7928" width="54.140625" style="793" customWidth="1"/>
    <col min="7929" max="7929" width="21.28515625" style="793" customWidth="1"/>
    <col min="7930" max="7930" width="22" style="793" customWidth="1"/>
    <col min="7931" max="7931" width="22.7109375" style="793" customWidth="1"/>
    <col min="7932" max="7933" width="16.140625" style="793" customWidth="1"/>
    <col min="7934" max="7934" width="15.42578125" style="793" customWidth="1"/>
    <col min="7935" max="7935" width="13.5703125" style="793" customWidth="1"/>
    <col min="7936" max="7936" width="10.85546875" style="793" customWidth="1"/>
    <col min="7937" max="7937" width="9.140625" style="793" customWidth="1"/>
    <col min="7938" max="7939" width="9.140625" style="793"/>
    <col min="7940" max="7940" width="9" style="793" customWidth="1"/>
    <col min="7941" max="8182" width="9.140625" style="793"/>
    <col min="8183" max="8183" width="12" style="793" customWidth="1"/>
    <col min="8184" max="8184" width="54.140625" style="793" customWidth="1"/>
    <col min="8185" max="8185" width="21.28515625" style="793" customWidth="1"/>
    <col min="8186" max="8186" width="22" style="793" customWidth="1"/>
    <col min="8187" max="8187" width="22.7109375" style="793" customWidth="1"/>
    <col min="8188" max="8189" width="16.140625" style="793" customWidth="1"/>
    <col min="8190" max="8190" width="15.42578125" style="793" customWidth="1"/>
    <col min="8191" max="8191" width="13.5703125" style="793" customWidth="1"/>
    <col min="8192" max="8192" width="10.85546875" style="793" customWidth="1"/>
    <col min="8193" max="8193" width="9.140625" style="793" customWidth="1"/>
    <col min="8194" max="8195" width="9.140625" style="793"/>
    <col min="8196" max="8196" width="9" style="793" customWidth="1"/>
    <col min="8197" max="8438" width="9.140625" style="793"/>
    <col min="8439" max="8439" width="12" style="793" customWidth="1"/>
    <col min="8440" max="8440" width="54.140625" style="793" customWidth="1"/>
    <col min="8441" max="8441" width="21.28515625" style="793" customWidth="1"/>
    <col min="8442" max="8442" width="22" style="793" customWidth="1"/>
    <col min="8443" max="8443" width="22.7109375" style="793" customWidth="1"/>
    <col min="8444" max="8445" width="16.140625" style="793" customWidth="1"/>
    <col min="8446" max="8446" width="15.42578125" style="793" customWidth="1"/>
    <col min="8447" max="8447" width="13.5703125" style="793" customWidth="1"/>
    <col min="8448" max="8448" width="10.85546875" style="793" customWidth="1"/>
    <col min="8449" max="8449" width="9.140625" style="793" customWidth="1"/>
    <col min="8450" max="8451" width="9.140625" style="793"/>
    <col min="8452" max="8452" width="9" style="793" customWidth="1"/>
    <col min="8453" max="8694" width="9.140625" style="793"/>
    <col min="8695" max="8695" width="12" style="793" customWidth="1"/>
    <col min="8696" max="8696" width="54.140625" style="793" customWidth="1"/>
    <col min="8697" max="8697" width="21.28515625" style="793" customWidth="1"/>
    <col min="8698" max="8698" width="22" style="793" customWidth="1"/>
    <col min="8699" max="8699" width="22.7109375" style="793" customWidth="1"/>
    <col min="8700" max="8701" width="16.140625" style="793" customWidth="1"/>
    <col min="8702" max="8702" width="15.42578125" style="793" customWidth="1"/>
    <col min="8703" max="8703" width="13.5703125" style="793" customWidth="1"/>
    <col min="8704" max="8704" width="10.85546875" style="793" customWidth="1"/>
    <col min="8705" max="8705" width="9.140625" style="793" customWidth="1"/>
    <col min="8706" max="8707" width="9.140625" style="793"/>
    <col min="8708" max="8708" width="9" style="793" customWidth="1"/>
    <col min="8709" max="8950" width="9.140625" style="793"/>
    <col min="8951" max="8951" width="12" style="793" customWidth="1"/>
    <col min="8952" max="8952" width="54.140625" style="793" customWidth="1"/>
    <col min="8953" max="8953" width="21.28515625" style="793" customWidth="1"/>
    <col min="8954" max="8954" width="22" style="793" customWidth="1"/>
    <col min="8955" max="8955" width="22.7109375" style="793" customWidth="1"/>
    <col min="8956" max="8957" width="16.140625" style="793" customWidth="1"/>
    <col min="8958" max="8958" width="15.42578125" style="793" customWidth="1"/>
    <col min="8959" max="8959" width="13.5703125" style="793" customWidth="1"/>
    <col min="8960" max="8960" width="10.85546875" style="793" customWidth="1"/>
    <col min="8961" max="8961" width="9.140625" style="793" customWidth="1"/>
    <col min="8962" max="8963" width="9.140625" style="793"/>
    <col min="8964" max="8964" width="9" style="793" customWidth="1"/>
    <col min="8965" max="9206" width="9.140625" style="793"/>
    <col min="9207" max="9207" width="12" style="793" customWidth="1"/>
    <col min="9208" max="9208" width="54.140625" style="793" customWidth="1"/>
    <col min="9209" max="9209" width="21.28515625" style="793" customWidth="1"/>
    <col min="9210" max="9210" width="22" style="793" customWidth="1"/>
    <col min="9211" max="9211" width="22.7109375" style="793" customWidth="1"/>
    <col min="9212" max="9213" width="16.140625" style="793" customWidth="1"/>
    <col min="9214" max="9214" width="15.42578125" style="793" customWidth="1"/>
    <col min="9215" max="9215" width="13.5703125" style="793" customWidth="1"/>
    <col min="9216" max="9216" width="10.85546875" style="793" customWidth="1"/>
    <col min="9217" max="9217" width="9.140625" style="793" customWidth="1"/>
    <col min="9218" max="9219" width="9.140625" style="793"/>
    <col min="9220" max="9220" width="9" style="793" customWidth="1"/>
    <col min="9221" max="9462" width="9.140625" style="793"/>
    <col min="9463" max="9463" width="12" style="793" customWidth="1"/>
    <col min="9464" max="9464" width="54.140625" style="793" customWidth="1"/>
    <col min="9465" max="9465" width="21.28515625" style="793" customWidth="1"/>
    <col min="9466" max="9466" width="22" style="793" customWidth="1"/>
    <col min="9467" max="9467" width="22.7109375" style="793" customWidth="1"/>
    <col min="9468" max="9469" width="16.140625" style="793" customWidth="1"/>
    <col min="9470" max="9470" width="15.42578125" style="793" customWidth="1"/>
    <col min="9471" max="9471" width="13.5703125" style="793" customWidth="1"/>
    <col min="9472" max="9472" width="10.85546875" style="793" customWidth="1"/>
    <col min="9473" max="9473" width="9.140625" style="793" customWidth="1"/>
    <col min="9474" max="9475" width="9.140625" style="793"/>
    <col min="9476" max="9476" width="9" style="793" customWidth="1"/>
    <col min="9477" max="9718" width="9.140625" style="793"/>
    <col min="9719" max="9719" width="12" style="793" customWidth="1"/>
    <col min="9720" max="9720" width="54.140625" style="793" customWidth="1"/>
    <col min="9721" max="9721" width="21.28515625" style="793" customWidth="1"/>
    <col min="9722" max="9722" width="22" style="793" customWidth="1"/>
    <col min="9723" max="9723" width="22.7109375" style="793" customWidth="1"/>
    <col min="9724" max="9725" width="16.140625" style="793" customWidth="1"/>
    <col min="9726" max="9726" width="15.42578125" style="793" customWidth="1"/>
    <col min="9727" max="9727" width="13.5703125" style="793" customWidth="1"/>
    <col min="9728" max="9728" width="10.85546875" style="793" customWidth="1"/>
    <col min="9729" max="9729" width="9.140625" style="793" customWidth="1"/>
    <col min="9730" max="9731" width="9.140625" style="793"/>
    <col min="9732" max="9732" width="9" style="793" customWidth="1"/>
    <col min="9733" max="9974" width="9.140625" style="793"/>
    <col min="9975" max="9975" width="12" style="793" customWidth="1"/>
    <col min="9976" max="9976" width="54.140625" style="793" customWidth="1"/>
    <col min="9977" max="9977" width="21.28515625" style="793" customWidth="1"/>
    <col min="9978" max="9978" width="22" style="793" customWidth="1"/>
    <col min="9979" max="9979" width="22.7109375" style="793" customWidth="1"/>
    <col min="9980" max="9981" width="16.140625" style="793" customWidth="1"/>
    <col min="9982" max="9982" width="15.42578125" style="793" customWidth="1"/>
    <col min="9983" max="9983" width="13.5703125" style="793" customWidth="1"/>
    <col min="9984" max="9984" width="10.85546875" style="793" customWidth="1"/>
    <col min="9985" max="9985" width="9.140625" style="793" customWidth="1"/>
    <col min="9986" max="9987" width="9.140625" style="793"/>
    <col min="9988" max="9988" width="9" style="793" customWidth="1"/>
    <col min="9989" max="10230" width="9.140625" style="793"/>
    <col min="10231" max="10231" width="12" style="793" customWidth="1"/>
    <col min="10232" max="10232" width="54.140625" style="793" customWidth="1"/>
    <col min="10233" max="10233" width="21.28515625" style="793" customWidth="1"/>
    <col min="10234" max="10234" width="22" style="793" customWidth="1"/>
    <col min="10235" max="10235" width="22.7109375" style="793" customWidth="1"/>
    <col min="10236" max="10237" width="16.140625" style="793" customWidth="1"/>
    <col min="10238" max="10238" width="15.42578125" style="793" customWidth="1"/>
    <col min="10239" max="10239" width="13.5703125" style="793" customWidth="1"/>
    <col min="10240" max="10240" width="10.85546875" style="793" customWidth="1"/>
    <col min="10241" max="10241" width="9.140625" style="793" customWidth="1"/>
    <col min="10242" max="10243" width="9.140625" style="793"/>
    <col min="10244" max="10244" width="9" style="793" customWidth="1"/>
    <col min="10245" max="10486" width="9.140625" style="793"/>
    <col min="10487" max="10487" width="12" style="793" customWidth="1"/>
    <col min="10488" max="10488" width="54.140625" style="793" customWidth="1"/>
    <col min="10489" max="10489" width="21.28515625" style="793" customWidth="1"/>
    <col min="10490" max="10490" width="22" style="793" customWidth="1"/>
    <col min="10491" max="10491" width="22.7109375" style="793" customWidth="1"/>
    <col min="10492" max="10493" width="16.140625" style="793" customWidth="1"/>
    <col min="10494" max="10494" width="15.42578125" style="793" customWidth="1"/>
    <col min="10495" max="10495" width="13.5703125" style="793" customWidth="1"/>
    <col min="10496" max="10496" width="10.85546875" style="793" customWidth="1"/>
    <col min="10497" max="10497" width="9.140625" style="793" customWidth="1"/>
    <col min="10498" max="10499" width="9.140625" style="793"/>
    <col min="10500" max="10500" width="9" style="793" customWidth="1"/>
    <col min="10501" max="10742" width="9.140625" style="793"/>
    <col min="10743" max="10743" width="12" style="793" customWidth="1"/>
    <col min="10744" max="10744" width="54.140625" style="793" customWidth="1"/>
    <col min="10745" max="10745" width="21.28515625" style="793" customWidth="1"/>
    <col min="10746" max="10746" width="22" style="793" customWidth="1"/>
    <col min="10747" max="10747" width="22.7109375" style="793" customWidth="1"/>
    <col min="10748" max="10749" width="16.140625" style="793" customWidth="1"/>
    <col min="10750" max="10750" width="15.42578125" style="793" customWidth="1"/>
    <col min="10751" max="10751" width="13.5703125" style="793" customWidth="1"/>
    <col min="10752" max="10752" width="10.85546875" style="793" customWidth="1"/>
    <col min="10753" max="10753" width="9.140625" style="793" customWidth="1"/>
    <col min="10754" max="10755" width="9.140625" style="793"/>
    <col min="10756" max="10756" width="9" style="793" customWidth="1"/>
    <col min="10757" max="10998" width="9.140625" style="793"/>
    <col min="10999" max="10999" width="12" style="793" customWidth="1"/>
    <col min="11000" max="11000" width="54.140625" style="793" customWidth="1"/>
    <col min="11001" max="11001" width="21.28515625" style="793" customWidth="1"/>
    <col min="11002" max="11002" width="22" style="793" customWidth="1"/>
    <col min="11003" max="11003" width="22.7109375" style="793" customWidth="1"/>
    <col min="11004" max="11005" width="16.140625" style="793" customWidth="1"/>
    <col min="11006" max="11006" width="15.42578125" style="793" customWidth="1"/>
    <col min="11007" max="11007" width="13.5703125" style="793" customWidth="1"/>
    <col min="11008" max="11008" width="10.85546875" style="793" customWidth="1"/>
    <col min="11009" max="11009" width="9.140625" style="793" customWidth="1"/>
    <col min="11010" max="11011" width="9.140625" style="793"/>
    <col min="11012" max="11012" width="9" style="793" customWidth="1"/>
    <col min="11013" max="11254" width="9.140625" style="793"/>
    <col min="11255" max="11255" width="12" style="793" customWidth="1"/>
    <col min="11256" max="11256" width="54.140625" style="793" customWidth="1"/>
    <col min="11257" max="11257" width="21.28515625" style="793" customWidth="1"/>
    <col min="11258" max="11258" width="22" style="793" customWidth="1"/>
    <col min="11259" max="11259" width="22.7109375" style="793" customWidth="1"/>
    <col min="11260" max="11261" width="16.140625" style="793" customWidth="1"/>
    <col min="11262" max="11262" width="15.42578125" style="793" customWidth="1"/>
    <col min="11263" max="11263" width="13.5703125" style="793" customWidth="1"/>
    <col min="11264" max="11264" width="10.85546875" style="793" customWidth="1"/>
    <col min="11265" max="11265" width="9.140625" style="793" customWidth="1"/>
    <col min="11266" max="11267" width="9.140625" style="793"/>
    <col min="11268" max="11268" width="9" style="793" customWidth="1"/>
    <col min="11269" max="11510" width="9.140625" style="793"/>
    <col min="11511" max="11511" width="12" style="793" customWidth="1"/>
    <col min="11512" max="11512" width="54.140625" style="793" customWidth="1"/>
    <col min="11513" max="11513" width="21.28515625" style="793" customWidth="1"/>
    <col min="11514" max="11514" width="22" style="793" customWidth="1"/>
    <col min="11515" max="11515" width="22.7109375" style="793" customWidth="1"/>
    <col min="11516" max="11517" width="16.140625" style="793" customWidth="1"/>
    <col min="11518" max="11518" width="15.42578125" style="793" customWidth="1"/>
    <col min="11519" max="11519" width="13.5703125" style="793" customWidth="1"/>
    <col min="11520" max="11520" width="10.85546875" style="793" customWidth="1"/>
    <col min="11521" max="11521" width="9.140625" style="793" customWidth="1"/>
    <col min="11522" max="11523" width="9.140625" style="793"/>
    <col min="11524" max="11524" width="9" style="793" customWidth="1"/>
    <col min="11525" max="11766" width="9.140625" style="793"/>
    <col min="11767" max="11767" width="12" style="793" customWidth="1"/>
    <col min="11768" max="11768" width="54.140625" style="793" customWidth="1"/>
    <col min="11769" max="11769" width="21.28515625" style="793" customWidth="1"/>
    <col min="11770" max="11770" width="22" style="793" customWidth="1"/>
    <col min="11771" max="11771" width="22.7109375" style="793" customWidth="1"/>
    <col min="11772" max="11773" width="16.140625" style="793" customWidth="1"/>
    <col min="11774" max="11774" width="15.42578125" style="793" customWidth="1"/>
    <col min="11775" max="11775" width="13.5703125" style="793" customWidth="1"/>
    <col min="11776" max="11776" width="10.85546875" style="793" customWidth="1"/>
    <col min="11777" max="11777" width="9.140625" style="793" customWidth="1"/>
    <col min="11778" max="11779" width="9.140625" style="793"/>
    <col min="11780" max="11780" width="9" style="793" customWidth="1"/>
    <col min="11781" max="12022" width="9.140625" style="793"/>
    <col min="12023" max="12023" width="12" style="793" customWidth="1"/>
    <col min="12024" max="12024" width="54.140625" style="793" customWidth="1"/>
    <col min="12025" max="12025" width="21.28515625" style="793" customWidth="1"/>
    <col min="12026" max="12026" width="22" style="793" customWidth="1"/>
    <col min="12027" max="12027" width="22.7109375" style="793" customWidth="1"/>
    <col min="12028" max="12029" width="16.140625" style="793" customWidth="1"/>
    <col min="12030" max="12030" width="15.42578125" style="793" customWidth="1"/>
    <col min="12031" max="12031" width="13.5703125" style="793" customWidth="1"/>
    <col min="12032" max="12032" width="10.85546875" style="793" customWidth="1"/>
    <col min="12033" max="12033" width="9.140625" style="793" customWidth="1"/>
    <col min="12034" max="12035" width="9.140625" style="793"/>
    <col min="12036" max="12036" width="9" style="793" customWidth="1"/>
    <col min="12037" max="12278" width="9.140625" style="793"/>
    <col min="12279" max="12279" width="12" style="793" customWidth="1"/>
    <col min="12280" max="12280" width="54.140625" style="793" customWidth="1"/>
    <col min="12281" max="12281" width="21.28515625" style="793" customWidth="1"/>
    <col min="12282" max="12282" width="22" style="793" customWidth="1"/>
    <col min="12283" max="12283" width="22.7109375" style="793" customWidth="1"/>
    <col min="12284" max="12285" width="16.140625" style="793" customWidth="1"/>
    <col min="12286" max="12286" width="15.42578125" style="793" customWidth="1"/>
    <col min="12287" max="12287" width="13.5703125" style="793" customWidth="1"/>
    <col min="12288" max="12288" width="10.85546875" style="793" customWidth="1"/>
    <col min="12289" max="12289" width="9.140625" style="793" customWidth="1"/>
    <col min="12290" max="12291" width="9.140625" style="793"/>
    <col min="12292" max="12292" width="9" style="793" customWidth="1"/>
    <col min="12293" max="12534" width="9.140625" style="793"/>
    <col min="12535" max="12535" width="12" style="793" customWidth="1"/>
    <col min="12536" max="12536" width="54.140625" style="793" customWidth="1"/>
    <col min="12537" max="12537" width="21.28515625" style="793" customWidth="1"/>
    <col min="12538" max="12538" width="22" style="793" customWidth="1"/>
    <col min="12539" max="12539" width="22.7109375" style="793" customWidth="1"/>
    <col min="12540" max="12541" width="16.140625" style="793" customWidth="1"/>
    <col min="12542" max="12542" width="15.42578125" style="793" customWidth="1"/>
    <col min="12543" max="12543" width="13.5703125" style="793" customWidth="1"/>
    <col min="12544" max="12544" width="10.85546875" style="793" customWidth="1"/>
    <col min="12545" max="12545" width="9.140625" style="793" customWidth="1"/>
    <col min="12546" max="12547" width="9.140625" style="793"/>
    <col min="12548" max="12548" width="9" style="793" customWidth="1"/>
    <col min="12549" max="12790" width="9.140625" style="793"/>
    <col min="12791" max="12791" width="12" style="793" customWidth="1"/>
    <col min="12792" max="12792" width="54.140625" style="793" customWidth="1"/>
    <col min="12793" max="12793" width="21.28515625" style="793" customWidth="1"/>
    <col min="12794" max="12794" width="22" style="793" customWidth="1"/>
    <col min="12795" max="12795" width="22.7109375" style="793" customWidth="1"/>
    <col min="12796" max="12797" width="16.140625" style="793" customWidth="1"/>
    <col min="12798" max="12798" width="15.42578125" style="793" customWidth="1"/>
    <col min="12799" max="12799" width="13.5703125" style="793" customWidth="1"/>
    <col min="12800" max="12800" width="10.85546875" style="793" customWidth="1"/>
    <col min="12801" max="12801" width="9.140625" style="793" customWidth="1"/>
    <col min="12802" max="12803" width="9.140625" style="793"/>
    <col min="12804" max="12804" width="9" style="793" customWidth="1"/>
    <col min="12805" max="13046" width="9.140625" style="793"/>
    <col min="13047" max="13047" width="12" style="793" customWidth="1"/>
    <col min="13048" max="13048" width="54.140625" style="793" customWidth="1"/>
    <col min="13049" max="13049" width="21.28515625" style="793" customWidth="1"/>
    <col min="13050" max="13050" width="22" style="793" customWidth="1"/>
    <col min="13051" max="13051" width="22.7109375" style="793" customWidth="1"/>
    <col min="13052" max="13053" width="16.140625" style="793" customWidth="1"/>
    <col min="13054" max="13054" width="15.42578125" style="793" customWidth="1"/>
    <col min="13055" max="13055" width="13.5703125" style="793" customWidth="1"/>
    <col min="13056" max="13056" width="10.85546875" style="793" customWidth="1"/>
    <col min="13057" max="13057" width="9.140625" style="793" customWidth="1"/>
    <col min="13058" max="13059" width="9.140625" style="793"/>
    <col min="13060" max="13060" width="9" style="793" customWidth="1"/>
    <col min="13061" max="13302" width="9.140625" style="793"/>
    <col min="13303" max="13303" width="12" style="793" customWidth="1"/>
    <col min="13304" max="13304" width="54.140625" style="793" customWidth="1"/>
    <col min="13305" max="13305" width="21.28515625" style="793" customWidth="1"/>
    <col min="13306" max="13306" width="22" style="793" customWidth="1"/>
    <col min="13307" max="13307" width="22.7109375" style="793" customWidth="1"/>
    <col min="13308" max="13309" width="16.140625" style="793" customWidth="1"/>
    <col min="13310" max="13310" width="15.42578125" style="793" customWidth="1"/>
    <col min="13311" max="13311" width="13.5703125" style="793" customWidth="1"/>
    <col min="13312" max="13312" width="10.85546875" style="793" customWidth="1"/>
    <col min="13313" max="13313" width="9.140625" style="793" customWidth="1"/>
    <col min="13314" max="13315" width="9.140625" style="793"/>
    <col min="13316" max="13316" width="9" style="793" customWidth="1"/>
    <col min="13317" max="13558" width="9.140625" style="793"/>
    <col min="13559" max="13559" width="12" style="793" customWidth="1"/>
    <col min="13560" max="13560" width="54.140625" style="793" customWidth="1"/>
    <col min="13561" max="13561" width="21.28515625" style="793" customWidth="1"/>
    <col min="13562" max="13562" width="22" style="793" customWidth="1"/>
    <col min="13563" max="13563" width="22.7109375" style="793" customWidth="1"/>
    <col min="13564" max="13565" width="16.140625" style="793" customWidth="1"/>
    <col min="13566" max="13566" width="15.42578125" style="793" customWidth="1"/>
    <col min="13567" max="13567" width="13.5703125" style="793" customWidth="1"/>
    <col min="13568" max="13568" width="10.85546875" style="793" customWidth="1"/>
    <col min="13569" max="13569" width="9.140625" style="793" customWidth="1"/>
    <col min="13570" max="13571" width="9.140625" style="793"/>
    <col min="13572" max="13572" width="9" style="793" customWidth="1"/>
    <col min="13573" max="13814" width="9.140625" style="793"/>
    <col min="13815" max="13815" width="12" style="793" customWidth="1"/>
    <col min="13816" max="13816" width="54.140625" style="793" customWidth="1"/>
    <col min="13817" max="13817" width="21.28515625" style="793" customWidth="1"/>
    <col min="13818" max="13818" width="22" style="793" customWidth="1"/>
    <col min="13819" max="13819" width="22.7109375" style="793" customWidth="1"/>
    <col min="13820" max="13821" width="16.140625" style="793" customWidth="1"/>
    <col min="13822" max="13822" width="15.42578125" style="793" customWidth="1"/>
    <col min="13823" max="13823" width="13.5703125" style="793" customWidth="1"/>
    <col min="13824" max="13824" width="10.85546875" style="793" customWidth="1"/>
    <col min="13825" max="13825" width="9.140625" style="793" customWidth="1"/>
    <col min="13826" max="13827" width="9.140625" style="793"/>
    <col min="13828" max="13828" width="9" style="793" customWidth="1"/>
    <col min="13829" max="14070" width="9.140625" style="793"/>
    <col min="14071" max="14071" width="12" style="793" customWidth="1"/>
    <col min="14072" max="14072" width="54.140625" style="793" customWidth="1"/>
    <col min="14073" max="14073" width="21.28515625" style="793" customWidth="1"/>
    <col min="14074" max="14074" width="22" style="793" customWidth="1"/>
    <col min="14075" max="14075" width="22.7109375" style="793" customWidth="1"/>
    <col min="14076" max="14077" width="16.140625" style="793" customWidth="1"/>
    <col min="14078" max="14078" width="15.42578125" style="793" customWidth="1"/>
    <col min="14079" max="14079" width="13.5703125" style="793" customWidth="1"/>
    <col min="14080" max="14080" width="10.85546875" style="793" customWidth="1"/>
    <col min="14081" max="14081" width="9.140625" style="793" customWidth="1"/>
    <col min="14082" max="14083" width="9.140625" style="793"/>
    <col min="14084" max="14084" width="9" style="793" customWidth="1"/>
    <col min="14085" max="14326" width="9.140625" style="793"/>
    <col min="14327" max="14327" width="12" style="793" customWidth="1"/>
    <col min="14328" max="14328" width="54.140625" style="793" customWidth="1"/>
    <col min="14329" max="14329" width="21.28515625" style="793" customWidth="1"/>
    <col min="14330" max="14330" width="22" style="793" customWidth="1"/>
    <col min="14331" max="14331" width="22.7109375" style="793" customWidth="1"/>
    <col min="14332" max="14333" width="16.140625" style="793" customWidth="1"/>
    <col min="14334" max="14334" width="15.42578125" style="793" customWidth="1"/>
    <col min="14335" max="14335" width="13.5703125" style="793" customWidth="1"/>
    <col min="14336" max="14336" width="10.85546875" style="793" customWidth="1"/>
    <col min="14337" max="14337" width="9.140625" style="793" customWidth="1"/>
    <col min="14338" max="14339" width="9.140625" style="793"/>
    <col min="14340" max="14340" width="9" style="793" customWidth="1"/>
    <col min="14341" max="14582" width="9.140625" style="793"/>
    <col min="14583" max="14583" width="12" style="793" customWidth="1"/>
    <col min="14584" max="14584" width="54.140625" style="793" customWidth="1"/>
    <col min="14585" max="14585" width="21.28515625" style="793" customWidth="1"/>
    <col min="14586" max="14586" width="22" style="793" customWidth="1"/>
    <col min="14587" max="14587" width="22.7109375" style="793" customWidth="1"/>
    <col min="14588" max="14589" width="16.140625" style="793" customWidth="1"/>
    <col min="14590" max="14590" width="15.42578125" style="793" customWidth="1"/>
    <col min="14591" max="14591" width="13.5703125" style="793" customWidth="1"/>
    <col min="14592" max="14592" width="10.85546875" style="793" customWidth="1"/>
    <col min="14593" max="14593" width="9.140625" style="793" customWidth="1"/>
    <col min="14594" max="14595" width="9.140625" style="793"/>
    <col min="14596" max="14596" width="9" style="793" customWidth="1"/>
    <col min="14597" max="14838" width="9.140625" style="793"/>
    <col min="14839" max="14839" width="12" style="793" customWidth="1"/>
    <col min="14840" max="14840" width="54.140625" style="793" customWidth="1"/>
    <col min="14841" max="14841" width="21.28515625" style="793" customWidth="1"/>
    <col min="14842" max="14842" width="22" style="793" customWidth="1"/>
    <col min="14843" max="14843" width="22.7109375" style="793" customWidth="1"/>
    <col min="14844" max="14845" width="16.140625" style="793" customWidth="1"/>
    <col min="14846" max="14846" width="15.42578125" style="793" customWidth="1"/>
    <col min="14847" max="14847" width="13.5703125" style="793" customWidth="1"/>
    <col min="14848" max="14848" width="10.85546875" style="793" customWidth="1"/>
    <col min="14849" max="14849" width="9.140625" style="793" customWidth="1"/>
    <col min="14850" max="14851" width="9.140625" style="793"/>
    <col min="14852" max="14852" width="9" style="793" customWidth="1"/>
    <col min="14853" max="15094" width="9.140625" style="793"/>
    <col min="15095" max="15095" width="12" style="793" customWidth="1"/>
    <col min="15096" max="15096" width="54.140625" style="793" customWidth="1"/>
    <col min="15097" max="15097" width="21.28515625" style="793" customWidth="1"/>
    <col min="15098" max="15098" width="22" style="793" customWidth="1"/>
    <col min="15099" max="15099" width="22.7109375" style="793" customWidth="1"/>
    <col min="15100" max="15101" width="16.140625" style="793" customWidth="1"/>
    <col min="15102" max="15102" width="15.42578125" style="793" customWidth="1"/>
    <col min="15103" max="15103" width="13.5703125" style="793" customWidth="1"/>
    <col min="15104" max="15104" width="10.85546875" style="793" customWidth="1"/>
    <col min="15105" max="15105" width="9.140625" style="793" customWidth="1"/>
    <col min="15106" max="15107" width="9.140625" style="793"/>
    <col min="15108" max="15108" width="9" style="793" customWidth="1"/>
    <col min="15109" max="15350" width="9.140625" style="793"/>
    <col min="15351" max="15351" width="12" style="793" customWidth="1"/>
    <col min="15352" max="15352" width="54.140625" style="793" customWidth="1"/>
    <col min="15353" max="15353" width="21.28515625" style="793" customWidth="1"/>
    <col min="15354" max="15354" width="22" style="793" customWidth="1"/>
    <col min="15355" max="15355" width="22.7109375" style="793" customWidth="1"/>
    <col min="15356" max="15357" width="16.140625" style="793" customWidth="1"/>
    <col min="15358" max="15358" width="15.42578125" style="793" customWidth="1"/>
    <col min="15359" max="15359" width="13.5703125" style="793" customWidth="1"/>
    <col min="15360" max="15360" width="10.85546875" style="793" customWidth="1"/>
    <col min="15361" max="15361" width="9.140625" style="793" customWidth="1"/>
    <col min="15362" max="15363" width="9.140625" style="793"/>
    <col min="15364" max="15364" width="9" style="793" customWidth="1"/>
    <col min="15365" max="15606" width="9.140625" style="793"/>
    <col min="15607" max="15607" width="12" style="793" customWidth="1"/>
    <col min="15608" max="15608" width="54.140625" style="793" customWidth="1"/>
    <col min="15609" max="15609" width="21.28515625" style="793" customWidth="1"/>
    <col min="15610" max="15610" width="22" style="793" customWidth="1"/>
    <col min="15611" max="15611" width="22.7109375" style="793" customWidth="1"/>
    <col min="15612" max="15613" width="16.140625" style="793" customWidth="1"/>
    <col min="15614" max="15614" width="15.42578125" style="793" customWidth="1"/>
    <col min="15615" max="15615" width="13.5703125" style="793" customWidth="1"/>
    <col min="15616" max="15616" width="10.85546875" style="793" customWidth="1"/>
    <col min="15617" max="15617" width="9.140625" style="793" customWidth="1"/>
    <col min="15618" max="15619" width="9.140625" style="793"/>
    <col min="15620" max="15620" width="9" style="793" customWidth="1"/>
    <col min="15621" max="15862" width="9.140625" style="793"/>
    <col min="15863" max="15863" width="12" style="793" customWidth="1"/>
    <col min="15864" max="15864" width="54.140625" style="793" customWidth="1"/>
    <col min="15865" max="15865" width="21.28515625" style="793" customWidth="1"/>
    <col min="15866" max="15866" width="22" style="793" customWidth="1"/>
    <col min="15867" max="15867" width="22.7109375" style="793" customWidth="1"/>
    <col min="15868" max="15869" width="16.140625" style="793" customWidth="1"/>
    <col min="15870" max="15870" width="15.42578125" style="793" customWidth="1"/>
    <col min="15871" max="15871" width="13.5703125" style="793" customWidth="1"/>
    <col min="15872" max="15872" width="10.85546875" style="793" customWidth="1"/>
    <col min="15873" max="15873" width="9.140625" style="793" customWidth="1"/>
    <col min="15874" max="15875" width="9.140625" style="793"/>
    <col min="15876" max="15876" width="9" style="793" customWidth="1"/>
    <col min="15877" max="16118" width="9.140625" style="793"/>
    <col min="16119" max="16119" width="12" style="793" customWidth="1"/>
    <col min="16120" max="16120" width="54.140625" style="793" customWidth="1"/>
    <col min="16121" max="16121" width="21.28515625" style="793" customWidth="1"/>
    <col min="16122" max="16122" width="22" style="793" customWidth="1"/>
    <col min="16123" max="16123" width="22.7109375" style="793" customWidth="1"/>
    <col min="16124" max="16125" width="16.140625" style="793" customWidth="1"/>
    <col min="16126" max="16126" width="15.42578125" style="793" customWidth="1"/>
    <col min="16127" max="16127" width="13.5703125" style="793" customWidth="1"/>
    <col min="16128" max="16128" width="10.85546875" style="793" customWidth="1"/>
    <col min="16129" max="16129" width="9.140625" style="793" customWidth="1"/>
    <col min="16130" max="16131" width="9.140625" style="793"/>
    <col min="16132" max="16132" width="9" style="793" customWidth="1"/>
    <col min="16133" max="16384" width="9.140625" style="793"/>
  </cols>
  <sheetData>
    <row r="1" spans="2:10" ht="28.5" customHeight="1">
      <c r="B1" s="1580"/>
      <c r="C1" s="1581"/>
      <c r="D1" s="1581"/>
      <c r="G1" s="1583"/>
      <c r="H1" s="1584"/>
      <c r="I1" s="1584"/>
      <c r="J1" s="1247"/>
    </row>
    <row r="2" spans="2:10" ht="28.5" customHeight="1">
      <c r="B2" s="794" t="s">
        <v>553</v>
      </c>
      <c r="C2" s="794"/>
      <c r="D2" s="794"/>
      <c r="E2" s="1585"/>
      <c r="F2" s="1236"/>
      <c r="G2" s="1583"/>
      <c r="H2" s="1584"/>
      <c r="I2" s="1584"/>
      <c r="J2" s="1247"/>
    </row>
    <row r="3" spans="2:10" ht="21.75" customHeight="1" thickBot="1">
      <c r="B3" s="795" t="s">
        <v>318</v>
      </c>
      <c r="C3" s="795"/>
      <c r="D3" s="795"/>
      <c r="E3" s="795"/>
    </row>
    <row r="4" spans="2:10" ht="21" customHeight="1" thickBot="1">
      <c r="B4" s="1918" t="s">
        <v>319</v>
      </c>
      <c r="C4" s="1919"/>
      <c r="D4" s="1919"/>
      <c r="E4" s="1920"/>
    </row>
    <row r="5" spans="2:10" ht="21" customHeight="1" thickBot="1">
      <c r="B5" s="796" t="s">
        <v>320</v>
      </c>
      <c r="C5" s="797" t="s">
        <v>554</v>
      </c>
      <c r="D5" s="798" t="s">
        <v>555</v>
      </c>
      <c r="E5" s="799"/>
      <c r="F5" s="800"/>
    </row>
    <row r="6" spans="2:10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0" ht="21" customHeight="1">
      <c r="B7" s="806" t="s">
        <v>322</v>
      </c>
      <c r="C7" s="807">
        <v>2373.261</v>
      </c>
      <c r="D7" s="808">
        <v>3687.3290000000002</v>
      </c>
      <c r="E7" s="1367">
        <v>-35.637394981570672</v>
      </c>
      <c r="F7" s="809"/>
    </row>
    <row r="8" spans="2:10" ht="21" customHeight="1">
      <c r="B8" s="811" t="s">
        <v>532</v>
      </c>
      <c r="C8" s="812">
        <v>2283.3009999999999</v>
      </c>
      <c r="D8" s="813">
        <v>3684.5529999999999</v>
      </c>
      <c r="E8" s="1368">
        <v>-38.030447655387235</v>
      </c>
      <c r="F8" s="809"/>
    </row>
    <row r="9" spans="2:10" ht="21" customHeight="1">
      <c r="B9" s="814" t="s">
        <v>323</v>
      </c>
      <c r="C9" s="815">
        <v>148826.682</v>
      </c>
      <c r="D9" s="816">
        <v>217206.96799999999</v>
      </c>
      <c r="E9" s="1368">
        <v>-31.481626316886846</v>
      </c>
      <c r="F9" s="809"/>
    </row>
    <row r="10" spans="2:10" ht="21" customHeight="1" thickBot="1">
      <c r="B10" s="811" t="s">
        <v>532</v>
      </c>
      <c r="C10" s="815">
        <v>111788.196</v>
      </c>
      <c r="D10" s="816">
        <v>151614.53099999999</v>
      </c>
      <c r="E10" s="1369">
        <v>-26.268151698467474</v>
      </c>
      <c r="F10" s="809"/>
    </row>
    <row r="11" spans="2:10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0" ht="21" customHeight="1">
      <c r="B12" s="806" t="s">
        <v>325</v>
      </c>
      <c r="C12" s="819">
        <v>85916.778000000006</v>
      </c>
      <c r="D12" s="808">
        <v>90388.148000000001</v>
      </c>
      <c r="E12" s="1370">
        <v>-4.9468543154573714</v>
      </c>
      <c r="F12" s="809"/>
    </row>
    <row r="13" spans="2:10" ht="21" customHeight="1">
      <c r="B13" s="811" t="s">
        <v>532</v>
      </c>
      <c r="C13" s="820">
        <v>85916.778000000006</v>
      </c>
      <c r="D13" s="813">
        <v>90388.148000000001</v>
      </c>
      <c r="E13" s="1371">
        <v>-4.9468543154573714</v>
      </c>
      <c r="F13" s="809"/>
    </row>
    <row r="14" spans="2:10" ht="21" customHeight="1">
      <c r="B14" s="814" t="s">
        <v>326</v>
      </c>
      <c r="C14" s="821">
        <v>274625.08100000001</v>
      </c>
      <c r="D14" s="816">
        <v>300296.734</v>
      </c>
      <c r="E14" s="1371">
        <v>-8.5487619722164503</v>
      </c>
      <c r="F14" s="809"/>
    </row>
    <row r="15" spans="2:10" ht="21" customHeight="1" thickBot="1">
      <c r="B15" s="822" t="s">
        <v>532</v>
      </c>
      <c r="C15" s="823">
        <v>274471.46500000003</v>
      </c>
      <c r="D15" s="824">
        <v>299883.337</v>
      </c>
      <c r="E15" s="1372">
        <v>-8.4739193094946685</v>
      </c>
      <c r="F15" s="809"/>
    </row>
    <row r="16" spans="2:10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586" t="s">
        <v>533</v>
      </c>
      <c r="C18" s="1587">
        <f>C8/C7*100</f>
        <v>96.209435034747543</v>
      </c>
      <c r="D18" s="1588">
        <f>C13/C12*100</f>
        <v>100</v>
      </c>
      <c r="E18" s="832"/>
      <c r="F18" s="809"/>
    </row>
    <row r="19" spans="2:6" ht="21" customHeight="1" thickBot="1">
      <c r="B19" s="1589" t="s">
        <v>534</v>
      </c>
      <c r="C19" s="1590">
        <f>C10/C9*100</f>
        <v>75.113006953954667</v>
      </c>
      <c r="D19" s="1591">
        <f>C15/C14*100</f>
        <v>99.944063375624467</v>
      </c>
      <c r="E19" s="831"/>
      <c r="F19" s="809"/>
    </row>
    <row r="20" spans="2:6" ht="21" customHeight="1" thickBot="1">
      <c r="B20" s="1592"/>
      <c r="C20" s="1593"/>
      <c r="D20" s="1593"/>
      <c r="E20" s="831"/>
      <c r="F20" s="809"/>
    </row>
    <row r="21" spans="2:6" ht="21" customHeight="1" thickBot="1">
      <c r="B21" s="1921" t="s">
        <v>328</v>
      </c>
      <c r="C21" s="1922"/>
      <c r="D21" s="1923"/>
      <c r="E21" s="833"/>
      <c r="F21" s="809"/>
    </row>
    <row r="22" spans="2:6" ht="21" customHeight="1" thickBot="1">
      <c r="B22" s="834" t="s">
        <v>329</v>
      </c>
      <c r="C22" s="797" t="str">
        <f>C5</f>
        <v>I-V 2020 Rok</v>
      </c>
      <c r="D22" s="798" t="str">
        <f>D5</f>
        <v>I-V 2019 Rok</v>
      </c>
      <c r="F22" s="809"/>
    </row>
    <row r="23" spans="2:6" ht="21" customHeight="1">
      <c r="B23" s="835" t="s">
        <v>330</v>
      </c>
      <c r="C23" s="836">
        <v>-83543.517000000007</v>
      </c>
      <c r="D23" s="837">
        <v>-86700.819000000003</v>
      </c>
      <c r="E23" s="810"/>
      <c r="F23" s="809"/>
    </row>
    <row r="24" spans="2:6" ht="21" customHeight="1">
      <c r="B24" s="838" t="s">
        <v>532</v>
      </c>
      <c r="C24" s="839">
        <v>-83633.476999999999</v>
      </c>
      <c r="D24" s="840">
        <v>-86703.595000000001</v>
      </c>
      <c r="E24" s="810"/>
      <c r="F24" s="809"/>
    </row>
    <row r="25" spans="2:6" ht="21" customHeight="1">
      <c r="B25" s="841" t="s">
        <v>331</v>
      </c>
      <c r="C25" s="839">
        <v>-125798.399</v>
      </c>
      <c r="D25" s="840">
        <v>-83089.766000000003</v>
      </c>
      <c r="E25" s="810"/>
      <c r="F25" s="809"/>
    </row>
    <row r="26" spans="2:6" ht="21" customHeight="1" thickBot="1">
      <c r="B26" s="842" t="s">
        <v>532</v>
      </c>
      <c r="C26" s="843">
        <v>-162683.26900000003</v>
      </c>
      <c r="D26" s="844">
        <v>-148268.80600000001</v>
      </c>
      <c r="E26" s="810"/>
      <c r="F26" s="809"/>
    </row>
    <row r="27" spans="2:6" ht="21" customHeight="1">
      <c r="B27" s="1585" t="s">
        <v>556</v>
      </c>
      <c r="C27" s="1585"/>
      <c r="D27" s="1585"/>
      <c r="E27" s="1585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18" t="s">
        <v>179</v>
      </c>
      <c r="C30" s="1919"/>
      <c r="D30" s="1920"/>
    </row>
    <row r="31" spans="2:6" ht="18" customHeight="1" thickBot="1">
      <c r="B31" s="796" t="s">
        <v>320</v>
      </c>
      <c r="C31" s="797" t="str">
        <f>C5</f>
        <v>I-V 2020 Rok</v>
      </c>
      <c r="D31" s="798" t="str">
        <f>D5</f>
        <v>I-V 2019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4671.7860000000001</v>
      </c>
      <c r="D33" s="851">
        <v>4540.625</v>
      </c>
      <c r="E33" s="809"/>
      <c r="F33" s="1515"/>
    </row>
    <row r="34" spans="2:6" ht="18" customHeight="1">
      <c r="B34" s="852" t="s">
        <v>532</v>
      </c>
      <c r="C34" s="853">
        <v>4214.4189999999999</v>
      </c>
      <c r="D34" s="854">
        <v>4512.1589999999997</v>
      </c>
      <c r="E34" s="809"/>
      <c r="F34" s="1516"/>
    </row>
    <row r="35" spans="2:6" ht="18" customHeight="1">
      <c r="B35" s="855" t="s">
        <v>333</v>
      </c>
      <c r="C35" s="856">
        <v>329911.08600000001</v>
      </c>
      <c r="D35" s="857">
        <v>371576.41600000003</v>
      </c>
      <c r="E35" s="809"/>
      <c r="F35" s="1517"/>
    </row>
    <row r="36" spans="2:6" ht="18" customHeight="1" thickBot="1">
      <c r="B36" s="852" t="s">
        <v>532</v>
      </c>
      <c r="C36" s="856">
        <v>260807.68700000001</v>
      </c>
      <c r="D36" s="857">
        <v>265915.05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260111.07399999999</v>
      </c>
      <c r="D38" s="851">
        <v>189514.20600000001</v>
      </c>
      <c r="E38" s="809"/>
      <c r="F38" s="1515"/>
    </row>
    <row r="39" spans="2:6" ht="18" customHeight="1">
      <c r="B39" s="852" t="s">
        <v>532</v>
      </c>
      <c r="C39" s="853">
        <v>260111.07399999999</v>
      </c>
      <c r="D39" s="854">
        <v>189514.20600000001</v>
      </c>
      <c r="E39" s="809"/>
      <c r="F39" s="1514"/>
    </row>
    <row r="40" spans="2:6" ht="18" customHeight="1">
      <c r="B40" s="855" t="s">
        <v>334</v>
      </c>
      <c r="C40" s="856">
        <v>640070.66099999996</v>
      </c>
      <c r="D40" s="857">
        <v>600078.70900000003</v>
      </c>
      <c r="E40" s="809"/>
      <c r="F40" s="1514"/>
    </row>
    <row r="41" spans="2:6" ht="18" customHeight="1" thickBot="1">
      <c r="B41" s="858" t="s">
        <v>532</v>
      </c>
      <c r="C41" s="859">
        <v>639537.152</v>
      </c>
      <c r="D41" s="860">
        <v>599272.772</v>
      </c>
      <c r="E41" s="809"/>
      <c r="F41" s="1515"/>
    </row>
    <row r="42" spans="2:6" ht="18" customHeight="1" thickBot="1">
      <c r="F42" s="1516"/>
    </row>
    <row r="43" spans="2:6" ht="18" customHeight="1" thickBot="1">
      <c r="B43" s="1915" t="s">
        <v>335</v>
      </c>
      <c r="C43" s="1916"/>
      <c r="D43" s="1917"/>
      <c r="F43" s="1517"/>
    </row>
    <row r="44" spans="2:6" ht="18" customHeight="1" thickBot="1">
      <c r="B44" s="861" t="s">
        <v>179</v>
      </c>
      <c r="C44" s="797" t="str">
        <f>C5</f>
        <v>I-V 2020 Rok</v>
      </c>
      <c r="D44" s="798" t="str">
        <f>D5</f>
        <v>I-V 2019 Rok</v>
      </c>
      <c r="F44" s="1516"/>
    </row>
    <row r="45" spans="2:6" ht="18" customHeight="1">
      <c r="B45" s="849" t="s">
        <v>332</v>
      </c>
      <c r="C45" s="850">
        <v>-255439.288</v>
      </c>
      <c r="D45" s="851">
        <v>-184973.58100000001</v>
      </c>
      <c r="E45" s="809"/>
      <c r="F45" s="1517"/>
    </row>
    <row r="46" spans="2:6" ht="18" customHeight="1">
      <c r="B46" s="852" t="s">
        <v>532</v>
      </c>
      <c r="C46" s="853">
        <v>-255896.655</v>
      </c>
      <c r="D46" s="854">
        <v>-185002.04700000002</v>
      </c>
      <c r="E46" s="809"/>
      <c r="F46" s="1515"/>
    </row>
    <row r="47" spans="2:6" ht="18" customHeight="1">
      <c r="B47" s="855" t="s">
        <v>333</v>
      </c>
      <c r="C47" s="856">
        <v>-310159.57499999995</v>
      </c>
      <c r="D47" s="854">
        <v>-228502.29300000001</v>
      </c>
      <c r="E47" s="809"/>
      <c r="F47" s="1516"/>
    </row>
    <row r="48" spans="2:6" ht="18" customHeight="1" thickBot="1">
      <c r="B48" s="858" t="s">
        <v>532</v>
      </c>
      <c r="C48" s="859">
        <v>-378729.46499999997</v>
      </c>
      <c r="D48" s="862">
        <v>-333357.72200000001</v>
      </c>
      <c r="E48" s="809"/>
      <c r="F48" s="1517"/>
    </row>
    <row r="49" spans="1:6" ht="23.25" customHeight="1">
      <c r="F49" s="1516"/>
    </row>
    <row r="50" spans="1:6" ht="28.5" customHeight="1">
      <c r="A50" s="1248"/>
      <c r="B50" s="1594"/>
      <c r="C50" s="1595"/>
      <c r="D50" s="1583"/>
      <c r="E50" s="1583"/>
      <c r="F50" s="1517"/>
    </row>
    <row r="51" spans="1:6" ht="28.5" customHeight="1">
      <c r="A51" s="1248"/>
      <c r="B51" s="1582"/>
      <c r="C51" s="1596"/>
      <c r="D51" s="1583"/>
      <c r="E51" s="1583"/>
      <c r="F51" s="1583"/>
    </row>
    <row r="52" spans="1:6" ht="28.5" customHeight="1">
      <c r="A52" s="1248"/>
      <c r="B52" s="1582"/>
      <c r="C52" s="1596"/>
      <c r="D52" s="1583"/>
      <c r="E52" s="1583"/>
      <c r="F52" s="1583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727"/>
      <c r="C1" s="1728"/>
      <c r="D1" s="1728"/>
      <c r="G1" s="1730"/>
      <c r="H1" s="1730"/>
      <c r="I1" s="1730"/>
      <c r="J1" s="1730"/>
      <c r="K1" s="1730"/>
      <c r="L1" s="1730"/>
      <c r="M1" s="1730"/>
      <c r="N1" s="1731"/>
      <c r="O1" s="1731"/>
      <c r="P1" s="1247"/>
    </row>
    <row r="2" spans="2:16" ht="28.5" customHeight="1">
      <c r="B2" s="794" t="s">
        <v>571</v>
      </c>
      <c r="C2" s="794"/>
      <c r="D2" s="794"/>
      <c r="E2" s="794"/>
      <c r="F2" s="1236"/>
      <c r="G2" s="1730"/>
      <c r="H2" s="1730"/>
      <c r="I2" s="1730"/>
      <c r="J2" s="1730"/>
      <c r="K2" s="1730"/>
      <c r="L2" s="1730"/>
      <c r="M2" s="1730"/>
      <c r="N2" s="1731"/>
      <c r="O2" s="1731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18" t="s">
        <v>319</v>
      </c>
      <c r="C4" s="1919"/>
      <c r="D4" s="1919"/>
      <c r="E4" s="1920"/>
    </row>
    <row r="5" spans="2:16" ht="21" customHeight="1" thickBot="1">
      <c r="B5" s="796" t="s">
        <v>320</v>
      </c>
      <c r="C5" s="797" t="s">
        <v>511</v>
      </c>
      <c r="D5" s="798" t="s">
        <v>512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7">
        <v>-17.284069743760149</v>
      </c>
      <c r="F7" s="809"/>
    </row>
    <row r="8" spans="2:16" ht="21" customHeight="1">
      <c r="B8" s="811" t="s">
        <v>532</v>
      </c>
      <c r="C8" s="812">
        <v>8423.1329999999998</v>
      </c>
      <c r="D8" s="813">
        <v>10110.442999999999</v>
      </c>
      <c r="E8" s="1368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8">
        <v>-11.999256367442175</v>
      </c>
      <c r="F9" s="809"/>
    </row>
    <row r="10" spans="2:16" ht="21" customHeight="1" thickBot="1">
      <c r="B10" s="811" t="s">
        <v>532</v>
      </c>
      <c r="C10" s="815">
        <v>326859.24300000002</v>
      </c>
      <c r="D10" s="816">
        <v>366301.674</v>
      </c>
      <c r="E10" s="1369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70">
        <v>-12.440594891397513</v>
      </c>
      <c r="F12" s="809"/>
    </row>
    <row r="13" spans="2:16" ht="21" customHeight="1">
      <c r="B13" s="811" t="s">
        <v>532</v>
      </c>
      <c r="C13" s="820">
        <v>213117.69899999999</v>
      </c>
      <c r="D13" s="813">
        <v>243397.83799999999</v>
      </c>
      <c r="E13" s="1371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71">
        <v>-13.809574003945057</v>
      </c>
      <c r="F14" s="809"/>
    </row>
    <row r="15" spans="2:16" ht="21" customHeight="1" thickBot="1">
      <c r="B15" s="822" t="s">
        <v>532</v>
      </c>
      <c r="C15" s="823">
        <v>659623.23400000005</v>
      </c>
      <c r="D15" s="824">
        <v>765954.40399999998</v>
      </c>
      <c r="E15" s="1372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32" t="s">
        <v>533</v>
      </c>
      <c r="C18" s="1733">
        <f>C8/C7*100</f>
        <v>99.75658734822683</v>
      </c>
      <c r="D18" s="1734">
        <f>C13/C12*100</f>
        <v>100</v>
      </c>
      <c r="E18" s="832"/>
      <c r="F18" s="809"/>
    </row>
    <row r="19" spans="2:6" ht="21" customHeight="1" thickBot="1">
      <c r="B19" s="1735" t="s">
        <v>534</v>
      </c>
      <c r="C19" s="1736">
        <f>C10/C9*100</f>
        <v>72.958375846633345</v>
      </c>
      <c r="D19" s="1737">
        <f>C15/C14*100</f>
        <v>99.904549835693629</v>
      </c>
      <c r="E19" s="831"/>
      <c r="F19" s="809"/>
    </row>
    <row r="20" spans="2:6" ht="21" customHeight="1" thickBot="1">
      <c r="B20" s="1738"/>
      <c r="C20" s="1739"/>
      <c r="D20" s="1739"/>
      <c r="E20" s="831"/>
      <c r="F20" s="809"/>
    </row>
    <row r="21" spans="2:6" ht="21" customHeight="1" thickBot="1">
      <c r="B21" s="1921" t="s">
        <v>328</v>
      </c>
      <c r="C21" s="1922"/>
      <c r="D21" s="1923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532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532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18" t="s">
        <v>179</v>
      </c>
      <c r="C30" s="1919"/>
      <c r="D30" s="1920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15"/>
    </row>
    <row r="34" spans="2:6" ht="18" customHeight="1">
      <c r="B34" s="852" t="s">
        <v>532</v>
      </c>
      <c r="C34" s="853">
        <v>12372.183999999999</v>
      </c>
      <c r="D34" s="854">
        <v>13427.346</v>
      </c>
      <c r="E34" s="809"/>
      <c r="F34" s="1516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17"/>
    </row>
    <row r="36" spans="2:6" ht="18" customHeight="1" thickBot="1">
      <c r="B36" s="852" t="s">
        <v>532</v>
      </c>
      <c r="C36" s="856">
        <v>657415.80900000001</v>
      </c>
      <c r="D36" s="857">
        <v>631506.28099999996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15"/>
    </row>
    <row r="39" spans="2:6" ht="18" customHeight="1">
      <c r="B39" s="852" t="s">
        <v>532</v>
      </c>
      <c r="C39" s="853">
        <v>500431.74</v>
      </c>
      <c r="D39" s="854">
        <v>427169.641</v>
      </c>
      <c r="E39" s="809"/>
      <c r="F39" s="1514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14"/>
    </row>
    <row r="41" spans="2:6" ht="18" customHeight="1" thickBot="1">
      <c r="B41" s="858" t="s">
        <v>532</v>
      </c>
      <c r="C41" s="859">
        <v>1459244.75</v>
      </c>
      <c r="D41" s="860">
        <v>1423201.2560000001</v>
      </c>
      <c r="E41" s="809"/>
      <c r="F41" s="1515"/>
    </row>
    <row r="42" spans="2:6" ht="18" customHeight="1" thickBot="1">
      <c r="F42" s="1516"/>
    </row>
    <row r="43" spans="2:6" ht="18" customHeight="1" thickBot="1">
      <c r="B43" s="1915" t="s">
        <v>335</v>
      </c>
      <c r="C43" s="1916"/>
      <c r="D43" s="1917"/>
      <c r="F43" s="1517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16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17"/>
    </row>
    <row r="46" spans="2:6" ht="18" customHeight="1">
      <c r="B46" s="852" t="s">
        <v>532</v>
      </c>
      <c r="C46" s="853">
        <v>-488059.55599999998</v>
      </c>
      <c r="D46" s="854">
        <v>-413742.29499999998</v>
      </c>
      <c r="E46" s="809"/>
      <c r="F46" s="1515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16"/>
    </row>
    <row r="48" spans="2:6" ht="18" customHeight="1" thickBot="1">
      <c r="B48" s="858" t="s">
        <v>532</v>
      </c>
      <c r="C48" s="859">
        <v>-801828.94099999999</v>
      </c>
      <c r="D48" s="862">
        <v>-791694.97500000009</v>
      </c>
      <c r="E48" s="809"/>
      <c r="F48" s="1517"/>
    </row>
    <row r="49" spans="1:11" ht="23.25" customHeight="1">
      <c r="F49" s="1516"/>
    </row>
    <row r="50" spans="1:11" ht="28.5" customHeight="1">
      <c r="A50" s="1248"/>
      <c r="B50" s="1740"/>
      <c r="C50" s="1741"/>
      <c r="D50" s="1730"/>
      <c r="E50" s="1730"/>
      <c r="F50" s="1517"/>
      <c r="G50" s="1730"/>
      <c r="H50" s="1731"/>
      <c r="I50" s="1731"/>
      <c r="J50" s="805"/>
      <c r="K50" s="805"/>
    </row>
    <row r="51" spans="1:11" ht="28.5" customHeight="1">
      <c r="A51" s="1248"/>
      <c r="B51" s="1729"/>
      <c r="C51" s="1742"/>
      <c r="D51" s="1730"/>
      <c r="E51" s="1730"/>
      <c r="F51" s="1730"/>
      <c r="G51" s="1730"/>
      <c r="H51" s="1731"/>
      <c r="I51" s="1731"/>
      <c r="J51" s="1247"/>
      <c r="K51" s="1247"/>
    </row>
    <row r="52" spans="1:11" ht="28.5" customHeight="1">
      <c r="A52" s="1248"/>
      <c r="B52" s="1729"/>
      <c r="C52" s="1742"/>
      <c r="D52" s="1730"/>
      <c r="E52" s="1730"/>
      <c r="F52" s="1730"/>
      <c r="G52" s="1730"/>
      <c r="H52" s="1731"/>
      <c r="I52" s="1731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D1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567</v>
      </c>
      <c r="N1" s="1605"/>
      <c r="O1" s="1605"/>
      <c r="P1" s="1605"/>
      <c r="Q1" s="1605"/>
      <c r="R1" s="1605"/>
      <c r="S1" s="1605"/>
      <c r="T1" s="1605"/>
      <c r="U1" s="1605"/>
      <c r="V1" s="435"/>
      <c r="W1" s="435"/>
    </row>
    <row r="2" spans="2:24" ht="26.25" thickBot="1">
      <c r="C2" s="1680" t="s">
        <v>420</v>
      </c>
      <c r="D2" s="1681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24"/>
      <c r="Q2" s="1924"/>
      <c r="R2" s="1924"/>
      <c r="S2" s="1924"/>
      <c r="T2" s="1924"/>
      <c r="U2" s="1924"/>
      <c r="V2" s="1682"/>
      <c r="W2" s="435"/>
      <c r="X2" s="435"/>
    </row>
    <row r="3" spans="2:24" ht="18.75">
      <c r="C3" s="1679"/>
      <c r="D3" s="1678"/>
      <c r="E3" s="1675" t="s">
        <v>566</v>
      </c>
      <c r="F3" s="1677"/>
      <c r="G3" s="1677"/>
      <c r="H3" s="1676"/>
      <c r="I3" s="1675" t="s">
        <v>565</v>
      </c>
      <c r="J3" s="1677"/>
      <c r="K3" s="1677"/>
      <c r="L3" s="1676"/>
      <c r="M3" s="1675" t="s">
        <v>564</v>
      </c>
      <c r="N3" s="1674"/>
      <c r="O3" s="1309"/>
      <c r="P3" s="1603"/>
      <c r="Q3" s="1603"/>
      <c r="R3" s="1603"/>
      <c r="S3" s="1603"/>
      <c r="T3" s="1603"/>
      <c r="U3" s="1603"/>
      <c r="V3" s="1682"/>
      <c r="W3" s="435"/>
      <c r="X3" s="435"/>
    </row>
    <row r="4" spans="2:24" ht="18.75">
      <c r="C4" s="1673" t="s">
        <v>476</v>
      </c>
      <c r="D4" s="1672" t="s">
        <v>563</v>
      </c>
      <c r="E4" s="1670" t="s">
        <v>179</v>
      </c>
      <c r="F4" s="1670"/>
      <c r="G4" s="1670" t="s">
        <v>478</v>
      </c>
      <c r="H4" s="1671"/>
      <c r="I4" s="1670" t="s">
        <v>179</v>
      </c>
      <c r="J4" s="1670"/>
      <c r="K4" s="1670" t="s">
        <v>478</v>
      </c>
      <c r="L4" s="1671"/>
      <c r="M4" s="1670" t="s">
        <v>179</v>
      </c>
      <c r="N4" s="1669"/>
      <c r="O4" s="1309"/>
      <c r="P4" s="1603"/>
      <c r="Q4" s="1603"/>
      <c r="R4" s="1603"/>
      <c r="S4" s="1603"/>
      <c r="T4" s="1603"/>
      <c r="U4" s="1603"/>
      <c r="V4" s="1682"/>
      <c r="W4" s="435"/>
      <c r="X4" s="435"/>
    </row>
    <row r="5" spans="2:24" ht="19.5" thickBot="1">
      <c r="C5" s="1668"/>
      <c r="D5" s="1667"/>
      <c r="E5" s="1664" t="s">
        <v>516</v>
      </c>
      <c r="F5" s="1666" t="s">
        <v>517</v>
      </c>
      <c r="G5" s="1664" t="s">
        <v>516</v>
      </c>
      <c r="H5" s="1665" t="s">
        <v>517</v>
      </c>
      <c r="I5" s="1664" t="s">
        <v>516</v>
      </c>
      <c r="J5" s="1666" t="s">
        <v>517</v>
      </c>
      <c r="K5" s="1664" t="s">
        <v>516</v>
      </c>
      <c r="L5" s="1665" t="s">
        <v>517</v>
      </c>
      <c r="M5" s="1664" t="s">
        <v>516</v>
      </c>
      <c r="N5" s="1663" t="s">
        <v>517</v>
      </c>
      <c r="O5" s="1309"/>
      <c r="P5" s="1603"/>
      <c r="Q5" s="1603"/>
      <c r="R5" s="1603"/>
      <c r="S5" s="1603"/>
      <c r="T5" s="1603"/>
      <c r="U5" s="1603"/>
      <c r="V5" s="1682"/>
      <c r="W5" s="435"/>
      <c r="X5" s="435"/>
    </row>
    <row r="6" spans="2:24" ht="35.25" customHeight="1" thickBot="1">
      <c r="C6" s="1662" t="s">
        <v>479</v>
      </c>
      <c r="D6" s="1683" t="s">
        <v>568</v>
      </c>
      <c r="E6" s="1659">
        <v>13830.486000000001</v>
      </c>
      <c r="F6" s="1660">
        <v>12440.476000000001</v>
      </c>
      <c r="G6" s="1659">
        <v>10208.053</v>
      </c>
      <c r="H6" s="1658">
        <v>8443.6859999999997</v>
      </c>
      <c r="I6" s="1659">
        <v>427169.641</v>
      </c>
      <c r="J6" s="1660">
        <v>500431.74</v>
      </c>
      <c r="K6" s="1659">
        <v>243397.83799999999</v>
      </c>
      <c r="L6" s="1658">
        <v>213117.69899999999</v>
      </c>
      <c r="M6" s="1657">
        <v>-413339.15500000003</v>
      </c>
      <c r="N6" s="1656">
        <v>-487991.26399999997</v>
      </c>
      <c r="O6" s="1309"/>
      <c r="P6" s="1603"/>
      <c r="Q6" s="1603"/>
      <c r="R6" s="1603"/>
      <c r="S6" s="1603"/>
      <c r="T6" s="1603"/>
      <c r="U6" s="1603"/>
      <c r="V6" s="1682"/>
      <c r="W6" s="435"/>
      <c r="X6" s="435"/>
    </row>
    <row r="7" spans="2:24" ht="51.75" customHeight="1">
      <c r="B7" s="1032"/>
      <c r="C7" s="438" t="s">
        <v>529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500"/>
      <c r="P7" s="1310"/>
      <c r="Q7" s="1310"/>
      <c r="R7" s="1310"/>
      <c r="S7" s="1310"/>
      <c r="T7" s="1310"/>
      <c r="U7" s="1310"/>
      <c r="W7" s="1684"/>
      <c r="X7" s="1501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502"/>
      <c r="P8" s="1304"/>
      <c r="Q8" s="1304"/>
      <c r="R8" s="1304"/>
      <c r="S8" s="1304"/>
      <c r="T8" s="1304"/>
      <c r="U8" s="1304"/>
      <c r="W8" s="1685"/>
      <c r="X8" s="1503"/>
    </row>
    <row r="9" spans="2:24" ht="21" thickBot="1">
      <c r="C9" s="1686" t="s">
        <v>160</v>
      </c>
      <c r="D9" s="1687"/>
      <c r="E9" s="1687"/>
      <c r="F9" s="1687"/>
      <c r="G9" s="1688"/>
      <c r="H9" s="1687"/>
      <c r="I9" s="1687"/>
      <c r="J9" s="1687"/>
      <c r="K9" s="1687"/>
      <c r="L9" s="1688"/>
      <c r="N9" s="1303"/>
      <c r="O9" s="1303"/>
      <c r="P9" s="1303"/>
      <c r="Q9" s="1303"/>
      <c r="R9" s="1303"/>
      <c r="S9" s="1303"/>
      <c r="T9" s="1303"/>
      <c r="U9" s="1303"/>
      <c r="W9" s="1685"/>
      <c r="X9" s="1503"/>
    </row>
    <row r="10" spans="2:24" ht="16.5" thickBot="1">
      <c r="C10" s="1689" t="s">
        <v>467</v>
      </c>
      <c r="D10" s="1690"/>
      <c r="E10" s="1691"/>
      <c r="F10" s="1692"/>
      <c r="G10" s="1692"/>
      <c r="H10" s="1689" t="s">
        <v>530</v>
      </c>
      <c r="I10" s="1690"/>
      <c r="J10" s="1691"/>
      <c r="K10" s="1692"/>
      <c r="L10" s="1692"/>
      <c r="N10" s="1303"/>
      <c r="O10" s="1303"/>
      <c r="P10" s="1303"/>
      <c r="Q10" s="1303"/>
      <c r="R10" s="1303"/>
      <c r="S10" s="1303"/>
      <c r="T10" s="1303"/>
      <c r="U10" s="1303"/>
      <c r="W10" s="1685"/>
      <c r="X10" s="1503"/>
    </row>
    <row r="11" spans="2:24" ht="29.25" thickBot="1">
      <c r="C11" s="1693" t="s">
        <v>182</v>
      </c>
      <c r="D11" s="1694" t="s">
        <v>179</v>
      </c>
      <c r="E11" s="1645" t="s">
        <v>183</v>
      </c>
      <c r="F11" s="1695" t="s">
        <v>164</v>
      </c>
      <c r="G11" s="1696" t="s">
        <v>421</v>
      </c>
      <c r="H11" s="1697" t="s">
        <v>182</v>
      </c>
      <c r="I11" s="1694" t="s">
        <v>179</v>
      </c>
      <c r="J11" s="1645" t="s">
        <v>183</v>
      </c>
      <c r="K11" s="1695" t="s">
        <v>164</v>
      </c>
      <c r="L11" s="1696" t="s">
        <v>421</v>
      </c>
      <c r="W11" s="1684"/>
      <c r="X11" s="1501"/>
    </row>
    <row r="12" spans="2:24" ht="16.5" thickBot="1">
      <c r="C12" s="863" t="s">
        <v>161</v>
      </c>
      <c r="D12" s="864">
        <v>13830.486000000001</v>
      </c>
      <c r="E12" s="1637">
        <v>58880.383999999998</v>
      </c>
      <c r="F12" s="1637">
        <v>10208.053</v>
      </c>
      <c r="G12" s="1698">
        <v>140.02000000000001</v>
      </c>
      <c r="H12" s="863" t="s">
        <v>161</v>
      </c>
      <c r="I12" s="864">
        <v>12440.476000000001</v>
      </c>
      <c r="J12" s="1637">
        <v>53429.847999999998</v>
      </c>
      <c r="K12" s="1637">
        <v>8443.6859999999997</v>
      </c>
      <c r="L12" s="1698">
        <v>99.284000000000006</v>
      </c>
      <c r="N12" s="1313" t="s">
        <v>569</v>
      </c>
      <c r="O12" s="1313"/>
      <c r="P12" s="1313"/>
      <c r="Q12" s="1313"/>
      <c r="R12" s="1313"/>
      <c r="S12" s="1313"/>
      <c r="T12" s="1313"/>
      <c r="U12" s="1313"/>
      <c r="V12" s="1313"/>
      <c r="W12" s="1685"/>
      <c r="X12" s="1503"/>
    </row>
    <row r="13" spans="2:24" ht="19.5" thickBot="1">
      <c r="C13" s="1636" t="s">
        <v>134</v>
      </c>
      <c r="D13" s="1635">
        <v>5314.7269999999999</v>
      </c>
      <c r="E13" s="1634">
        <v>22736.815999999999</v>
      </c>
      <c r="F13" s="1634">
        <v>4444.54</v>
      </c>
      <c r="G13" s="1699">
        <v>37.651000000000003</v>
      </c>
      <c r="H13" s="1700" t="s">
        <v>134</v>
      </c>
      <c r="I13" s="1635">
        <v>6983.4369999999999</v>
      </c>
      <c r="J13" s="1634">
        <v>30005.260999999999</v>
      </c>
      <c r="K13" s="1634">
        <v>4993.5860000000002</v>
      </c>
      <c r="L13" s="1699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85"/>
      <c r="X13" s="1503"/>
    </row>
    <row r="14" spans="2:24" ht="21" thickBot="1">
      <c r="C14" s="1622" t="s">
        <v>115</v>
      </c>
      <c r="D14" s="1621">
        <v>3731.9989999999998</v>
      </c>
      <c r="E14" s="1620">
        <v>15806.865</v>
      </c>
      <c r="F14" s="1620">
        <v>3121.07</v>
      </c>
      <c r="G14" s="1701">
        <v>31.683</v>
      </c>
      <c r="H14" s="1702" t="s">
        <v>108</v>
      </c>
      <c r="I14" s="1621">
        <v>2914.4189999999999</v>
      </c>
      <c r="J14" s="1620">
        <v>12509.512000000001</v>
      </c>
      <c r="K14" s="1620">
        <v>1254.3030000000001</v>
      </c>
      <c r="L14" s="1701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85"/>
      <c r="X14" s="1503"/>
    </row>
    <row r="15" spans="2:24" ht="19.5" thickBot="1">
      <c r="C15" s="1622" t="s">
        <v>108</v>
      </c>
      <c r="D15" s="1621">
        <v>2475</v>
      </c>
      <c r="E15" s="1620">
        <v>10550.897999999999</v>
      </c>
      <c r="F15" s="1620">
        <v>1414.74</v>
      </c>
      <c r="G15" s="1701">
        <v>47.4</v>
      </c>
      <c r="H15" s="1702" t="s">
        <v>505</v>
      </c>
      <c r="I15" s="1621">
        <v>2042.337</v>
      </c>
      <c r="J15" s="1620">
        <v>8770.0030000000006</v>
      </c>
      <c r="K15" s="1620">
        <v>1832.8779999999999</v>
      </c>
      <c r="L15" s="1701">
        <v>11.507</v>
      </c>
      <c r="N15" s="1319"/>
      <c r="O15" s="1320"/>
      <c r="P15" s="1925" t="s">
        <v>475</v>
      </c>
      <c r="Q15" s="1926"/>
      <c r="R15" s="1927"/>
      <c r="S15" s="1925" t="s">
        <v>531</v>
      </c>
      <c r="T15" s="1926"/>
      <c r="U15" s="1927"/>
      <c r="V15" s="1681"/>
      <c r="W15" s="1684"/>
      <c r="X15" s="1501"/>
    </row>
    <row r="16" spans="2:24" ht="38.25" customHeight="1" thickBot="1">
      <c r="C16" s="1622" t="s">
        <v>113</v>
      </c>
      <c r="D16" s="1621">
        <v>1411.6379999999999</v>
      </c>
      <c r="E16" s="1620">
        <v>5949.5230000000001</v>
      </c>
      <c r="F16" s="1620">
        <v>873.48900000000003</v>
      </c>
      <c r="G16" s="1701">
        <v>13.907999999999999</v>
      </c>
      <c r="H16" s="1702" t="s">
        <v>113</v>
      </c>
      <c r="I16" s="1621">
        <v>431.99099999999999</v>
      </c>
      <c r="J16" s="1620">
        <v>1851.039</v>
      </c>
      <c r="K16" s="1620">
        <v>342.36599999999999</v>
      </c>
      <c r="L16" s="1701">
        <v>2.1989999999999998</v>
      </c>
      <c r="N16" s="1321" t="s">
        <v>476</v>
      </c>
      <c r="O16" s="1322" t="s">
        <v>477</v>
      </c>
      <c r="P16" s="1323" t="s">
        <v>179</v>
      </c>
      <c r="Q16" s="1036" t="s">
        <v>478</v>
      </c>
      <c r="R16" s="1324" t="s">
        <v>421</v>
      </c>
      <c r="S16" s="1325" t="s">
        <v>179</v>
      </c>
      <c r="T16" s="1036" t="s">
        <v>478</v>
      </c>
      <c r="U16" s="1324" t="s">
        <v>421</v>
      </c>
      <c r="V16" s="1681"/>
      <c r="W16" s="1685"/>
      <c r="X16" s="1503"/>
    </row>
    <row r="17" spans="2:46" ht="16.5" thickBot="1">
      <c r="C17" s="868" t="s">
        <v>163</v>
      </c>
      <c r="D17" s="1626">
        <v>493.98200000000003</v>
      </c>
      <c r="E17" s="1625">
        <v>2108.576</v>
      </c>
      <c r="F17" s="1625">
        <v>256.60399999999998</v>
      </c>
      <c r="G17" s="1703">
        <v>8.4239999999999995</v>
      </c>
      <c r="H17" s="1702" t="s">
        <v>369</v>
      </c>
      <c r="I17" s="1621">
        <v>68.292000000000002</v>
      </c>
      <c r="J17" s="1620">
        <v>294.03300000000002</v>
      </c>
      <c r="K17" s="1620">
        <v>20.553000000000001</v>
      </c>
      <c r="L17" s="1701">
        <v>0.15</v>
      </c>
      <c r="N17" s="1326" t="s">
        <v>479</v>
      </c>
      <c r="O17" s="1327" t="s">
        <v>480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81"/>
      <c r="W17" s="1685"/>
      <c r="X17" s="1503"/>
    </row>
    <row r="18" spans="2:46" ht="16.5" thickBot="1">
      <c r="C18" s="1622" t="s">
        <v>369</v>
      </c>
      <c r="D18" s="1621">
        <v>343.45100000000002</v>
      </c>
      <c r="E18" s="1620">
        <v>1473.865</v>
      </c>
      <c r="F18" s="1620">
        <v>46.984000000000002</v>
      </c>
      <c r="G18" s="1701">
        <v>0.52500000000000002</v>
      </c>
      <c r="H18" s="1702"/>
      <c r="I18" s="1621"/>
      <c r="J18" s="1620"/>
      <c r="K18" s="1620"/>
      <c r="L18" s="1701"/>
      <c r="N18" s="1332" t="s">
        <v>481</v>
      </c>
      <c r="O18" s="1333" t="s">
        <v>482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81"/>
      <c r="W18" s="1685"/>
      <c r="X18" s="1503"/>
    </row>
    <row r="19" spans="2:46" ht="16.5" thickBot="1">
      <c r="C19" s="1704" t="s">
        <v>402</v>
      </c>
      <c r="D19" s="1705">
        <v>59.689</v>
      </c>
      <c r="E19" s="1706">
        <v>253.84100000000001</v>
      </c>
      <c r="F19" s="1706">
        <v>50.625999999999998</v>
      </c>
      <c r="G19" s="1707">
        <v>0.42899999999999999</v>
      </c>
      <c r="H19" s="1708"/>
      <c r="I19" s="1705"/>
      <c r="J19" s="1706"/>
      <c r="K19" s="1706"/>
      <c r="L19" s="1707"/>
      <c r="N19" s="1338" t="s">
        <v>483</v>
      </c>
      <c r="O19" s="1339" t="s">
        <v>484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81"/>
      <c r="W19" s="1685"/>
      <c r="X19" s="1503"/>
    </row>
    <row r="20" spans="2:46" ht="15.75">
      <c r="C20" s="1612" t="s">
        <v>470</v>
      </c>
      <c r="D20" s="1709"/>
      <c r="E20" s="1709"/>
      <c r="F20" s="1709"/>
      <c r="G20" s="1710"/>
      <c r="H20" s="1612" t="s">
        <v>470</v>
      </c>
      <c r="I20" s="1709"/>
      <c r="J20" s="1709"/>
      <c r="K20" s="1709"/>
      <c r="L20" s="1710"/>
      <c r="N20" s="1344" t="s">
        <v>485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612" t="s">
        <v>470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504"/>
      <c r="T22" s="1504"/>
    </row>
    <row r="23" spans="2:46" ht="25.5">
      <c r="C23" s="1680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607"/>
      <c r="P23" s="1607"/>
      <c r="Q23" s="1607"/>
      <c r="R23" s="1607"/>
      <c r="S23" s="1607"/>
      <c r="T23" s="1505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570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607"/>
      <c r="O24" s="1606"/>
      <c r="P24" s="1606"/>
      <c r="Q24" s="1606"/>
      <c r="R24" s="1606"/>
      <c r="S24" s="1606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607"/>
      <c r="O25" s="1606"/>
      <c r="P25" s="1606"/>
      <c r="Q25" s="1606"/>
      <c r="R25" s="1606"/>
      <c r="S25" s="1606"/>
      <c r="T25" s="1504"/>
      <c r="X25" s="1504"/>
      <c r="Y25" s="1504"/>
      <c r="Z25" s="1605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86" t="s">
        <v>181</v>
      </c>
      <c r="D26" s="1687"/>
      <c r="E26" s="1687"/>
      <c r="F26" s="1687"/>
      <c r="G26" s="1687"/>
      <c r="H26" s="1687"/>
      <c r="I26" s="1687"/>
      <c r="J26" s="1687"/>
      <c r="K26" s="1687"/>
      <c r="L26" s="1688"/>
      <c r="M26" s="435"/>
      <c r="N26" s="1606"/>
      <c r="O26" s="1505"/>
      <c r="P26" s="1302"/>
      <c r="Q26" s="1302"/>
      <c r="R26" s="1302"/>
      <c r="S26" s="1606"/>
      <c r="T26" s="1505"/>
      <c r="U26" s="1302"/>
      <c r="V26" s="1302"/>
      <c r="W26" s="1302"/>
      <c r="X26" s="1505"/>
      <c r="Y26" s="1505"/>
      <c r="Z26" s="1309"/>
      <c r="AA26" s="1711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89" t="s">
        <v>467</v>
      </c>
      <c r="D27" s="1690"/>
      <c r="E27" s="1691"/>
      <c r="F27" s="1692"/>
      <c r="G27" s="1692"/>
      <c r="H27" s="1689" t="s">
        <v>530</v>
      </c>
      <c r="I27" s="1690"/>
      <c r="J27" s="1691"/>
      <c r="K27" s="1692"/>
      <c r="L27" s="1692"/>
      <c r="M27" s="435"/>
      <c r="N27" s="1606"/>
      <c r="O27" s="1504"/>
      <c r="S27" s="1606"/>
      <c r="T27" s="1504"/>
      <c r="X27" s="1504"/>
      <c r="Y27" s="1504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93" t="s">
        <v>182</v>
      </c>
      <c r="D28" s="1694" t="s">
        <v>179</v>
      </c>
      <c r="E28" s="1645" t="s">
        <v>183</v>
      </c>
      <c r="F28" s="1695" t="s">
        <v>164</v>
      </c>
      <c r="G28" s="1712" t="s">
        <v>421</v>
      </c>
      <c r="H28" s="1693" t="s">
        <v>182</v>
      </c>
      <c r="I28" s="1694" t="s">
        <v>179</v>
      </c>
      <c r="J28" s="1645" t="s">
        <v>183</v>
      </c>
      <c r="K28" s="1695" t="s">
        <v>164</v>
      </c>
      <c r="L28" s="1696" t="s">
        <v>421</v>
      </c>
      <c r="M28" s="435"/>
      <c r="N28" s="1606"/>
      <c r="O28" s="1505"/>
      <c r="P28" s="1302"/>
      <c r="Q28" s="1302"/>
      <c r="R28" s="1302"/>
      <c r="S28" s="1606"/>
      <c r="T28" s="1505"/>
      <c r="U28" s="1302"/>
      <c r="V28" s="1302"/>
      <c r="W28" s="1302"/>
      <c r="X28" s="1505"/>
      <c r="Y28" s="1505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637">
        <v>1814168.311</v>
      </c>
      <c r="F29" s="1637">
        <v>243397.83799999999</v>
      </c>
      <c r="G29" s="1698">
        <v>7613.9040000000005</v>
      </c>
      <c r="H29" s="863" t="s">
        <v>161</v>
      </c>
      <c r="I29" s="864">
        <v>500431.74</v>
      </c>
      <c r="J29" s="1637">
        <v>2150211.0070000002</v>
      </c>
      <c r="K29" s="1637">
        <v>213117.69899999999</v>
      </c>
      <c r="L29" s="1698">
        <v>7012.6660000000002</v>
      </c>
      <c r="M29" s="435"/>
      <c r="N29" s="1713"/>
      <c r="O29" s="1714"/>
      <c r="P29" s="1715"/>
      <c r="Q29" s="1715"/>
      <c r="R29" s="1715"/>
      <c r="S29" s="1713"/>
      <c r="T29" s="1714"/>
      <c r="U29" s="1715"/>
      <c r="V29" s="1715"/>
      <c r="W29" s="1715"/>
      <c r="X29" s="1714"/>
      <c r="Y29" s="1714"/>
      <c r="Z29" s="1605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618" t="s">
        <v>106</v>
      </c>
      <c r="D30" s="869">
        <v>345855.85399999999</v>
      </c>
      <c r="E30" s="1617">
        <v>1468823.514</v>
      </c>
      <c r="F30" s="1617">
        <v>192353.87599999999</v>
      </c>
      <c r="G30" s="1716">
        <v>6451.1750000000002</v>
      </c>
      <c r="H30" s="1618" t="s">
        <v>106</v>
      </c>
      <c r="I30" s="869">
        <v>448619.337</v>
      </c>
      <c r="J30" s="1617">
        <v>1927650.727</v>
      </c>
      <c r="K30" s="1617">
        <v>186781.93599999999</v>
      </c>
      <c r="L30" s="1716">
        <v>6380.5550000000003</v>
      </c>
      <c r="M30" s="435"/>
      <c r="N30" s="1713"/>
      <c r="O30" s="1302"/>
      <c r="P30" s="1302"/>
      <c r="Q30" s="1302"/>
      <c r="R30" s="1302"/>
      <c r="S30" s="1713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622" t="s">
        <v>108</v>
      </c>
      <c r="D31" s="1621">
        <v>42253.144999999997</v>
      </c>
      <c r="E31" s="1620">
        <v>179005.56299999999</v>
      </c>
      <c r="F31" s="1620">
        <v>25497.525000000001</v>
      </c>
      <c r="G31" s="1701">
        <v>670.75099999999998</v>
      </c>
      <c r="H31" s="1622" t="s">
        <v>108</v>
      </c>
      <c r="I31" s="1621">
        <v>25702.677</v>
      </c>
      <c r="J31" s="1620">
        <v>110449.37300000001</v>
      </c>
      <c r="K31" s="1620">
        <v>12306.245999999999</v>
      </c>
      <c r="L31" s="1701">
        <v>313.32900000000001</v>
      </c>
      <c r="M31" s="435"/>
      <c r="N31" s="1717"/>
      <c r="O31" s="1717"/>
      <c r="P31" s="1717"/>
      <c r="Q31" s="1717"/>
      <c r="R31" s="1717"/>
      <c r="S31" s="1717"/>
      <c r="T31" s="1717"/>
      <c r="U31" s="1717"/>
      <c r="V31" s="1717"/>
      <c r="W31" s="1717"/>
      <c r="X31" s="1717"/>
      <c r="Y31" s="1717"/>
      <c r="Z31" s="1011"/>
      <c r="AA31" s="1604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622" t="s">
        <v>129</v>
      </c>
      <c r="D32" s="1621">
        <v>14329.052</v>
      </c>
      <c r="E32" s="1620">
        <v>60982.538999999997</v>
      </c>
      <c r="F32" s="1620">
        <v>13396.602999999999</v>
      </c>
      <c r="G32" s="1701">
        <v>127.095</v>
      </c>
      <c r="H32" s="1622" t="s">
        <v>505</v>
      </c>
      <c r="I32" s="1621">
        <v>13671.355</v>
      </c>
      <c r="J32" s="1620">
        <v>58672.072999999997</v>
      </c>
      <c r="K32" s="1620">
        <v>5419.1130000000003</v>
      </c>
      <c r="L32" s="1701">
        <v>200.32</v>
      </c>
      <c r="M32" s="435"/>
      <c r="N32" s="1718"/>
      <c r="O32" s="1719"/>
      <c r="P32" s="1719"/>
      <c r="Q32" s="1719"/>
      <c r="R32" s="1719"/>
      <c r="S32" s="1718"/>
      <c r="T32" s="1719"/>
      <c r="U32" s="1719"/>
      <c r="V32" s="1719"/>
      <c r="W32" s="1719"/>
      <c r="X32" s="1719"/>
      <c r="Y32" s="1719"/>
      <c r="Z32" s="1011"/>
      <c r="AA32" s="1602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622" t="s">
        <v>115</v>
      </c>
      <c r="D33" s="1621">
        <v>13168.181</v>
      </c>
      <c r="E33" s="1620">
        <v>56089.569000000003</v>
      </c>
      <c r="F33" s="1620">
        <v>6680.6310000000003</v>
      </c>
      <c r="G33" s="1701">
        <v>253</v>
      </c>
      <c r="H33" s="1622" t="s">
        <v>129</v>
      </c>
      <c r="I33" s="1621">
        <v>7720.5680000000002</v>
      </c>
      <c r="J33" s="1620">
        <v>33204.601000000002</v>
      </c>
      <c r="K33" s="1620">
        <v>5983.4960000000001</v>
      </c>
      <c r="L33" s="1701">
        <v>58.853999999999999</v>
      </c>
      <c r="M33" s="435"/>
      <c r="N33" s="1720"/>
      <c r="O33" s="1720"/>
      <c r="P33" s="1720"/>
      <c r="Q33" s="1720"/>
      <c r="R33" s="1720"/>
      <c r="S33" s="1720"/>
      <c r="T33" s="1720"/>
      <c r="U33" s="1720"/>
      <c r="V33" s="1720"/>
      <c r="W33" s="1720"/>
      <c r="X33" s="1720"/>
      <c r="Y33" s="1720"/>
      <c r="Z33" s="1605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626">
        <v>5183.9390000000003</v>
      </c>
      <c r="E34" s="1625">
        <v>22262.727999999999</v>
      </c>
      <c r="F34" s="1625">
        <v>2345.6559999999999</v>
      </c>
      <c r="G34" s="1703">
        <v>16.954000000000001</v>
      </c>
      <c r="H34" s="868" t="s">
        <v>163</v>
      </c>
      <c r="I34" s="1626">
        <v>1468.26</v>
      </c>
      <c r="J34" s="1625">
        <v>6304.4309999999996</v>
      </c>
      <c r="K34" s="1625">
        <v>1098.56</v>
      </c>
      <c r="L34" s="1703">
        <v>11.313000000000001</v>
      </c>
      <c r="M34" s="435"/>
      <c r="N34" s="1721"/>
      <c r="O34" s="1722"/>
      <c r="P34" s="1722"/>
      <c r="Q34" s="1722"/>
      <c r="R34" s="1722"/>
      <c r="S34" s="1721"/>
      <c r="T34" s="1722"/>
      <c r="U34" s="1722"/>
      <c r="V34" s="1722"/>
      <c r="W34" s="1722"/>
      <c r="X34" s="1722"/>
      <c r="Y34" s="1722"/>
      <c r="Z34" s="1309"/>
      <c r="AA34" s="1009"/>
    </row>
    <row r="35" spans="3:46" ht="14.25">
      <c r="C35" s="1622" t="s">
        <v>134</v>
      </c>
      <c r="D35" s="1621">
        <v>2267.6039999999998</v>
      </c>
      <c r="E35" s="1620">
        <v>9582.723</v>
      </c>
      <c r="F35" s="1620">
        <v>1396.08</v>
      </c>
      <c r="G35" s="1701">
        <v>48.435000000000002</v>
      </c>
      <c r="H35" s="1622" t="s">
        <v>134</v>
      </c>
      <c r="I35" s="1621">
        <v>1453.623</v>
      </c>
      <c r="J35" s="1620">
        <v>6220.1719999999996</v>
      </c>
      <c r="K35" s="1620">
        <v>757.85199999999998</v>
      </c>
      <c r="L35" s="1701">
        <v>21.013999999999999</v>
      </c>
      <c r="M35" s="435"/>
      <c r="N35" s="1717"/>
      <c r="O35" s="1717"/>
      <c r="P35" s="1717"/>
      <c r="Q35" s="1717"/>
      <c r="R35" s="1717"/>
      <c r="S35" s="1717"/>
      <c r="T35" s="1717"/>
      <c r="U35" s="1717"/>
      <c r="V35" s="1717"/>
      <c r="W35" s="1717"/>
      <c r="X35" s="1717"/>
      <c r="Y35" s="1717"/>
      <c r="Z35" s="1011"/>
      <c r="AA35" s="1604"/>
    </row>
    <row r="36" spans="3:46" ht="15.75">
      <c r="C36" s="1618" t="s">
        <v>131</v>
      </c>
      <c r="D36" s="869">
        <v>2123.3440000000001</v>
      </c>
      <c r="E36" s="1617">
        <v>8959.3019999999997</v>
      </c>
      <c r="F36" s="1617">
        <v>941.78499999999997</v>
      </c>
      <c r="G36" s="1716">
        <v>35.341999999999999</v>
      </c>
      <c r="H36" s="1618" t="s">
        <v>131</v>
      </c>
      <c r="I36" s="869">
        <v>1048.019</v>
      </c>
      <c r="J36" s="1617">
        <v>4500.4430000000002</v>
      </c>
      <c r="K36" s="1617">
        <v>464.351</v>
      </c>
      <c r="L36" s="1716">
        <v>16.335000000000001</v>
      </c>
      <c r="M36" s="435"/>
      <c r="N36" s="1718"/>
      <c r="O36" s="1719"/>
      <c r="P36" s="1719"/>
      <c r="Q36" s="1719"/>
      <c r="R36" s="1719"/>
      <c r="S36" s="1718"/>
      <c r="T36" s="1719"/>
      <c r="U36" s="1719"/>
      <c r="V36" s="1719"/>
      <c r="W36" s="1719"/>
      <c r="X36" s="1719"/>
      <c r="Y36" s="1719"/>
      <c r="Z36" s="1011"/>
      <c r="AA36" s="1602"/>
    </row>
    <row r="37" spans="3:46" ht="20.25">
      <c r="C37" s="1622" t="s">
        <v>111</v>
      </c>
      <c r="D37" s="1621">
        <v>1822.1569999999999</v>
      </c>
      <c r="E37" s="1620">
        <v>7749.2240000000002</v>
      </c>
      <c r="F37" s="1620">
        <v>634.78200000000004</v>
      </c>
      <c r="G37" s="1701">
        <v>7.2640000000000002</v>
      </c>
      <c r="H37" s="1622" t="s">
        <v>130</v>
      </c>
      <c r="I37" s="1621">
        <v>658.62300000000005</v>
      </c>
      <c r="J37" s="1620">
        <v>2826.1959999999999</v>
      </c>
      <c r="K37" s="1620">
        <v>273.72500000000002</v>
      </c>
      <c r="L37" s="1701">
        <v>9.5459999999999994</v>
      </c>
      <c r="M37" s="435"/>
      <c r="N37" s="1720"/>
      <c r="O37" s="1720"/>
      <c r="P37" s="1720"/>
      <c r="Q37" s="1720"/>
      <c r="R37" s="1720"/>
      <c r="S37" s="1720"/>
      <c r="T37" s="1720"/>
      <c r="U37" s="1720"/>
      <c r="V37" s="1720"/>
      <c r="W37" s="1720"/>
      <c r="X37" s="1720"/>
      <c r="Y37" s="1720"/>
      <c r="Z37" s="1605"/>
      <c r="AA37" s="1009"/>
    </row>
    <row r="38" spans="3:46" ht="18.75">
      <c r="C38" s="1618" t="s">
        <v>130</v>
      </c>
      <c r="D38" s="869">
        <v>78.828000000000003</v>
      </c>
      <c r="E38" s="1617">
        <v>336.589</v>
      </c>
      <c r="F38" s="1617">
        <v>71.138000000000005</v>
      </c>
      <c r="G38" s="1716">
        <v>1.5629999999999999</v>
      </c>
      <c r="H38" s="1618" t="s">
        <v>104</v>
      </c>
      <c r="I38" s="869">
        <v>89.278000000000006</v>
      </c>
      <c r="J38" s="1617">
        <v>382.99099999999999</v>
      </c>
      <c r="K38" s="1617">
        <v>32.42</v>
      </c>
      <c r="L38" s="1716">
        <v>1.4</v>
      </c>
      <c r="M38" s="435"/>
      <c r="N38" s="1721"/>
      <c r="O38" s="1722"/>
      <c r="P38" s="1722"/>
      <c r="Q38" s="1722"/>
      <c r="R38" s="1722"/>
      <c r="S38" s="1721"/>
      <c r="T38" s="1722"/>
      <c r="U38" s="1722"/>
      <c r="V38" s="1722"/>
      <c r="W38" s="1722"/>
      <c r="X38" s="1722"/>
      <c r="Y38" s="1722"/>
      <c r="Z38" s="1309"/>
      <c r="AA38" s="1009"/>
    </row>
    <row r="39" spans="3:46" ht="18.75">
      <c r="C39" s="1618" t="s">
        <v>119</v>
      </c>
      <c r="D39" s="869">
        <v>55.77</v>
      </c>
      <c r="E39" s="1617">
        <v>239.792</v>
      </c>
      <c r="F39" s="1617">
        <v>63.941000000000003</v>
      </c>
      <c r="G39" s="1716">
        <v>2.1800000000000002</v>
      </c>
      <c r="H39" s="1618"/>
      <c r="I39" s="869"/>
      <c r="J39" s="1617"/>
      <c r="K39" s="1617"/>
      <c r="L39" s="1716"/>
      <c r="M39" s="435"/>
      <c r="N39" s="1713"/>
      <c r="O39" s="1302"/>
      <c r="P39" s="1302"/>
      <c r="Q39" s="1302"/>
      <c r="R39" s="1302"/>
      <c r="S39" s="1717"/>
      <c r="T39" s="1717"/>
      <c r="U39" s="1717"/>
      <c r="V39" s="1717"/>
      <c r="W39" s="1717"/>
      <c r="X39" s="1717"/>
      <c r="Y39" s="1717"/>
      <c r="Z39" s="1011"/>
      <c r="AA39" s="1604"/>
    </row>
    <row r="40" spans="3:46" ht="16.5" thickBot="1">
      <c r="C40" s="1704" t="s">
        <v>114</v>
      </c>
      <c r="D40" s="1705">
        <v>31.766999999999999</v>
      </c>
      <c r="E40" s="1706">
        <v>136.768</v>
      </c>
      <c r="F40" s="1706">
        <v>15.821</v>
      </c>
      <c r="G40" s="1707">
        <v>0.14499999999999999</v>
      </c>
      <c r="H40" s="1704"/>
      <c r="I40" s="1705"/>
      <c r="J40" s="1706"/>
      <c r="K40" s="1706"/>
      <c r="L40" s="1707"/>
      <c r="M40" s="435"/>
      <c r="N40" s="1713"/>
      <c r="O40" s="1714"/>
      <c r="P40" s="1715"/>
      <c r="Q40" s="1715"/>
      <c r="R40" s="1715"/>
      <c r="S40" s="1718"/>
      <c r="T40" s="1719"/>
      <c r="U40" s="1719"/>
      <c r="V40" s="1719"/>
      <c r="W40" s="1719"/>
      <c r="X40" s="1719"/>
      <c r="Y40" s="1719"/>
      <c r="Z40" s="1011"/>
      <c r="AA40" s="1602"/>
    </row>
    <row r="41" spans="3:46" ht="15">
      <c r="C41" s="1612" t="s">
        <v>470</v>
      </c>
      <c r="D41" s="1611"/>
      <c r="E41" s="1611"/>
      <c r="F41" s="1611"/>
      <c r="G41" s="1723"/>
      <c r="H41" s="1612" t="s">
        <v>470</v>
      </c>
      <c r="I41" s="1611"/>
      <c r="J41" s="1611"/>
      <c r="K41" s="1611"/>
      <c r="L41" s="1723"/>
      <c r="N41" s="1715"/>
      <c r="O41" s="1724"/>
      <c r="P41" s="1724"/>
      <c r="Q41" s="1724"/>
      <c r="R41" s="1724"/>
      <c r="S41" s="1714"/>
      <c r="T41" s="1724"/>
      <c r="U41" s="1725"/>
      <c r="V41" s="1725"/>
      <c r="W41" s="1715"/>
      <c r="X41" s="1715"/>
      <c r="Y41" s="1715"/>
    </row>
    <row r="42" spans="3:46" ht="15.75">
      <c r="N42" s="1715"/>
      <c r="O42" s="1724"/>
      <c r="P42" s="1726"/>
      <c r="Q42" s="1726"/>
      <c r="R42" s="1726"/>
      <c r="S42" s="1714"/>
      <c r="T42" s="1724"/>
      <c r="U42" s="1725"/>
      <c r="V42" s="1725"/>
      <c r="W42" s="1715"/>
      <c r="X42" s="1715"/>
      <c r="Y42" s="171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D1" zoomScale="90" zoomScaleNormal="90" workbookViewId="0">
      <selection activeCell="AB8" sqref="AB8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09" width="9.140625" style="1031" customWidth="1"/>
    <col min="210" max="210" width="2.5703125" style="1031" customWidth="1"/>
    <col min="211" max="211" width="21.28515625" style="1031" customWidth="1"/>
    <col min="212" max="212" width="11.140625" style="1031" customWidth="1"/>
    <col min="213" max="213" width="10.28515625" style="1031" customWidth="1"/>
    <col min="214" max="214" width="9.85546875" style="1031" customWidth="1"/>
    <col min="215" max="215" width="21.5703125" style="1031" customWidth="1"/>
    <col min="216" max="216" width="10.7109375" style="1031" customWidth="1"/>
    <col min="217" max="16384" width="9.7109375" style="1031"/>
  </cols>
  <sheetData>
    <row r="1" spans="2:19" ht="28.5" customHeight="1" thickBot="1">
      <c r="B1" s="1028" t="s">
        <v>567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79"/>
      <c r="C2" s="1678"/>
      <c r="D2" s="1675" t="s">
        <v>566</v>
      </c>
      <c r="E2" s="1677"/>
      <c r="F2" s="1677"/>
      <c r="G2" s="1676"/>
      <c r="H2" s="1675" t="s">
        <v>565</v>
      </c>
      <c r="I2" s="1677"/>
      <c r="J2" s="1677"/>
      <c r="K2" s="1676"/>
      <c r="L2" s="1675" t="s">
        <v>564</v>
      </c>
      <c r="M2" s="1674"/>
    </row>
    <row r="3" spans="2:19" ht="28.5" customHeight="1">
      <c r="B3" s="1673" t="s">
        <v>476</v>
      </c>
      <c r="C3" s="1672" t="s">
        <v>563</v>
      </c>
      <c r="D3" s="1670" t="s">
        <v>179</v>
      </c>
      <c r="E3" s="1670"/>
      <c r="F3" s="1670" t="s">
        <v>478</v>
      </c>
      <c r="G3" s="1671"/>
      <c r="H3" s="1670" t="s">
        <v>179</v>
      </c>
      <c r="I3" s="1670"/>
      <c r="J3" s="1670" t="s">
        <v>478</v>
      </c>
      <c r="K3" s="1671"/>
      <c r="L3" s="1670" t="s">
        <v>179</v>
      </c>
      <c r="M3" s="1669"/>
    </row>
    <row r="4" spans="2:19" ht="28.5" customHeight="1" thickBot="1">
      <c r="B4" s="1668"/>
      <c r="C4" s="1667"/>
      <c r="D4" s="1664" t="s">
        <v>516</v>
      </c>
      <c r="E4" s="1666" t="s">
        <v>517</v>
      </c>
      <c r="F4" s="1664" t="s">
        <v>516</v>
      </c>
      <c r="G4" s="1665" t="s">
        <v>517</v>
      </c>
      <c r="H4" s="1664" t="s">
        <v>516</v>
      </c>
      <c r="I4" s="1666" t="s">
        <v>517</v>
      </c>
      <c r="J4" s="1664" t="s">
        <v>516</v>
      </c>
      <c r="K4" s="1665" t="s">
        <v>517</v>
      </c>
      <c r="L4" s="1664" t="s">
        <v>516</v>
      </c>
      <c r="M4" s="1663" t="s">
        <v>517</v>
      </c>
    </row>
    <row r="5" spans="2:19" ht="45" customHeight="1" thickBot="1">
      <c r="B5" s="1662" t="s">
        <v>562</v>
      </c>
      <c r="C5" s="1661" t="s">
        <v>561</v>
      </c>
      <c r="D5" s="1659">
        <v>874683.59299999999</v>
      </c>
      <c r="E5" s="1660">
        <v>858765.58100000001</v>
      </c>
      <c r="F5" s="1659">
        <v>509095.51500000001</v>
      </c>
      <c r="G5" s="1658">
        <v>448007.83899999998</v>
      </c>
      <c r="H5" s="1659">
        <v>1423439.135</v>
      </c>
      <c r="I5" s="1660">
        <v>1460486.554</v>
      </c>
      <c r="J5" s="1659">
        <v>766040.35699999996</v>
      </c>
      <c r="K5" s="1658">
        <v>660253.44700000004</v>
      </c>
      <c r="L5" s="1657">
        <v>-548755.54200000002</v>
      </c>
      <c r="M5" s="1656">
        <v>-601720.973</v>
      </c>
    </row>
    <row r="6" spans="2:19" ht="29.25" customHeight="1">
      <c r="B6" s="1032" t="s">
        <v>514</v>
      </c>
      <c r="C6" s="1032"/>
      <c r="D6" s="1032"/>
      <c r="E6" s="1032"/>
      <c r="F6" s="1032"/>
      <c r="G6" s="1032"/>
      <c r="H6" s="1032"/>
      <c r="I6" s="1032"/>
      <c r="J6" s="1032"/>
      <c r="K6" s="1032" t="s">
        <v>515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55" t="s">
        <v>160</v>
      </c>
      <c r="C8" s="1654"/>
      <c r="D8" s="1654"/>
      <c r="E8" s="1654"/>
      <c r="F8" s="1654"/>
      <c r="G8" s="1654"/>
      <c r="H8" s="1654"/>
      <c r="I8" s="1653"/>
      <c r="J8" s="1608"/>
      <c r="K8" s="1655" t="s">
        <v>181</v>
      </c>
      <c r="L8" s="1654"/>
      <c r="M8" s="1654"/>
      <c r="N8" s="1653"/>
      <c r="O8" s="1654"/>
      <c r="P8" s="1654"/>
      <c r="Q8" s="1654"/>
      <c r="R8" s="1653"/>
      <c r="S8" s="1608"/>
    </row>
    <row r="9" spans="2:19" ht="16.5" thickBot="1">
      <c r="B9" s="1652" t="s">
        <v>516</v>
      </c>
      <c r="C9" s="1651"/>
      <c r="D9" s="1650"/>
      <c r="E9" s="1649"/>
      <c r="F9" s="1652" t="s">
        <v>517</v>
      </c>
      <c r="G9" s="1651"/>
      <c r="H9" s="1650"/>
      <c r="I9" s="1649"/>
      <c r="J9" s="1608"/>
      <c r="K9" s="1652" t="s">
        <v>516</v>
      </c>
      <c r="L9" s="1651"/>
      <c r="M9" s="1650"/>
      <c r="N9" s="1649"/>
      <c r="O9" s="1652" t="s">
        <v>517</v>
      </c>
      <c r="P9" s="1651"/>
      <c r="Q9" s="1650"/>
      <c r="R9" s="1649"/>
      <c r="S9" s="1608"/>
    </row>
    <row r="10" spans="2:19" ht="43.5" thickBot="1">
      <c r="B10" s="1648" t="s">
        <v>182</v>
      </c>
      <c r="C10" s="1646" t="s">
        <v>179</v>
      </c>
      <c r="D10" s="1645" t="s">
        <v>183</v>
      </c>
      <c r="E10" s="1644" t="s">
        <v>164</v>
      </c>
      <c r="F10" s="1647" t="s">
        <v>182</v>
      </c>
      <c r="G10" s="1646" t="s">
        <v>179</v>
      </c>
      <c r="H10" s="1645" t="s">
        <v>183</v>
      </c>
      <c r="I10" s="1644" t="s">
        <v>164</v>
      </c>
      <c r="J10" s="1608"/>
      <c r="K10" s="1643" t="s">
        <v>182</v>
      </c>
      <c r="L10" s="1641" t="s">
        <v>179</v>
      </c>
      <c r="M10" s="1640" t="s">
        <v>183</v>
      </c>
      <c r="N10" s="1639" t="s">
        <v>164</v>
      </c>
      <c r="O10" s="1642" t="s">
        <v>182</v>
      </c>
      <c r="P10" s="1641" t="s">
        <v>179</v>
      </c>
      <c r="Q10" s="1640" t="s">
        <v>183</v>
      </c>
      <c r="R10" s="1639" t="s">
        <v>164</v>
      </c>
      <c r="S10" s="1608"/>
    </row>
    <row r="11" spans="2:19" ht="15" thickBot="1">
      <c r="B11" s="1638" t="s">
        <v>161</v>
      </c>
      <c r="C11" s="864">
        <v>874683.59299999999</v>
      </c>
      <c r="D11" s="1637">
        <v>3719576.7319999998</v>
      </c>
      <c r="E11" s="866">
        <v>509095.51500000001</v>
      </c>
      <c r="F11" s="1638" t="s">
        <v>161</v>
      </c>
      <c r="G11" s="864">
        <v>858765.58100000001</v>
      </c>
      <c r="H11" s="1637">
        <v>3690581.5819999999</v>
      </c>
      <c r="I11" s="866">
        <v>448007.83899999998</v>
      </c>
      <c r="J11" s="1608"/>
      <c r="K11" s="1638" t="s">
        <v>161</v>
      </c>
      <c r="L11" s="864">
        <v>1423439.135</v>
      </c>
      <c r="M11" s="1637">
        <v>6054258.0219999999</v>
      </c>
      <c r="N11" s="1637">
        <v>766040.35699999996</v>
      </c>
      <c r="O11" s="1638" t="s">
        <v>161</v>
      </c>
      <c r="P11" s="864">
        <v>1460486.554</v>
      </c>
      <c r="Q11" s="1637">
        <v>6274971.716</v>
      </c>
      <c r="R11" s="866">
        <v>660253.44700000004</v>
      </c>
      <c r="S11" s="1608"/>
    </row>
    <row r="12" spans="2:19">
      <c r="B12" s="1636" t="s">
        <v>310</v>
      </c>
      <c r="C12" s="1635">
        <v>148821.42000000001</v>
      </c>
      <c r="D12" s="1634">
        <v>631221.28599999996</v>
      </c>
      <c r="E12" s="1633">
        <v>60852.258999999998</v>
      </c>
      <c r="F12" s="1636" t="s">
        <v>310</v>
      </c>
      <c r="G12" s="1635">
        <v>101588.45</v>
      </c>
      <c r="H12" s="1634">
        <v>436375.19</v>
      </c>
      <c r="I12" s="1633">
        <v>41339.144999999997</v>
      </c>
      <c r="J12" s="1608"/>
      <c r="K12" s="1636" t="s">
        <v>108</v>
      </c>
      <c r="L12" s="1635">
        <v>399393.20400000003</v>
      </c>
      <c r="M12" s="1634">
        <v>1698088.2339999999</v>
      </c>
      <c r="N12" s="1634">
        <v>179608.66800000001</v>
      </c>
      <c r="O12" s="1636" t="s">
        <v>108</v>
      </c>
      <c r="P12" s="1635">
        <v>409399.31099999999</v>
      </c>
      <c r="Q12" s="1634">
        <v>1758896.4609999999</v>
      </c>
      <c r="R12" s="1633">
        <v>154479.40400000001</v>
      </c>
      <c r="S12" s="1608"/>
    </row>
    <row r="13" spans="2:19">
      <c r="B13" s="1622" t="s">
        <v>113</v>
      </c>
      <c r="C13" s="1621">
        <v>90788.865999999995</v>
      </c>
      <c r="D13" s="1620">
        <v>386238.65600000002</v>
      </c>
      <c r="E13" s="1619">
        <v>64090.822</v>
      </c>
      <c r="F13" s="1622" t="s">
        <v>108</v>
      </c>
      <c r="G13" s="1621">
        <v>93115.31</v>
      </c>
      <c r="H13" s="1620">
        <v>400163.90700000001</v>
      </c>
      <c r="I13" s="1619">
        <v>66783.917000000001</v>
      </c>
      <c r="J13" s="1608"/>
      <c r="K13" s="1622" t="s">
        <v>104</v>
      </c>
      <c r="L13" s="1621">
        <v>348500.83299999998</v>
      </c>
      <c r="M13" s="1620">
        <v>1483008.5179999999</v>
      </c>
      <c r="N13" s="1620">
        <v>218182.79399999999</v>
      </c>
      <c r="O13" s="1622" t="s">
        <v>104</v>
      </c>
      <c r="P13" s="1621">
        <v>365164.73</v>
      </c>
      <c r="Q13" s="1620">
        <v>1569094.0630000001</v>
      </c>
      <c r="R13" s="1619">
        <v>191846.93</v>
      </c>
      <c r="S13" s="1608"/>
    </row>
    <row r="14" spans="2:19">
      <c r="B14" s="1622" t="s">
        <v>108</v>
      </c>
      <c r="C14" s="1621">
        <v>83656.417000000001</v>
      </c>
      <c r="D14" s="1620">
        <v>355702.42700000003</v>
      </c>
      <c r="E14" s="1619">
        <v>72943.593999999997</v>
      </c>
      <c r="F14" s="1622" t="s">
        <v>163</v>
      </c>
      <c r="G14" s="1621">
        <v>80178.05</v>
      </c>
      <c r="H14" s="1620">
        <v>344561.81900000002</v>
      </c>
      <c r="I14" s="1619">
        <v>28105.241000000002</v>
      </c>
      <c r="J14" s="1608"/>
      <c r="K14" s="1622" t="s">
        <v>106</v>
      </c>
      <c r="L14" s="1621">
        <v>212005.902</v>
      </c>
      <c r="M14" s="1620">
        <v>902019.505</v>
      </c>
      <c r="N14" s="1620">
        <v>136170.28899999999</v>
      </c>
      <c r="O14" s="1622" t="s">
        <v>106</v>
      </c>
      <c r="P14" s="1621">
        <v>197578.99400000001</v>
      </c>
      <c r="Q14" s="1620">
        <v>848770.87199999997</v>
      </c>
      <c r="R14" s="1619">
        <v>102107.18399999999</v>
      </c>
      <c r="S14" s="1608"/>
    </row>
    <row r="15" spans="2:19">
      <c r="B15" s="1622" t="s">
        <v>163</v>
      </c>
      <c r="C15" s="1621">
        <v>79873.856</v>
      </c>
      <c r="D15" s="1620">
        <v>340023.804</v>
      </c>
      <c r="E15" s="1619">
        <v>31428.188999999998</v>
      </c>
      <c r="F15" s="1622" t="s">
        <v>113</v>
      </c>
      <c r="G15" s="1621">
        <v>74325.247000000003</v>
      </c>
      <c r="H15" s="1620">
        <v>319341.27299999999</v>
      </c>
      <c r="I15" s="1619">
        <v>42404.135999999999</v>
      </c>
      <c r="J15" s="1608"/>
      <c r="K15" s="1622" t="s">
        <v>110</v>
      </c>
      <c r="L15" s="1621">
        <v>172430.573</v>
      </c>
      <c r="M15" s="1620">
        <v>733990.39099999995</v>
      </c>
      <c r="N15" s="1620">
        <v>72389.31</v>
      </c>
      <c r="O15" s="1622" t="s">
        <v>110</v>
      </c>
      <c r="P15" s="1621">
        <v>192492.21799999999</v>
      </c>
      <c r="Q15" s="1620">
        <v>827193.625</v>
      </c>
      <c r="R15" s="1619">
        <v>72845.805999999997</v>
      </c>
      <c r="S15" s="1608"/>
    </row>
    <row r="16" spans="2:19">
      <c r="B16" s="868" t="s">
        <v>134</v>
      </c>
      <c r="C16" s="1626">
        <v>72818.967999999993</v>
      </c>
      <c r="D16" s="1625">
        <v>309756.63900000002</v>
      </c>
      <c r="E16" s="1624">
        <v>35778.728000000003</v>
      </c>
      <c r="F16" s="868" t="s">
        <v>134</v>
      </c>
      <c r="G16" s="1626">
        <v>67275.214000000007</v>
      </c>
      <c r="H16" s="1625">
        <v>289101.35399999999</v>
      </c>
      <c r="I16" s="1624">
        <v>29590.175999999999</v>
      </c>
      <c r="J16" s="1608"/>
      <c r="K16" s="868" t="s">
        <v>505</v>
      </c>
      <c r="L16" s="1626">
        <v>131996.08499999999</v>
      </c>
      <c r="M16" s="1625">
        <v>561285.16099999996</v>
      </c>
      <c r="N16" s="1625">
        <v>86982.243000000002</v>
      </c>
      <c r="O16" s="868" t="s">
        <v>505</v>
      </c>
      <c r="P16" s="1626">
        <v>127533.526</v>
      </c>
      <c r="Q16" s="1625">
        <v>547749.33900000004</v>
      </c>
      <c r="R16" s="1624">
        <v>66610.77</v>
      </c>
      <c r="S16" s="1608"/>
    </row>
    <row r="17" spans="2:19">
      <c r="B17" s="1622" t="s">
        <v>129</v>
      </c>
      <c r="C17" s="1621">
        <v>44772.324000000001</v>
      </c>
      <c r="D17" s="1620">
        <v>190560.69200000001</v>
      </c>
      <c r="E17" s="1619">
        <v>23831.492999999999</v>
      </c>
      <c r="F17" s="1622" t="s">
        <v>162</v>
      </c>
      <c r="G17" s="1621">
        <v>52045.811999999998</v>
      </c>
      <c r="H17" s="1620">
        <v>223742.16699999999</v>
      </c>
      <c r="I17" s="1619">
        <v>19956.597000000002</v>
      </c>
      <c r="J17" s="1608"/>
      <c r="K17" s="1622" t="s">
        <v>162</v>
      </c>
      <c r="L17" s="1621">
        <v>70925.441999999995</v>
      </c>
      <c r="M17" s="1620">
        <v>301640.74599999998</v>
      </c>
      <c r="N17" s="1620">
        <v>29259.974999999999</v>
      </c>
      <c r="O17" s="1622" t="s">
        <v>162</v>
      </c>
      <c r="P17" s="1621">
        <v>56349.283000000003</v>
      </c>
      <c r="Q17" s="1620">
        <v>242086.77900000001</v>
      </c>
      <c r="R17" s="1619">
        <v>22985.447</v>
      </c>
      <c r="S17" s="1608"/>
    </row>
    <row r="18" spans="2:19">
      <c r="B18" s="1618" t="s">
        <v>131</v>
      </c>
      <c r="C18" s="869">
        <v>38815.466</v>
      </c>
      <c r="D18" s="1617">
        <v>165124.54999999999</v>
      </c>
      <c r="E18" s="871">
        <v>20511.111000000001</v>
      </c>
      <c r="F18" s="1618" t="s">
        <v>131</v>
      </c>
      <c r="G18" s="869">
        <v>49694.432000000001</v>
      </c>
      <c r="H18" s="1617">
        <v>213537.149</v>
      </c>
      <c r="I18" s="871">
        <v>23311.83</v>
      </c>
      <c r="J18" s="1608"/>
      <c r="K18" s="1618" t="s">
        <v>111</v>
      </c>
      <c r="L18" s="869">
        <v>25108.25</v>
      </c>
      <c r="M18" s="1617">
        <v>106592.167</v>
      </c>
      <c r="N18" s="1617">
        <v>16155.031000000001</v>
      </c>
      <c r="O18" s="1618" t="s">
        <v>111</v>
      </c>
      <c r="P18" s="869">
        <v>43818.366999999998</v>
      </c>
      <c r="Q18" s="1617">
        <v>188314.016</v>
      </c>
      <c r="R18" s="871">
        <v>22390.455000000002</v>
      </c>
      <c r="S18" s="1608"/>
    </row>
    <row r="19" spans="2:19">
      <c r="B19" s="1622" t="s">
        <v>162</v>
      </c>
      <c r="C19" s="1621">
        <v>38038.379000000001</v>
      </c>
      <c r="D19" s="1620">
        <v>161666.59400000001</v>
      </c>
      <c r="E19" s="1619">
        <v>16118.418</v>
      </c>
      <c r="F19" s="1622" t="s">
        <v>149</v>
      </c>
      <c r="G19" s="1621">
        <v>45493.845000000001</v>
      </c>
      <c r="H19" s="1620">
        <v>195493.011</v>
      </c>
      <c r="I19" s="1619">
        <v>22217.635999999999</v>
      </c>
      <c r="J19" s="1608"/>
      <c r="K19" s="1622" t="s">
        <v>119</v>
      </c>
      <c r="L19" s="1621">
        <v>20906.485000000001</v>
      </c>
      <c r="M19" s="1620">
        <v>88831.148000000001</v>
      </c>
      <c r="N19" s="1620">
        <v>6113.5659999999998</v>
      </c>
      <c r="O19" s="1622" t="s">
        <v>131</v>
      </c>
      <c r="P19" s="1621">
        <v>18642.439999999999</v>
      </c>
      <c r="Q19" s="1620">
        <v>80046.134000000005</v>
      </c>
      <c r="R19" s="1619">
        <v>8123.42</v>
      </c>
      <c r="S19" s="1608"/>
    </row>
    <row r="20" spans="2:19">
      <c r="B20" s="1622" t="s">
        <v>149</v>
      </c>
      <c r="C20" s="1621">
        <v>36040.762000000002</v>
      </c>
      <c r="D20" s="1620">
        <v>153269.182</v>
      </c>
      <c r="E20" s="1619">
        <v>20499.131000000001</v>
      </c>
      <c r="F20" s="1622" t="s">
        <v>505</v>
      </c>
      <c r="G20" s="1621">
        <v>40044.612000000001</v>
      </c>
      <c r="H20" s="1620">
        <v>172121.09400000001</v>
      </c>
      <c r="I20" s="1619">
        <v>21238.32</v>
      </c>
      <c r="J20" s="1608"/>
      <c r="K20" s="1622" t="s">
        <v>113</v>
      </c>
      <c r="L20" s="1621">
        <v>11125.956</v>
      </c>
      <c r="M20" s="1620">
        <v>47009.684999999998</v>
      </c>
      <c r="N20" s="1620">
        <v>3941.2240000000002</v>
      </c>
      <c r="O20" s="1622" t="s">
        <v>119</v>
      </c>
      <c r="P20" s="1621">
        <v>18550.952000000001</v>
      </c>
      <c r="Q20" s="1620">
        <v>79731.758000000002</v>
      </c>
      <c r="R20" s="1619">
        <v>5507.9790000000003</v>
      </c>
      <c r="S20" s="1608"/>
    </row>
    <row r="21" spans="2:19">
      <c r="B21" s="1622" t="s">
        <v>115</v>
      </c>
      <c r="C21" s="1621">
        <v>31052.289000000001</v>
      </c>
      <c r="D21" s="1620">
        <v>132356.75200000001</v>
      </c>
      <c r="E21" s="1619">
        <v>17640.874</v>
      </c>
      <c r="F21" s="1622" t="s">
        <v>129</v>
      </c>
      <c r="G21" s="1621">
        <v>38380.042999999998</v>
      </c>
      <c r="H21" s="1620">
        <v>164990.29699999999</v>
      </c>
      <c r="I21" s="1619">
        <v>17752.552</v>
      </c>
      <c r="J21" s="1608"/>
      <c r="K21" s="1622" t="s">
        <v>131</v>
      </c>
      <c r="L21" s="1621">
        <v>10371.798000000001</v>
      </c>
      <c r="M21" s="1620">
        <v>43892.031999999999</v>
      </c>
      <c r="N21" s="1620">
        <v>5733.9880000000003</v>
      </c>
      <c r="O21" s="1622" t="s">
        <v>113</v>
      </c>
      <c r="P21" s="1621">
        <v>6297.6750000000002</v>
      </c>
      <c r="Q21" s="1620">
        <v>27141.203000000001</v>
      </c>
      <c r="R21" s="1619">
        <v>2443.6060000000002</v>
      </c>
      <c r="S21" s="1608"/>
    </row>
    <row r="22" spans="2:19">
      <c r="B22" s="868" t="s">
        <v>110</v>
      </c>
      <c r="C22" s="1626">
        <v>22815.286</v>
      </c>
      <c r="D22" s="1625">
        <v>96921.040999999997</v>
      </c>
      <c r="E22" s="1624">
        <v>12132.378000000001</v>
      </c>
      <c r="F22" s="868" t="s">
        <v>168</v>
      </c>
      <c r="G22" s="1626">
        <v>24414.041000000001</v>
      </c>
      <c r="H22" s="1625">
        <v>104933.19100000001</v>
      </c>
      <c r="I22" s="1624">
        <v>21933.106</v>
      </c>
      <c r="J22" s="1608"/>
      <c r="K22" s="868" t="s">
        <v>118</v>
      </c>
      <c r="L22" s="1626">
        <v>7485.6940000000004</v>
      </c>
      <c r="M22" s="1625">
        <v>31827.067999999999</v>
      </c>
      <c r="N22" s="1625">
        <v>5057.0129999999999</v>
      </c>
      <c r="O22" s="868" t="s">
        <v>118</v>
      </c>
      <c r="P22" s="1626">
        <v>6156.74</v>
      </c>
      <c r="Q22" s="1625">
        <v>26438.986000000001</v>
      </c>
      <c r="R22" s="1624">
        <v>2249.6529999999998</v>
      </c>
      <c r="S22" s="1608"/>
    </row>
    <row r="23" spans="2:19">
      <c r="B23" s="1622" t="s">
        <v>168</v>
      </c>
      <c r="C23" s="1621">
        <v>18599.031999999999</v>
      </c>
      <c r="D23" s="1620">
        <v>78901.582999999999</v>
      </c>
      <c r="E23" s="1619">
        <v>18650.976999999999</v>
      </c>
      <c r="F23" s="1622" t="s">
        <v>369</v>
      </c>
      <c r="G23" s="1621">
        <v>18867.606</v>
      </c>
      <c r="H23" s="1620">
        <v>81101.399000000005</v>
      </c>
      <c r="I23" s="1619">
        <v>11992.467000000001</v>
      </c>
      <c r="J23" s="1608"/>
      <c r="K23" s="1622" t="s">
        <v>112</v>
      </c>
      <c r="L23" s="1621">
        <v>5082.3649999999998</v>
      </c>
      <c r="M23" s="1620">
        <v>21581.413</v>
      </c>
      <c r="N23" s="1620">
        <v>2081.2330000000002</v>
      </c>
      <c r="O23" s="1622" t="s">
        <v>129</v>
      </c>
      <c r="P23" s="1621">
        <v>5800.973</v>
      </c>
      <c r="Q23" s="1620">
        <v>24959.697</v>
      </c>
      <c r="R23" s="1619">
        <v>2990.3389999999999</v>
      </c>
      <c r="S23" s="1608"/>
    </row>
    <row r="24" spans="2:19">
      <c r="B24" s="1618" t="s">
        <v>130</v>
      </c>
      <c r="C24" s="869">
        <v>16009.181</v>
      </c>
      <c r="D24" s="1617">
        <v>68082.676000000007</v>
      </c>
      <c r="E24" s="871">
        <v>7450.7380000000003</v>
      </c>
      <c r="F24" s="1618" t="s">
        <v>126</v>
      </c>
      <c r="G24" s="869">
        <v>17109.578000000001</v>
      </c>
      <c r="H24" s="1617">
        <v>73523.570000000007</v>
      </c>
      <c r="I24" s="871">
        <v>7016.6090000000004</v>
      </c>
      <c r="J24" s="1608"/>
      <c r="K24" s="1618" t="s">
        <v>129</v>
      </c>
      <c r="L24" s="869">
        <v>3305.4670000000001</v>
      </c>
      <c r="M24" s="1617">
        <v>14136.394</v>
      </c>
      <c r="N24" s="1617">
        <v>1775.35</v>
      </c>
      <c r="O24" s="1618" t="s">
        <v>112</v>
      </c>
      <c r="P24" s="869">
        <v>4354.8670000000002</v>
      </c>
      <c r="Q24" s="1617">
        <v>18690.714</v>
      </c>
      <c r="R24" s="871">
        <v>1600.066</v>
      </c>
      <c r="S24" s="1608"/>
    </row>
    <row r="25" spans="2:19">
      <c r="B25" s="1622" t="s">
        <v>369</v>
      </c>
      <c r="C25" s="1621">
        <v>14761.888000000001</v>
      </c>
      <c r="D25" s="1620">
        <v>63224.57</v>
      </c>
      <c r="E25" s="1619">
        <v>10624.343000000001</v>
      </c>
      <c r="F25" s="1622" t="s">
        <v>259</v>
      </c>
      <c r="G25" s="1621">
        <v>14644.992</v>
      </c>
      <c r="H25" s="1620">
        <v>63057.72</v>
      </c>
      <c r="I25" s="1619">
        <v>13680.683999999999</v>
      </c>
      <c r="J25" s="1608"/>
      <c r="K25" s="1622" t="s">
        <v>117</v>
      </c>
      <c r="L25" s="1621">
        <v>1413.0719999999999</v>
      </c>
      <c r="M25" s="1620">
        <v>6023.4040000000005</v>
      </c>
      <c r="N25" s="1620">
        <v>573.12099999999998</v>
      </c>
      <c r="O25" s="1622" t="s">
        <v>134</v>
      </c>
      <c r="P25" s="1621">
        <v>2504.8319999999999</v>
      </c>
      <c r="Q25" s="1620">
        <v>10756.608</v>
      </c>
      <c r="R25" s="1619">
        <v>1157.9649999999999</v>
      </c>
      <c r="S25" s="1608"/>
    </row>
    <row r="26" spans="2:19">
      <c r="B26" s="1618" t="s">
        <v>243</v>
      </c>
      <c r="C26" s="869">
        <v>14526.447</v>
      </c>
      <c r="D26" s="1617">
        <v>61449.995000000003</v>
      </c>
      <c r="E26" s="871">
        <v>5499.54</v>
      </c>
      <c r="F26" s="1618" t="s">
        <v>110</v>
      </c>
      <c r="G26" s="869">
        <v>14323.138999999999</v>
      </c>
      <c r="H26" s="1617">
        <v>61566.631000000001</v>
      </c>
      <c r="I26" s="871">
        <v>6420.942</v>
      </c>
      <c r="J26" s="1608"/>
      <c r="K26" s="1622" t="s">
        <v>116</v>
      </c>
      <c r="L26" s="1621">
        <v>1019.82</v>
      </c>
      <c r="M26" s="1620">
        <v>4332.9470000000001</v>
      </c>
      <c r="N26" s="1620">
        <v>582.50800000000004</v>
      </c>
      <c r="O26" s="1622" t="s">
        <v>117</v>
      </c>
      <c r="P26" s="1621">
        <v>1616.154</v>
      </c>
      <c r="Q26" s="1620">
        <v>6953.52</v>
      </c>
      <c r="R26" s="1619">
        <v>600.90899999999999</v>
      </c>
      <c r="S26" s="1608"/>
    </row>
    <row r="27" spans="2:19">
      <c r="B27" s="1622" t="s">
        <v>126</v>
      </c>
      <c r="C27" s="1621">
        <v>14518.287</v>
      </c>
      <c r="D27" s="1620">
        <v>61648.531999999999</v>
      </c>
      <c r="E27" s="1619">
        <v>6916.415</v>
      </c>
      <c r="F27" s="1622" t="s">
        <v>106</v>
      </c>
      <c r="G27" s="1621">
        <v>13691.808999999999</v>
      </c>
      <c r="H27" s="1620">
        <v>58877.961000000003</v>
      </c>
      <c r="I27" s="1619">
        <v>6272.1819999999998</v>
      </c>
      <c r="J27" s="1608"/>
      <c r="K27" s="868" t="s">
        <v>163</v>
      </c>
      <c r="L27" s="1621">
        <v>1008.859</v>
      </c>
      <c r="M27" s="1620">
        <v>4280.4679999999998</v>
      </c>
      <c r="N27" s="1620">
        <v>795.94399999999996</v>
      </c>
      <c r="O27" s="868" t="s">
        <v>163</v>
      </c>
      <c r="P27" s="1621">
        <v>1604.4110000000001</v>
      </c>
      <c r="Q27" s="1620">
        <v>6892.7610000000004</v>
      </c>
      <c r="R27" s="1619">
        <v>1090.498</v>
      </c>
      <c r="S27" s="1608"/>
    </row>
    <row r="28" spans="2:19">
      <c r="B28" s="1622" t="s">
        <v>227</v>
      </c>
      <c r="C28" s="1621">
        <v>14186.404</v>
      </c>
      <c r="D28" s="1620">
        <v>60552.466999999997</v>
      </c>
      <c r="E28" s="1619">
        <v>7736.8909999999996</v>
      </c>
      <c r="F28" s="1622" t="s">
        <v>130</v>
      </c>
      <c r="G28" s="1621">
        <v>13681.668</v>
      </c>
      <c r="H28" s="1620">
        <v>58835.275999999998</v>
      </c>
      <c r="I28" s="1619">
        <v>6186.9989999999998</v>
      </c>
      <c r="J28" s="1608"/>
      <c r="K28" s="1618" t="s">
        <v>126</v>
      </c>
      <c r="L28" s="869">
        <v>484.60899999999998</v>
      </c>
      <c r="M28" s="1617">
        <v>2064.64</v>
      </c>
      <c r="N28" s="1617">
        <v>220.82900000000001</v>
      </c>
      <c r="O28" s="1618" t="s">
        <v>518</v>
      </c>
      <c r="P28" s="869">
        <v>716.125</v>
      </c>
      <c r="Q28" s="1617">
        <v>3069.598</v>
      </c>
      <c r="R28" s="871">
        <v>387.83800000000002</v>
      </c>
      <c r="S28" s="1608"/>
    </row>
    <row r="29" spans="2:19">
      <c r="B29" s="1622" t="s">
        <v>259</v>
      </c>
      <c r="C29" s="1621">
        <v>12485.079</v>
      </c>
      <c r="D29" s="1620">
        <v>53406.925999999999</v>
      </c>
      <c r="E29" s="1619">
        <v>13584.303</v>
      </c>
      <c r="F29" s="1622" t="s">
        <v>227</v>
      </c>
      <c r="G29" s="1621">
        <v>12823.844999999999</v>
      </c>
      <c r="H29" s="1620">
        <v>55086.597000000002</v>
      </c>
      <c r="I29" s="1619">
        <v>5807.1710000000003</v>
      </c>
      <c r="J29" s="1608"/>
      <c r="K29" s="1622" t="s">
        <v>138</v>
      </c>
      <c r="L29" s="1621">
        <v>379.46</v>
      </c>
      <c r="M29" s="1620">
        <v>1585.788</v>
      </c>
      <c r="N29" s="1620">
        <v>144.67099999999999</v>
      </c>
      <c r="O29" s="1622" t="s">
        <v>138</v>
      </c>
      <c r="P29" s="1621">
        <v>688.15499999999997</v>
      </c>
      <c r="Q29" s="1620">
        <v>2950.4209999999998</v>
      </c>
      <c r="R29" s="1619">
        <v>191.80699999999999</v>
      </c>
      <c r="S29" s="1608"/>
    </row>
    <row r="30" spans="2:19">
      <c r="B30" s="868" t="s">
        <v>112</v>
      </c>
      <c r="C30" s="1626">
        <v>11348.663</v>
      </c>
      <c r="D30" s="1625">
        <v>48423.374000000003</v>
      </c>
      <c r="E30" s="1624">
        <v>4186.3760000000002</v>
      </c>
      <c r="F30" s="868" t="s">
        <v>150</v>
      </c>
      <c r="G30" s="1626">
        <v>10818.892</v>
      </c>
      <c r="H30" s="1625">
        <v>46494.889000000003</v>
      </c>
      <c r="I30" s="1624">
        <v>5241.0280000000002</v>
      </c>
      <c r="J30" s="1608"/>
      <c r="K30" s="1622" t="s">
        <v>384</v>
      </c>
      <c r="L30" s="1621">
        <v>218.59</v>
      </c>
      <c r="M30" s="1620">
        <v>910.43600000000004</v>
      </c>
      <c r="N30" s="1620">
        <v>78.995999999999995</v>
      </c>
      <c r="O30" s="1622" t="s">
        <v>519</v>
      </c>
      <c r="P30" s="1621">
        <v>416.64499999999998</v>
      </c>
      <c r="Q30" s="1620">
        <v>1795.6569999999999</v>
      </c>
      <c r="R30" s="1619">
        <v>205.108</v>
      </c>
      <c r="S30" s="1608"/>
    </row>
    <row r="31" spans="2:19">
      <c r="B31" s="1622" t="s">
        <v>106</v>
      </c>
      <c r="C31" s="1621">
        <v>8807.5010000000002</v>
      </c>
      <c r="D31" s="1620">
        <v>37397.216999999997</v>
      </c>
      <c r="E31" s="1619">
        <v>5118.9769999999999</v>
      </c>
      <c r="F31" s="1622" t="s">
        <v>112</v>
      </c>
      <c r="G31" s="1621">
        <v>10721.698</v>
      </c>
      <c r="H31" s="1620">
        <v>46012.81</v>
      </c>
      <c r="I31" s="1619">
        <v>3689.2959999999998</v>
      </c>
      <c r="J31" s="1608"/>
      <c r="K31" s="1622" t="s">
        <v>134</v>
      </c>
      <c r="L31" s="1621">
        <v>151.066</v>
      </c>
      <c r="M31" s="1620">
        <v>631.05899999999997</v>
      </c>
      <c r="N31" s="1620">
        <v>119.04600000000001</v>
      </c>
      <c r="O31" s="1622" t="s">
        <v>126</v>
      </c>
      <c r="P31" s="1621">
        <v>317.50799999999998</v>
      </c>
      <c r="Q31" s="1620">
        <v>1365.8230000000001</v>
      </c>
      <c r="R31" s="1619">
        <v>115.297</v>
      </c>
      <c r="S31" s="1608"/>
    </row>
    <row r="32" spans="2:19">
      <c r="B32" s="1618" t="s">
        <v>119</v>
      </c>
      <c r="C32" s="869">
        <v>8172.0280000000002</v>
      </c>
      <c r="D32" s="1617">
        <v>34702.025000000001</v>
      </c>
      <c r="E32" s="871">
        <v>7096.5</v>
      </c>
      <c r="F32" s="1618" t="s">
        <v>381</v>
      </c>
      <c r="G32" s="869">
        <v>7922.4049999999997</v>
      </c>
      <c r="H32" s="1617">
        <v>34029.72</v>
      </c>
      <c r="I32" s="871">
        <v>2704.009</v>
      </c>
      <c r="J32" s="1608"/>
      <c r="K32" s="868" t="s">
        <v>128</v>
      </c>
      <c r="L32" s="1626">
        <v>93.313000000000002</v>
      </c>
      <c r="M32" s="1625">
        <v>391.68099999999998</v>
      </c>
      <c r="N32" s="1625">
        <v>58.460999999999999</v>
      </c>
      <c r="O32" s="868" t="s">
        <v>116</v>
      </c>
      <c r="P32" s="1626">
        <v>275.55799999999999</v>
      </c>
      <c r="Q32" s="1625">
        <v>1183.7760000000001</v>
      </c>
      <c r="R32" s="1624">
        <v>227.20500000000001</v>
      </c>
      <c r="S32" s="1608"/>
    </row>
    <row r="33" spans="2:19">
      <c r="B33" s="1622" t="s">
        <v>150</v>
      </c>
      <c r="C33" s="1621">
        <v>7329.7529999999997</v>
      </c>
      <c r="D33" s="1620">
        <v>31220.117999999999</v>
      </c>
      <c r="E33" s="1619">
        <v>4394.1629999999996</v>
      </c>
      <c r="F33" s="1622" t="s">
        <v>243</v>
      </c>
      <c r="G33" s="1621">
        <v>7698.5339999999997</v>
      </c>
      <c r="H33" s="1620">
        <v>33079.328999999998</v>
      </c>
      <c r="I33" s="1619">
        <v>2896.5189999999998</v>
      </c>
      <c r="J33" s="1608"/>
      <c r="K33" s="1622" t="s">
        <v>468</v>
      </c>
      <c r="L33" s="1621">
        <v>17.117000000000001</v>
      </c>
      <c r="M33" s="1620">
        <v>71.847999999999999</v>
      </c>
      <c r="N33" s="1620">
        <v>6.0279999999999996</v>
      </c>
      <c r="O33" s="1622" t="s">
        <v>520</v>
      </c>
      <c r="P33" s="1621">
        <v>86.674000000000007</v>
      </c>
      <c r="Q33" s="1620">
        <v>371.52</v>
      </c>
      <c r="R33" s="1619">
        <v>23.414999999999999</v>
      </c>
      <c r="S33" s="1608"/>
    </row>
    <row r="34" spans="2:19">
      <c r="B34" s="1618" t="s">
        <v>104</v>
      </c>
      <c r="C34" s="869">
        <v>5885.9129999999996</v>
      </c>
      <c r="D34" s="1617">
        <v>25030.976999999999</v>
      </c>
      <c r="E34" s="871">
        <v>5101.6930000000002</v>
      </c>
      <c r="F34" s="1618" t="s">
        <v>119</v>
      </c>
      <c r="G34" s="869">
        <v>7260.9179999999997</v>
      </c>
      <c r="H34" s="1617">
        <v>31208.35</v>
      </c>
      <c r="I34" s="871">
        <v>4993.3890000000001</v>
      </c>
      <c r="J34" s="1608"/>
      <c r="K34" s="1622" t="s">
        <v>130</v>
      </c>
      <c r="L34" s="1621">
        <v>13.003</v>
      </c>
      <c r="M34" s="1620">
        <v>54.042999999999999</v>
      </c>
      <c r="N34" s="1620">
        <v>9.14</v>
      </c>
      <c r="O34" s="1622" t="s">
        <v>150</v>
      </c>
      <c r="P34" s="1621">
        <v>42.110999999999997</v>
      </c>
      <c r="Q34" s="1620">
        <v>182.84100000000001</v>
      </c>
      <c r="R34" s="1619">
        <v>20.943000000000001</v>
      </c>
      <c r="S34" s="1608"/>
    </row>
    <row r="35" spans="2:19">
      <c r="B35" s="1622" t="s">
        <v>258</v>
      </c>
      <c r="C35" s="1621">
        <v>5353.9430000000002</v>
      </c>
      <c r="D35" s="1620">
        <v>22687.804</v>
      </c>
      <c r="E35" s="1619">
        <v>2810.355</v>
      </c>
      <c r="F35" s="1622" t="s">
        <v>104</v>
      </c>
      <c r="G35" s="1621">
        <v>7087.1980000000003</v>
      </c>
      <c r="H35" s="1620">
        <v>30448.190999999999</v>
      </c>
      <c r="I35" s="1619">
        <v>5602.0940000000001</v>
      </c>
      <c r="J35" s="1608"/>
      <c r="K35" s="1622" t="s">
        <v>469</v>
      </c>
      <c r="L35" s="1621">
        <v>1.4370000000000001</v>
      </c>
      <c r="M35" s="1620">
        <v>6.1829999999999998</v>
      </c>
      <c r="N35" s="1620">
        <v>0.89400000000000002</v>
      </c>
      <c r="O35" s="1622" t="s">
        <v>130</v>
      </c>
      <c r="P35" s="1621">
        <v>41.319000000000003</v>
      </c>
      <c r="Q35" s="1620">
        <v>177.19300000000001</v>
      </c>
      <c r="R35" s="1619">
        <v>16.611000000000001</v>
      </c>
      <c r="S35" s="1608"/>
    </row>
    <row r="36" spans="2:19">
      <c r="B36" s="1622" t="s">
        <v>386</v>
      </c>
      <c r="C36" s="1621">
        <v>3816.5140000000001</v>
      </c>
      <c r="D36" s="1620">
        <v>16298.424000000001</v>
      </c>
      <c r="E36" s="1619">
        <v>2094.02</v>
      </c>
      <c r="F36" s="1622" t="s">
        <v>386</v>
      </c>
      <c r="G36" s="1621">
        <v>5466.6859999999997</v>
      </c>
      <c r="H36" s="1620">
        <v>23537.417000000001</v>
      </c>
      <c r="I36" s="1619">
        <v>2342.819</v>
      </c>
      <c r="J36" s="1608"/>
      <c r="K36" s="875" t="s">
        <v>385</v>
      </c>
      <c r="L36" s="1632">
        <v>0.73499999999999999</v>
      </c>
      <c r="M36" s="1631">
        <v>3.0630000000000002</v>
      </c>
      <c r="N36" s="1631">
        <v>3.5000000000000003E-2</v>
      </c>
      <c r="O36" s="868" t="s">
        <v>227</v>
      </c>
      <c r="P36" s="1626">
        <v>14.625999999999999</v>
      </c>
      <c r="Q36" s="1625">
        <v>62.691000000000003</v>
      </c>
      <c r="R36" s="1624">
        <v>20.94</v>
      </c>
      <c r="S36" s="1608"/>
    </row>
    <row r="37" spans="2:19" ht="13.5" thickBot="1">
      <c r="B37" s="1622" t="s">
        <v>394</v>
      </c>
      <c r="C37" s="1621">
        <v>3166.9279999999999</v>
      </c>
      <c r="D37" s="1620">
        <v>13444.130999999999</v>
      </c>
      <c r="E37" s="1619">
        <v>1772.7929999999999</v>
      </c>
      <c r="F37" s="1622" t="s">
        <v>258</v>
      </c>
      <c r="G37" s="1621">
        <v>3154.5509999999999</v>
      </c>
      <c r="H37" s="1620">
        <v>13537.269</v>
      </c>
      <c r="I37" s="1619">
        <v>1748.059</v>
      </c>
      <c r="J37" s="1608"/>
      <c r="K37" s="1616"/>
      <c r="L37" s="1615"/>
      <c r="M37" s="1614"/>
      <c r="N37" s="1614"/>
      <c r="O37" s="1622" t="s">
        <v>560</v>
      </c>
      <c r="P37" s="1621">
        <v>14.084</v>
      </c>
      <c r="Q37" s="1620">
        <v>60.101999999999997</v>
      </c>
      <c r="R37" s="1619">
        <v>8.36</v>
      </c>
      <c r="S37" s="1608"/>
    </row>
    <row r="38" spans="2:19">
      <c r="B38" s="868" t="s">
        <v>391</v>
      </c>
      <c r="C38" s="1626">
        <v>2709.8620000000001</v>
      </c>
      <c r="D38" s="1625">
        <v>11542.204</v>
      </c>
      <c r="E38" s="1624">
        <v>7551.6170000000002</v>
      </c>
      <c r="F38" s="868" t="s">
        <v>390</v>
      </c>
      <c r="G38" s="1626">
        <v>3092.96</v>
      </c>
      <c r="H38" s="1625">
        <v>13303.299000000001</v>
      </c>
      <c r="I38" s="1624">
        <v>4031.1640000000002</v>
      </c>
      <c r="J38" s="1608"/>
      <c r="K38" s="1612" t="s">
        <v>470</v>
      </c>
      <c r="L38" s="1630"/>
      <c r="M38" s="1630"/>
      <c r="N38" s="1630"/>
      <c r="O38" s="1622" t="s">
        <v>385</v>
      </c>
      <c r="P38" s="1621">
        <v>5.8230000000000004</v>
      </c>
      <c r="Q38" s="1620">
        <v>24.966999999999999</v>
      </c>
      <c r="R38" s="1619">
        <v>3.633</v>
      </c>
      <c r="S38" s="1608"/>
    </row>
    <row r="39" spans="2:19">
      <c r="B39" s="1622" t="s">
        <v>111</v>
      </c>
      <c r="C39" s="1621">
        <v>2699.143</v>
      </c>
      <c r="D39" s="1620">
        <v>11457.317999999999</v>
      </c>
      <c r="E39" s="1619">
        <v>1264.8710000000001</v>
      </c>
      <c r="F39" s="1622" t="s">
        <v>116</v>
      </c>
      <c r="G39" s="1621">
        <v>2768.569</v>
      </c>
      <c r="H39" s="1620">
        <v>11897.938</v>
      </c>
      <c r="I39" s="1619">
        <v>1421.462</v>
      </c>
      <c r="J39" s="1608"/>
      <c r="K39" s="1608"/>
      <c r="L39" s="1629"/>
      <c r="M39" s="1629"/>
      <c r="N39" s="1629"/>
      <c r="O39" s="1622" t="s">
        <v>469</v>
      </c>
      <c r="P39" s="1621">
        <v>2.387</v>
      </c>
      <c r="Q39" s="1620">
        <v>10.308999999999999</v>
      </c>
      <c r="R39" s="1619">
        <v>1.8580000000000001</v>
      </c>
      <c r="S39" s="1608"/>
    </row>
    <row r="40" spans="2:19" ht="15.75" thickBot="1">
      <c r="B40" s="868" t="s">
        <v>390</v>
      </c>
      <c r="C40" s="1626">
        <v>2573.8510000000001</v>
      </c>
      <c r="D40" s="1625">
        <v>10939.797</v>
      </c>
      <c r="E40" s="1624">
        <v>3397.42</v>
      </c>
      <c r="F40" s="868" t="s">
        <v>111</v>
      </c>
      <c r="G40" s="1626">
        <v>2419.855</v>
      </c>
      <c r="H40" s="1625">
        <v>10411.432000000001</v>
      </c>
      <c r="I40" s="1624">
        <v>1040.57</v>
      </c>
      <c r="J40" s="1608"/>
      <c r="K40" s="1610"/>
      <c r="L40" s="1610"/>
      <c r="M40" s="1610"/>
      <c r="N40" s="1610"/>
      <c r="O40" s="1616" t="s">
        <v>168</v>
      </c>
      <c r="P40" s="1615">
        <v>6.6000000000000003E-2</v>
      </c>
      <c r="Q40" s="1614">
        <v>0.28199999999999997</v>
      </c>
      <c r="R40" s="1613">
        <v>1E-3</v>
      </c>
      <c r="S40" s="1623"/>
    </row>
    <row r="41" spans="2:19" ht="15">
      <c r="B41" s="1622" t="s">
        <v>388</v>
      </c>
      <c r="C41" s="1621">
        <v>2560.0749999999998</v>
      </c>
      <c r="D41" s="1620">
        <v>10898.509</v>
      </c>
      <c r="E41" s="1619">
        <v>1262.047</v>
      </c>
      <c r="F41" s="1622" t="s">
        <v>391</v>
      </c>
      <c r="G41" s="1621">
        <v>2254.0859999999998</v>
      </c>
      <c r="H41" s="1620">
        <v>9688.8140000000003</v>
      </c>
      <c r="I41" s="1619">
        <v>6182.8469999999998</v>
      </c>
      <c r="J41" s="1608"/>
      <c r="K41" s="1610"/>
      <c r="L41" s="1609"/>
      <c r="M41" s="1609"/>
      <c r="N41" s="1609"/>
      <c r="O41" s="1612" t="s">
        <v>470</v>
      </c>
      <c r="P41" s="1629"/>
      <c r="Q41" s="1629"/>
      <c r="R41" s="1629"/>
      <c r="S41" s="1623"/>
    </row>
    <row r="42" spans="2:19" ht="15">
      <c r="B42" s="1618" t="s">
        <v>381</v>
      </c>
      <c r="C42" s="869">
        <v>2310.6439999999998</v>
      </c>
      <c r="D42" s="1617">
        <v>9852.2690000000002</v>
      </c>
      <c r="E42" s="871">
        <v>905.17399999999998</v>
      </c>
      <c r="F42" s="1618" t="s">
        <v>471</v>
      </c>
      <c r="G42" s="869">
        <v>2013.39</v>
      </c>
      <c r="H42" s="1617">
        <v>8677.6849999999995</v>
      </c>
      <c r="I42" s="871">
        <v>1080.605</v>
      </c>
      <c r="J42" s="1608"/>
      <c r="K42" s="1610"/>
      <c r="L42" s="1609"/>
      <c r="M42" s="1609"/>
      <c r="N42" s="1628"/>
      <c r="O42" s="1628"/>
      <c r="P42" s="1628"/>
      <c r="Q42" s="1628"/>
      <c r="R42" s="1628"/>
      <c r="S42" s="1623"/>
    </row>
    <row r="43" spans="2:19" ht="15">
      <c r="B43" s="868" t="s">
        <v>116</v>
      </c>
      <c r="C43" s="1626">
        <v>1896.1089999999999</v>
      </c>
      <c r="D43" s="1625">
        <v>8090.9129999999996</v>
      </c>
      <c r="E43" s="1624">
        <v>1050.8710000000001</v>
      </c>
      <c r="F43" s="868" t="s">
        <v>138</v>
      </c>
      <c r="G43" s="1626">
        <v>1895.0060000000001</v>
      </c>
      <c r="H43" s="1625">
        <v>8145.6289999999999</v>
      </c>
      <c r="I43" s="1624">
        <v>886.81700000000001</v>
      </c>
      <c r="J43" s="1608"/>
      <c r="K43" s="1610"/>
      <c r="L43" s="1609"/>
      <c r="M43" s="1609"/>
      <c r="N43" s="1628"/>
      <c r="O43" s="1627"/>
      <c r="P43" s="1627"/>
      <c r="Q43" s="1627"/>
      <c r="R43" s="1627"/>
      <c r="S43" s="1623"/>
    </row>
    <row r="44" spans="2:19" ht="15">
      <c r="B44" s="1622" t="s">
        <v>392</v>
      </c>
      <c r="C44" s="1621">
        <v>1878.481</v>
      </c>
      <c r="D44" s="1620">
        <v>8050.3429999999998</v>
      </c>
      <c r="E44" s="1619">
        <v>2615.19</v>
      </c>
      <c r="F44" s="1622" t="s">
        <v>388</v>
      </c>
      <c r="G44" s="1621">
        <v>1767.6959999999999</v>
      </c>
      <c r="H44" s="1620">
        <v>7586.9549999999999</v>
      </c>
      <c r="I44" s="1619">
        <v>771.56399999999996</v>
      </c>
      <c r="J44" s="1608"/>
      <c r="K44" s="1610"/>
      <c r="L44" s="1609"/>
      <c r="M44" s="1609"/>
      <c r="N44" s="1628"/>
      <c r="O44" s="1627"/>
      <c r="P44" s="1627"/>
      <c r="Q44" s="1627"/>
      <c r="R44" s="1627"/>
      <c r="S44" s="1623"/>
    </row>
    <row r="45" spans="2:19" ht="15">
      <c r="B45" s="1618" t="s">
        <v>393</v>
      </c>
      <c r="C45" s="869">
        <v>1762.07</v>
      </c>
      <c r="D45" s="1617">
        <v>7531.0349999999999</v>
      </c>
      <c r="E45" s="871">
        <v>3922.8240000000001</v>
      </c>
      <c r="F45" s="1618" t="s">
        <v>109</v>
      </c>
      <c r="G45" s="869">
        <v>1198.4670000000001</v>
      </c>
      <c r="H45" s="1617">
        <v>5150.3370000000004</v>
      </c>
      <c r="I45" s="871">
        <v>480.435</v>
      </c>
      <c r="J45" s="1608"/>
      <c r="K45" s="1610"/>
      <c r="L45" s="1609"/>
      <c r="M45" s="1609"/>
      <c r="N45" s="1628"/>
      <c r="O45" s="1627"/>
      <c r="P45" s="1627"/>
      <c r="Q45" s="1627"/>
      <c r="R45" s="1627"/>
      <c r="S45" s="1623"/>
    </row>
    <row r="46" spans="2:19" ht="15">
      <c r="B46" s="1622" t="s">
        <v>395</v>
      </c>
      <c r="C46" s="1621">
        <v>1541.309</v>
      </c>
      <c r="D46" s="1620">
        <v>6550.6459999999997</v>
      </c>
      <c r="E46" s="1619">
        <v>840.62099999999998</v>
      </c>
      <c r="F46" s="1622" t="s">
        <v>395</v>
      </c>
      <c r="G46" s="1621">
        <v>1156.3599999999999</v>
      </c>
      <c r="H46" s="1620">
        <v>4987.491</v>
      </c>
      <c r="I46" s="1619">
        <v>530.50400000000002</v>
      </c>
      <c r="J46" s="1608"/>
      <c r="K46" s="1610"/>
      <c r="L46" s="1609"/>
      <c r="M46" s="1609"/>
      <c r="N46" s="1628"/>
      <c r="O46" s="1627"/>
      <c r="P46" s="1627"/>
      <c r="Q46" s="1627"/>
      <c r="R46" s="1627"/>
      <c r="S46" s="1623"/>
    </row>
    <row r="47" spans="2:19" ht="15">
      <c r="B47" s="1622" t="s">
        <v>471</v>
      </c>
      <c r="C47" s="1621">
        <v>1383.222</v>
      </c>
      <c r="D47" s="1620">
        <v>5952.5709999999999</v>
      </c>
      <c r="E47" s="1619">
        <v>779.37199999999996</v>
      </c>
      <c r="F47" s="1622" t="s">
        <v>400</v>
      </c>
      <c r="G47" s="1621">
        <v>937.95299999999997</v>
      </c>
      <c r="H47" s="1620">
        <v>4035.8029999999999</v>
      </c>
      <c r="I47" s="1619">
        <v>2836.105</v>
      </c>
      <c r="J47" s="1608"/>
      <c r="K47" s="1610"/>
      <c r="L47" s="1609"/>
      <c r="M47" s="1609"/>
      <c r="N47" s="1628"/>
      <c r="O47" s="1627"/>
      <c r="P47" s="1627"/>
      <c r="Q47" s="1627"/>
      <c r="R47" s="1627"/>
      <c r="S47" s="1623"/>
    </row>
    <row r="48" spans="2:19" ht="15">
      <c r="B48" s="1622" t="s">
        <v>109</v>
      </c>
      <c r="C48" s="1621">
        <v>782.07799999999997</v>
      </c>
      <c r="D48" s="1620">
        <v>3310.2150000000001</v>
      </c>
      <c r="E48" s="1619">
        <v>380.87599999999998</v>
      </c>
      <c r="F48" s="1622" t="s">
        <v>392</v>
      </c>
      <c r="G48" s="1621">
        <v>893.74400000000003</v>
      </c>
      <c r="H48" s="1620">
        <v>3838.2860000000001</v>
      </c>
      <c r="I48" s="1619">
        <v>1595.98</v>
      </c>
      <c r="J48" s="1608"/>
      <c r="K48" s="1610"/>
      <c r="L48" s="1609"/>
      <c r="M48" s="1609"/>
      <c r="N48" s="1628"/>
      <c r="O48" s="1627"/>
      <c r="P48" s="1627"/>
      <c r="Q48" s="1627"/>
      <c r="R48" s="1627"/>
      <c r="S48" s="1623"/>
    </row>
    <row r="49" spans="2:19" ht="15">
      <c r="B49" s="868" t="s">
        <v>400</v>
      </c>
      <c r="C49" s="1626">
        <v>652.87199999999996</v>
      </c>
      <c r="D49" s="1625">
        <v>2785.9960000000001</v>
      </c>
      <c r="E49" s="1624">
        <v>2081.06</v>
      </c>
      <c r="F49" s="868" t="s">
        <v>403</v>
      </c>
      <c r="G49" s="1626">
        <v>758.21199999999999</v>
      </c>
      <c r="H49" s="1625">
        <v>3251.7649999999999</v>
      </c>
      <c r="I49" s="1624">
        <v>354.33100000000002</v>
      </c>
      <c r="J49" s="1608"/>
      <c r="K49" s="1610"/>
      <c r="L49" s="1609"/>
      <c r="M49" s="1609"/>
      <c r="N49" s="1628"/>
      <c r="O49" s="1627"/>
      <c r="P49" s="1627"/>
      <c r="Q49" s="1627"/>
      <c r="R49" s="1627"/>
      <c r="S49" s="1623"/>
    </row>
    <row r="50" spans="2:19" ht="15">
      <c r="B50" s="1622" t="s">
        <v>138</v>
      </c>
      <c r="C50" s="1621">
        <v>635.53</v>
      </c>
      <c r="D50" s="1620">
        <v>2694.846</v>
      </c>
      <c r="E50" s="1619">
        <v>374.37900000000002</v>
      </c>
      <c r="F50" s="1622" t="s">
        <v>393</v>
      </c>
      <c r="G50" s="1621">
        <v>704.45699999999999</v>
      </c>
      <c r="H50" s="1620">
        <v>3030.172</v>
      </c>
      <c r="I50" s="1619">
        <v>2355.64</v>
      </c>
      <c r="J50" s="1608"/>
      <c r="K50" s="1610"/>
      <c r="L50" s="1609"/>
      <c r="M50" s="1609"/>
      <c r="N50" s="1628"/>
      <c r="O50" s="1627"/>
      <c r="P50" s="1627"/>
      <c r="Q50" s="1627"/>
      <c r="R50" s="1627"/>
      <c r="S50" s="1623"/>
    </row>
    <row r="51" spans="2:19" ht="15">
      <c r="B51" s="1618" t="s">
        <v>398</v>
      </c>
      <c r="C51" s="869">
        <v>623.59</v>
      </c>
      <c r="D51" s="1617">
        <v>2663.692</v>
      </c>
      <c r="E51" s="871">
        <v>840.86300000000006</v>
      </c>
      <c r="F51" s="1618" t="s">
        <v>128</v>
      </c>
      <c r="G51" s="869">
        <v>639.46400000000006</v>
      </c>
      <c r="H51" s="1617">
        <v>2745.143</v>
      </c>
      <c r="I51" s="871">
        <v>291.82299999999998</v>
      </c>
      <c r="J51" s="1608"/>
      <c r="K51" s="1610"/>
      <c r="L51" s="1609"/>
      <c r="M51" s="1609"/>
      <c r="N51" s="1628"/>
      <c r="O51" s="1627"/>
      <c r="P51" s="1627"/>
      <c r="Q51" s="1627"/>
      <c r="R51" s="1627"/>
      <c r="S51" s="1623"/>
    </row>
    <row r="52" spans="2:19" ht="15">
      <c r="B52" s="1622" t="s">
        <v>401</v>
      </c>
      <c r="C52" s="1621">
        <v>556.76599999999996</v>
      </c>
      <c r="D52" s="1620">
        <v>2340.297</v>
      </c>
      <c r="E52" s="1619">
        <v>164.12799999999999</v>
      </c>
      <c r="F52" s="1622" t="s">
        <v>409</v>
      </c>
      <c r="G52" s="1621">
        <v>619.85</v>
      </c>
      <c r="H52" s="1620">
        <v>2669.5149999999999</v>
      </c>
      <c r="I52" s="1619">
        <v>224.03</v>
      </c>
      <c r="J52" s="1608"/>
      <c r="K52" s="1610"/>
      <c r="L52" s="1609"/>
      <c r="M52" s="1609"/>
      <c r="N52" s="1628"/>
      <c r="O52" s="1627"/>
      <c r="P52" s="1627"/>
      <c r="Q52" s="1627"/>
      <c r="R52" s="1627"/>
      <c r="S52" s="1623"/>
    </row>
    <row r="53" spans="2:19" ht="15">
      <c r="B53" s="1622" t="s">
        <v>399</v>
      </c>
      <c r="C53" s="1621">
        <v>540.39499999999998</v>
      </c>
      <c r="D53" s="1620">
        <v>2286.9650000000001</v>
      </c>
      <c r="E53" s="1619">
        <v>439.08100000000002</v>
      </c>
      <c r="F53" s="1622" t="s">
        <v>401</v>
      </c>
      <c r="G53" s="1621">
        <v>562.00400000000002</v>
      </c>
      <c r="H53" s="1620">
        <v>2425.5709999999999</v>
      </c>
      <c r="I53" s="1619">
        <v>142.84299999999999</v>
      </c>
      <c r="J53" s="1608"/>
      <c r="K53" s="1610"/>
      <c r="L53" s="1609"/>
      <c r="M53" s="1609"/>
      <c r="N53" s="1628"/>
      <c r="O53" s="1627"/>
      <c r="P53" s="1627"/>
      <c r="Q53" s="1627"/>
      <c r="R53" s="1627"/>
      <c r="S53" s="1623"/>
    </row>
    <row r="54" spans="2:19" ht="15">
      <c r="B54" s="1622" t="s">
        <v>396</v>
      </c>
      <c r="C54" s="1621">
        <v>454.14400000000001</v>
      </c>
      <c r="D54" s="1620">
        <v>1945.9639999999999</v>
      </c>
      <c r="E54" s="1619">
        <v>386.51499999999999</v>
      </c>
      <c r="F54" s="1622" t="s">
        <v>396</v>
      </c>
      <c r="G54" s="1621">
        <v>507.52499999999998</v>
      </c>
      <c r="H54" s="1620">
        <v>2185.23</v>
      </c>
      <c r="I54" s="1619">
        <v>410.20499999999998</v>
      </c>
      <c r="J54" s="1608"/>
      <c r="K54" s="1610"/>
      <c r="L54" s="1609"/>
      <c r="M54" s="1609"/>
      <c r="N54" s="1628"/>
      <c r="O54" s="1627"/>
      <c r="P54" s="1627"/>
      <c r="Q54" s="1627"/>
      <c r="R54" s="1627"/>
      <c r="S54" s="1623"/>
    </row>
    <row r="55" spans="2:19" ht="15">
      <c r="B55" s="868" t="s">
        <v>128</v>
      </c>
      <c r="C55" s="1626">
        <v>429.05399999999997</v>
      </c>
      <c r="D55" s="1625">
        <v>1825.8530000000001</v>
      </c>
      <c r="E55" s="1624">
        <v>199.44399999999999</v>
      </c>
      <c r="F55" s="868" t="s">
        <v>398</v>
      </c>
      <c r="G55" s="1626">
        <v>504.464</v>
      </c>
      <c r="H55" s="1625">
        <v>2169.029</v>
      </c>
      <c r="I55" s="1624">
        <v>756.55499999999995</v>
      </c>
      <c r="J55" s="1608"/>
      <c r="K55" s="1610"/>
      <c r="L55" s="1609"/>
      <c r="M55" s="1609"/>
      <c r="N55" s="1628"/>
      <c r="O55" s="1627"/>
      <c r="P55" s="1627"/>
      <c r="Q55" s="1627"/>
      <c r="R55" s="1627"/>
      <c r="S55" s="1623"/>
    </row>
    <row r="56" spans="2:19" ht="15">
      <c r="B56" s="1622" t="s">
        <v>406</v>
      </c>
      <c r="C56" s="1621">
        <v>299.10500000000002</v>
      </c>
      <c r="D56" s="1620">
        <v>1280.712</v>
      </c>
      <c r="E56" s="1619">
        <v>176</v>
      </c>
      <c r="F56" s="1622" t="s">
        <v>118</v>
      </c>
      <c r="G56" s="1621">
        <v>337.62599999999998</v>
      </c>
      <c r="H56" s="1620">
        <v>1445.9949999999999</v>
      </c>
      <c r="I56" s="1619">
        <v>122.03100000000001</v>
      </c>
      <c r="J56" s="1608"/>
      <c r="K56" s="1610"/>
      <c r="L56" s="1609"/>
      <c r="M56" s="1609"/>
      <c r="N56" s="1628"/>
      <c r="O56" s="1627"/>
      <c r="P56" s="1627"/>
      <c r="Q56" s="1627"/>
      <c r="R56" s="1627"/>
      <c r="S56" s="1623"/>
    </row>
    <row r="57" spans="2:19" ht="15">
      <c r="B57" s="1618" t="s">
        <v>403</v>
      </c>
      <c r="C57" s="869">
        <v>256.93900000000002</v>
      </c>
      <c r="D57" s="1617">
        <v>1099.652</v>
      </c>
      <c r="E57" s="871">
        <v>169.40700000000001</v>
      </c>
      <c r="F57" s="1618" t="s">
        <v>394</v>
      </c>
      <c r="G57" s="869">
        <v>220.374</v>
      </c>
      <c r="H57" s="1617">
        <v>944.21600000000001</v>
      </c>
      <c r="I57" s="871">
        <v>120.643</v>
      </c>
      <c r="J57" s="1608"/>
      <c r="K57" s="1610"/>
      <c r="L57" s="1609"/>
      <c r="M57" s="1609"/>
      <c r="N57" s="1628"/>
      <c r="O57" s="1627"/>
      <c r="P57" s="1627"/>
      <c r="Q57" s="1627"/>
      <c r="R57" s="1627"/>
      <c r="S57" s="1623"/>
    </row>
    <row r="58" spans="2:19" ht="15">
      <c r="B58" s="1622" t="s">
        <v>415</v>
      </c>
      <c r="C58" s="1621">
        <v>189.13</v>
      </c>
      <c r="D58" s="1620">
        <v>812.04899999999998</v>
      </c>
      <c r="E58" s="1619">
        <v>243</v>
      </c>
      <c r="F58" s="1622" t="s">
        <v>412</v>
      </c>
      <c r="G58" s="1621">
        <v>178.04300000000001</v>
      </c>
      <c r="H58" s="1620">
        <v>761.64499999999998</v>
      </c>
      <c r="I58" s="1619">
        <v>64.474000000000004</v>
      </c>
      <c r="J58" s="1608"/>
      <c r="K58" s="1610"/>
      <c r="L58" s="1609"/>
      <c r="M58" s="1609"/>
      <c r="N58" s="1628"/>
      <c r="O58" s="1627"/>
      <c r="P58" s="1627"/>
      <c r="Q58" s="1627"/>
      <c r="R58" s="1627"/>
      <c r="S58" s="1623"/>
    </row>
    <row r="59" spans="2:19" ht="15">
      <c r="B59" s="1622" t="s">
        <v>387</v>
      </c>
      <c r="C59" s="1621">
        <v>188.36699999999999</v>
      </c>
      <c r="D59" s="1620">
        <v>799.02300000000002</v>
      </c>
      <c r="E59" s="1619">
        <v>107.69799999999999</v>
      </c>
      <c r="F59" s="1622" t="s">
        <v>407</v>
      </c>
      <c r="G59" s="1621">
        <v>164.71899999999999</v>
      </c>
      <c r="H59" s="1620">
        <v>712.31700000000001</v>
      </c>
      <c r="I59" s="1619">
        <v>73.748000000000005</v>
      </c>
      <c r="J59" s="1608"/>
      <c r="K59" s="1610"/>
      <c r="L59" s="1609"/>
      <c r="M59" s="1609"/>
      <c r="N59" s="1628"/>
      <c r="O59" s="1627"/>
      <c r="P59" s="1627"/>
      <c r="Q59" s="1627"/>
      <c r="R59" s="1627"/>
      <c r="S59" s="1623"/>
    </row>
    <row r="60" spans="2:19" ht="15">
      <c r="B60" s="1622" t="s">
        <v>385</v>
      </c>
      <c r="C60" s="1621">
        <v>174.84</v>
      </c>
      <c r="D60" s="1620">
        <v>750.47500000000002</v>
      </c>
      <c r="E60" s="1619">
        <v>174.005</v>
      </c>
      <c r="F60" s="1622" t="s">
        <v>413</v>
      </c>
      <c r="G60" s="1621">
        <v>154.79599999999999</v>
      </c>
      <c r="H60" s="1620">
        <v>662.05200000000002</v>
      </c>
      <c r="I60" s="1619">
        <v>149.84700000000001</v>
      </c>
      <c r="J60" s="1608"/>
      <c r="K60" s="1610"/>
      <c r="L60" s="1609"/>
      <c r="M60" s="1609"/>
      <c r="N60" s="1628"/>
      <c r="O60" s="1627"/>
      <c r="P60" s="1627"/>
      <c r="Q60" s="1627"/>
      <c r="R60" s="1627"/>
      <c r="S60" s="1623"/>
    </row>
    <row r="61" spans="2:19" ht="15">
      <c r="B61" s="868" t="s">
        <v>410</v>
      </c>
      <c r="C61" s="1626">
        <v>157.51599999999999</v>
      </c>
      <c r="D61" s="1625">
        <v>675.59400000000005</v>
      </c>
      <c r="E61" s="1624">
        <v>243.71</v>
      </c>
      <c r="F61" s="868" t="s">
        <v>385</v>
      </c>
      <c r="G61" s="1626">
        <v>150.904</v>
      </c>
      <c r="H61" s="1625">
        <v>649.95399999999995</v>
      </c>
      <c r="I61" s="1624">
        <v>145.66399999999999</v>
      </c>
      <c r="J61" s="1608"/>
      <c r="K61" s="1610"/>
      <c r="L61" s="1609"/>
      <c r="M61" s="1609"/>
      <c r="N61" s="1628"/>
      <c r="O61" s="1627"/>
      <c r="P61" s="1627"/>
      <c r="Q61" s="1627"/>
      <c r="R61" s="1627"/>
      <c r="S61" s="1623"/>
    </row>
    <row r="62" spans="2:19" ht="15">
      <c r="B62" s="1622" t="s">
        <v>404</v>
      </c>
      <c r="C62" s="1621">
        <v>148.64599999999999</v>
      </c>
      <c r="D62" s="1620">
        <v>621.702</v>
      </c>
      <c r="E62" s="1619">
        <v>50.024000000000001</v>
      </c>
      <c r="F62" s="1622" t="s">
        <v>521</v>
      </c>
      <c r="G62" s="1621">
        <v>130.47999999999999</v>
      </c>
      <c r="H62" s="1620">
        <v>562.14700000000005</v>
      </c>
      <c r="I62" s="1619">
        <v>59.396999999999998</v>
      </c>
      <c r="J62" s="1608"/>
      <c r="K62" s="1610"/>
      <c r="L62" s="1609"/>
      <c r="M62" s="1609"/>
      <c r="N62" s="1628"/>
      <c r="O62" s="1627"/>
      <c r="P62" s="1627"/>
      <c r="Q62" s="1627"/>
      <c r="R62" s="1627"/>
      <c r="S62" s="1623"/>
    </row>
    <row r="63" spans="2:19" ht="15">
      <c r="B63" s="1618" t="s">
        <v>409</v>
      </c>
      <c r="C63" s="869">
        <v>114.25</v>
      </c>
      <c r="D63" s="1617">
        <v>491.68700000000001</v>
      </c>
      <c r="E63" s="871">
        <v>50</v>
      </c>
      <c r="F63" s="1618" t="s">
        <v>522</v>
      </c>
      <c r="G63" s="869">
        <v>102.70099999999999</v>
      </c>
      <c r="H63" s="1617">
        <v>439.17500000000001</v>
      </c>
      <c r="I63" s="871">
        <v>48</v>
      </c>
      <c r="J63" s="1608"/>
      <c r="K63" s="1610"/>
      <c r="L63" s="1609"/>
      <c r="M63" s="1609"/>
      <c r="N63" s="1628"/>
      <c r="O63" s="1627"/>
      <c r="P63" s="1627"/>
      <c r="Q63" s="1627"/>
      <c r="R63" s="1627"/>
      <c r="S63" s="1623"/>
    </row>
    <row r="64" spans="2:19" ht="15">
      <c r="B64" s="1622" t="s">
        <v>118</v>
      </c>
      <c r="C64" s="1621">
        <v>112.301</v>
      </c>
      <c r="D64" s="1620">
        <v>478.32900000000001</v>
      </c>
      <c r="E64" s="1619">
        <v>46.462000000000003</v>
      </c>
      <c r="F64" s="1622" t="s">
        <v>523</v>
      </c>
      <c r="G64" s="1621">
        <v>97.510999999999996</v>
      </c>
      <c r="H64" s="1620">
        <v>417</v>
      </c>
      <c r="I64" s="1619">
        <v>36.216000000000001</v>
      </c>
      <c r="J64" s="1608"/>
      <c r="K64" s="1610"/>
      <c r="L64" s="1609"/>
      <c r="M64" s="1609"/>
      <c r="N64" s="1628"/>
      <c r="O64" s="1627"/>
      <c r="P64" s="1627"/>
      <c r="Q64" s="1627"/>
      <c r="R64" s="1627"/>
      <c r="S64" s="1623"/>
    </row>
    <row r="65" spans="2:19" ht="15">
      <c r="B65" s="1622" t="s">
        <v>407</v>
      </c>
      <c r="C65" s="1621">
        <v>106.30800000000001</v>
      </c>
      <c r="D65" s="1620">
        <v>457.86500000000001</v>
      </c>
      <c r="E65" s="1619">
        <v>48.851999999999997</v>
      </c>
      <c r="F65" s="1622" t="s">
        <v>370</v>
      </c>
      <c r="G65" s="1621">
        <v>90.063999999999993</v>
      </c>
      <c r="H65" s="1620">
        <v>385.23599999999999</v>
      </c>
      <c r="I65" s="1619">
        <v>21.074999999999999</v>
      </c>
      <c r="J65" s="1608"/>
      <c r="K65" s="1610"/>
      <c r="L65" s="1609"/>
      <c r="M65" s="1609"/>
      <c r="N65" s="1628"/>
      <c r="O65" s="1627"/>
      <c r="P65" s="1627"/>
      <c r="Q65" s="1627"/>
      <c r="R65" s="1627"/>
      <c r="S65" s="1608"/>
    </row>
    <row r="66" spans="2:19" ht="15">
      <c r="B66" s="1622" t="s">
        <v>412</v>
      </c>
      <c r="C66" s="1621">
        <v>96.126999999999995</v>
      </c>
      <c r="D66" s="1620">
        <v>408.351</v>
      </c>
      <c r="E66" s="1619">
        <v>49.119</v>
      </c>
      <c r="F66" s="1622" t="s">
        <v>402</v>
      </c>
      <c r="G66" s="1621">
        <v>87.561999999999998</v>
      </c>
      <c r="H66" s="1620">
        <v>376.22399999999999</v>
      </c>
      <c r="I66" s="1619">
        <v>61.061999999999998</v>
      </c>
      <c r="J66" s="1608"/>
      <c r="K66" s="1610"/>
      <c r="L66" s="1609"/>
      <c r="M66" s="1609"/>
      <c r="N66" s="1628"/>
      <c r="O66" s="1627"/>
      <c r="P66" s="1627"/>
      <c r="Q66" s="1627"/>
      <c r="R66" s="1627"/>
      <c r="S66" s="1608"/>
    </row>
    <row r="67" spans="2:19" ht="15">
      <c r="B67" s="868" t="s">
        <v>408</v>
      </c>
      <c r="C67" s="1626">
        <v>95.22</v>
      </c>
      <c r="D67" s="1625">
        <v>408.95699999999999</v>
      </c>
      <c r="E67" s="1624">
        <v>80.641000000000005</v>
      </c>
      <c r="F67" s="868" t="s">
        <v>408</v>
      </c>
      <c r="G67" s="1626">
        <v>58.383000000000003</v>
      </c>
      <c r="H67" s="1625">
        <v>250.81200000000001</v>
      </c>
      <c r="I67" s="1624">
        <v>69.97</v>
      </c>
      <c r="J67" s="1608"/>
      <c r="K67" s="1610"/>
      <c r="L67" s="1609"/>
      <c r="M67" s="1609"/>
      <c r="N67" s="1628"/>
      <c r="O67" s="1627"/>
      <c r="P67" s="1627"/>
      <c r="Q67" s="1627"/>
      <c r="R67" s="1627"/>
      <c r="S67" s="1608"/>
    </row>
    <row r="68" spans="2:19" ht="15">
      <c r="B68" s="1622" t="s">
        <v>405</v>
      </c>
      <c r="C68" s="1621">
        <v>77.873999999999995</v>
      </c>
      <c r="D68" s="1620">
        <v>334.26600000000002</v>
      </c>
      <c r="E68" s="1619">
        <v>126.71</v>
      </c>
      <c r="F68" s="1622" t="s">
        <v>117</v>
      </c>
      <c r="G68" s="1621">
        <v>57.463000000000001</v>
      </c>
      <c r="H68" s="1620">
        <v>245.73099999999999</v>
      </c>
      <c r="I68" s="1619">
        <v>15.813000000000001</v>
      </c>
      <c r="J68" s="1608"/>
      <c r="K68" s="1610"/>
      <c r="L68" s="1609"/>
      <c r="M68" s="1609"/>
      <c r="N68" s="1628"/>
      <c r="O68" s="1627"/>
      <c r="P68" s="1627"/>
      <c r="Q68" s="1627"/>
      <c r="R68" s="1627"/>
      <c r="S68" s="1608"/>
    </row>
    <row r="69" spans="2:19" ht="15">
      <c r="B69" s="1618" t="s">
        <v>411</v>
      </c>
      <c r="C69" s="869">
        <v>55.789000000000001</v>
      </c>
      <c r="D69" s="1617">
        <v>240.846</v>
      </c>
      <c r="E69" s="871">
        <v>20.5</v>
      </c>
      <c r="F69" s="1618" t="s">
        <v>472</v>
      </c>
      <c r="G69" s="869">
        <v>50.851999999999997</v>
      </c>
      <c r="H69" s="1617">
        <v>217.899</v>
      </c>
      <c r="I69" s="871">
        <v>50</v>
      </c>
      <c r="J69" s="1608"/>
      <c r="K69" s="1610"/>
      <c r="L69" s="1609"/>
      <c r="M69" s="1609"/>
      <c r="N69" s="1609"/>
      <c r="O69" s="1623"/>
      <c r="P69" s="1608"/>
      <c r="Q69" s="1608"/>
      <c r="R69" s="1608"/>
      <c r="S69" s="1608"/>
    </row>
    <row r="70" spans="2:19" ht="15">
      <c r="B70" s="868" t="s">
        <v>419</v>
      </c>
      <c r="C70" s="1626">
        <v>39.715000000000003</v>
      </c>
      <c r="D70" s="1625">
        <v>170.506</v>
      </c>
      <c r="E70" s="1624">
        <v>42.220999999999997</v>
      </c>
      <c r="F70" s="868" t="s">
        <v>397</v>
      </c>
      <c r="G70" s="1626">
        <v>46.65</v>
      </c>
      <c r="H70" s="1625">
        <v>202.32599999999999</v>
      </c>
      <c r="I70" s="1624">
        <v>20</v>
      </c>
      <c r="J70" s="1608"/>
      <c r="K70" s="1610"/>
      <c r="L70" s="1609"/>
      <c r="M70" s="1609"/>
      <c r="N70" s="1609"/>
      <c r="O70" s="1623"/>
      <c r="P70" s="1608"/>
      <c r="Q70" s="1608"/>
      <c r="R70" s="1608"/>
      <c r="S70" s="1608"/>
    </row>
    <row r="71" spans="2:19" ht="15">
      <c r="B71" s="1622" t="s">
        <v>402</v>
      </c>
      <c r="C71" s="1621">
        <v>26.983000000000001</v>
      </c>
      <c r="D71" s="1620">
        <v>115.01900000000001</v>
      </c>
      <c r="E71" s="1619">
        <v>48.225999999999999</v>
      </c>
      <c r="F71" s="1622" t="s">
        <v>387</v>
      </c>
      <c r="G71" s="1621">
        <v>42.795000000000002</v>
      </c>
      <c r="H71" s="1620">
        <v>183.45</v>
      </c>
      <c r="I71" s="1619">
        <v>20</v>
      </c>
      <c r="J71" s="1608"/>
      <c r="K71" s="1610"/>
      <c r="L71" s="1609"/>
      <c r="M71" s="1609"/>
      <c r="N71" s="1609"/>
      <c r="O71" s="1623"/>
      <c r="P71" s="1608"/>
      <c r="Q71" s="1608"/>
      <c r="R71" s="1608"/>
      <c r="S71" s="1608"/>
    </row>
    <row r="72" spans="2:19" ht="15">
      <c r="B72" s="1618" t="s">
        <v>472</v>
      </c>
      <c r="C72" s="869">
        <v>24.824999999999999</v>
      </c>
      <c r="D72" s="1617">
        <v>106.59099999999999</v>
      </c>
      <c r="E72" s="871">
        <v>25</v>
      </c>
      <c r="F72" s="1618" t="s">
        <v>524</v>
      </c>
      <c r="G72" s="869">
        <v>37.598999999999997</v>
      </c>
      <c r="H72" s="1617">
        <v>161.09800000000001</v>
      </c>
      <c r="I72" s="871">
        <v>20.099</v>
      </c>
      <c r="J72" s="1608"/>
      <c r="K72" s="1610"/>
      <c r="L72" s="1609"/>
      <c r="M72" s="1609"/>
      <c r="N72" s="1609"/>
      <c r="O72" s="1623"/>
      <c r="P72" s="1608"/>
      <c r="Q72" s="1608"/>
      <c r="R72" s="1608"/>
      <c r="S72" s="1608"/>
    </row>
    <row r="73" spans="2:19" ht="15">
      <c r="B73" s="1622" t="s">
        <v>414</v>
      </c>
      <c r="C73" s="1621">
        <v>19.664999999999999</v>
      </c>
      <c r="D73" s="1620">
        <v>84.697000000000003</v>
      </c>
      <c r="E73" s="1619">
        <v>27</v>
      </c>
      <c r="F73" s="1622" t="s">
        <v>405</v>
      </c>
      <c r="G73" s="1621">
        <v>30.18</v>
      </c>
      <c r="H73" s="1620">
        <v>130.71600000000001</v>
      </c>
      <c r="I73" s="1619">
        <v>53.99</v>
      </c>
      <c r="J73" s="1608"/>
      <c r="K73" s="1610"/>
      <c r="L73" s="1609"/>
      <c r="M73" s="1609"/>
      <c r="N73" s="1609"/>
      <c r="O73" s="1623"/>
      <c r="P73" s="1608"/>
      <c r="Q73" s="1608"/>
      <c r="R73" s="1608"/>
      <c r="S73" s="1608"/>
    </row>
    <row r="74" spans="2:19" ht="15">
      <c r="B74" s="1622" t="s">
        <v>117</v>
      </c>
      <c r="C74" s="1621">
        <v>11.532999999999999</v>
      </c>
      <c r="D74" s="1620">
        <v>48.067</v>
      </c>
      <c r="E74" s="1619">
        <v>5</v>
      </c>
      <c r="F74" s="1622" t="s">
        <v>132</v>
      </c>
      <c r="G74" s="1621">
        <v>28.004999999999999</v>
      </c>
      <c r="H74" s="1620">
        <v>120.672</v>
      </c>
      <c r="I74" s="1619">
        <v>10.17</v>
      </c>
      <c r="J74" s="1608"/>
      <c r="K74" s="1610"/>
      <c r="L74" s="1609"/>
      <c r="M74" s="1609"/>
      <c r="N74" s="1609"/>
      <c r="O74" s="1623"/>
      <c r="P74" s="1608"/>
      <c r="Q74" s="1608"/>
      <c r="R74" s="1608"/>
      <c r="S74" s="1608"/>
    </row>
    <row r="75" spans="2:19" ht="15">
      <c r="B75" s="1622" t="s">
        <v>132</v>
      </c>
      <c r="C75" s="1621">
        <v>10.19</v>
      </c>
      <c r="D75" s="1620">
        <v>42.704999999999998</v>
      </c>
      <c r="E75" s="1619">
        <v>3.28</v>
      </c>
      <c r="F75" s="1622" t="s">
        <v>525</v>
      </c>
      <c r="G75" s="1621">
        <v>26.27</v>
      </c>
      <c r="H75" s="1620">
        <v>112.378</v>
      </c>
      <c r="I75" s="1619">
        <v>27</v>
      </c>
      <c r="J75" s="1608"/>
      <c r="K75" s="1610"/>
      <c r="L75" s="1609"/>
      <c r="M75" s="1609"/>
      <c r="N75" s="1609"/>
      <c r="O75" s="1623"/>
      <c r="P75" s="1608"/>
      <c r="Q75" s="1608"/>
      <c r="R75" s="1608"/>
      <c r="S75" s="1608"/>
    </row>
    <row r="76" spans="2:19" ht="15">
      <c r="B76" s="868" t="s">
        <v>370</v>
      </c>
      <c r="C76" s="1626">
        <v>9.8640000000000008</v>
      </c>
      <c r="D76" s="1625">
        <v>42.459000000000003</v>
      </c>
      <c r="E76" s="1624">
        <v>4.6619999999999999</v>
      </c>
      <c r="F76" s="868" t="s">
        <v>406</v>
      </c>
      <c r="G76" s="1626">
        <v>24</v>
      </c>
      <c r="H76" s="1625">
        <v>102.41500000000001</v>
      </c>
      <c r="I76" s="1624">
        <v>25</v>
      </c>
      <c r="J76" s="1608"/>
      <c r="K76" s="1610"/>
      <c r="L76" s="1609"/>
      <c r="M76" s="1609"/>
      <c r="N76" s="1609"/>
      <c r="O76" s="1623"/>
      <c r="P76" s="1608"/>
      <c r="Q76" s="1608"/>
      <c r="R76" s="1608"/>
      <c r="S76" s="1608"/>
    </row>
    <row r="77" spans="2:19" ht="15">
      <c r="B77" s="1622" t="s">
        <v>416</v>
      </c>
      <c r="C77" s="1621">
        <v>6.69</v>
      </c>
      <c r="D77" s="1620">
        <v>28.881</v>
      </c>
      <c r="E77" s="1619">
        <v>25.73</v>
      </c>
      <c r="F77" s="1622" t="s">
        <v>410</v>
      </c>
      <c r="G77" s="1621">
        <v>22.138999999999999</v>
      </c>
      <c r="H77" s="1620">
        <v>94.900999999999996</v>
      </c>
      <c r="I77" s="1619">
        <v>47.61</v>
      </c>
      <c r="J77" s="1608"/>
      <c r="K77" s="1610"/>
      <c r="L77" s="1609"/>
      <c r="M77" s="1609"/>
      <c r="N77" s="1609"/>
      <c r="O77" s="1623"/>
      <c r="P77" s="1608"/>
      <c r="Q77" s="1608"/>
      <c r="R77" s="1608"/>
      <c r="S77" s="1608"/>
    </row>
    <row r="78" spans="2:19" ht="15">
      <c r="B78" s="1618" t="s">
        <v>384</v>
      </c>
      <c r="C78" s="869">
        <v>3.7069999999999999</v>
      </c>
      <c r="D78" s="1617">
        <v>15.824999999999999</v>
      </c>
      <c r="E78" s="871">
        <v>1.091</v>
      </c>
      <c r="F78" s="1618" t="s">
        <v>399</v>
      </c>
      <c r="G78" s="869">
        <v>20.335999999999999</v>
      </c>
      <c r="H78" s="1617">
        <v>87.242000000000004</v>
      </c>
      <c r="I78" s="871">
        <v>5.7670000000000003</v>
      </c>
      <c r="J78" s="1608"/>
      <c r="K78" s="1610"/>
      <c r="L78" s="1609"/>
      <c r="M78" s="1609"/>
      <c r="N78" s="1609"/>
      <c r="O78" s="1623"/>
      <c r="P78" s="1608"/>
      <c r="Q78" s="1608"/>
      <c r="R78" s="1608"/>
      <c r="S78" s="1608"/>
    </row>
    <row r="79" spans="2:19" ht="15">
      <c r="B79" s="1622" t="s">
        <v>418</v>
      </c>
      <c r="C79" s="1621">
        <v>3.4369999999999998</v>
      </c>
      <c r="D79" s="1620">
        <v>14.382999999999999</v>
      </c>
      <c r="E79" s="1619">
        <v>1.179</v>
      </c>
      <c r="F79" s="1622" t="s">
        <v>519</v>
      </c>
      <c r="G79" s="1621">
        <v>14.7</v>
      </c>
      <c r="H79" s="1620">
        <v>63.01</v>
      </c>
      <c r="I79" s="1619">
        <v>10</v>
      </c>
      <c r="J79" s="1608"/>
      <c r="K79" s="1610"/>
      <c r="L79" s="1609"/>
      <c r="M79" s="1609"/>
      <c r="N79" s="1609"/>
      <c r="O79" s="1623"/>
      <c r="P79" s="1608"/>
      <c r="Q79" s="1608"/>
      <c r="R79" s="1608"/>
      <c r="S79" s="1608"/>
    </row>
    <row r="80" spans="2:19" ht="15">
      <c r="B80" s="1622" t="s">
        <v>417</v>
      </c>
      <c r="C80" s="1621">
        <v>2.9580000000000002</v>
      </c>
      <c r="D80" s="1620">
        <v>12.699</v>
      </c>
      <c r="E80" s="1619">
        <v>0.39400000000000002</v>
      </c>
      <c r="F80" s="1618" t="s">
        <v>416</v>
      </c>
      <c r="G80" s="869">
        <v>12.348000000000001</v>
      </c>
      <c r="H80" s="1617">
        <v>53.268999999999998</v>
      </c>
      <c r="I80" s="871">
        <v>40.44</v>
      </c>
      <c r="J80" s="1608"/>
      <c r="K80" s="1610"/>
      <c r="L80" s="1609"/>
      <c r="M80" s="1609"/>
      <c r="N80" s="1609"/>
      <c r="O80" s="1623"/>
      <c r="P80" s="1608"/>
      <c r="Q80" s="1608"/>
      <c r="R80" s="1608"/>
      <c r="S80" s="1608"/>
    </row>
    <row r="81" spans="2:19" ht="15">
      <c r="B81" s="1622" t="s">
        <v>473</v>
      </c>
      <c r="C81" s="1621">
        <v>0.56699999999999995</v>
      </c>
      <c r="D81" s="1620">
        <v>2.4409999999999998</v>
      </c>
      <c r="E81" s="1619">
        <v>0.22</v>
      </c>
      <c r="F81" s="1618" t="s">
        <v>526</v>
      </c>
      <c r="G81" s="869">
        <v>12.006</v>
      </c>
      <c r="H81" s="1617">
        <v>51.462000000000003</v>
      </c>
      <c r="I81" s="871">
        <v>2.64</v>
      </c>
      <c r="J81" s="1608"/>
      <c r="K81" s="1610"/>
      <c r="L81" s="1609"/>
      <c r="M81" s="1609"/>
      <c r="N81" s="1609"/>
      <c r="O81" s="1623"/>
      <c r="P81" s="1608"/>
      <c r="Q81" s="1608"/>
      <c r="R81" s="1608"/>
      <c r="S81" s="1608"/>
    </row>
    <row r="82" spans="2:19" ht="15.75" thickBot="1">
      <c r="B82" s="1616" t="s">
        <v>474</v>
      </c>
      <c r="C82" s="1615">
        <v>0.25800000000000001</v>
      </c>
      <c r="D82" s="1614">
        <v>1.0760000000000001</v>
      </c>
      <c r="E82" s="1613">
        <v>3.95</v>
      </c>
      <c r="F82" s="1622" t="s">
        <v>418</v>
      </c>
      <c r="G82" s="1621">
        <v>10.385999999999999</v>
      </c>
      <c r="H82" s="1620">
        <v>44.805</v>
      </c>
      <c r="I82" s="1619">
        <v>3.7930000000000001</v>
      </c>
      <c r="J82" s="1608"/>
      <c r="K82" s="1610"/>
      <c r="L82" s="1609"/>
      <c r="M82" s="1609"/>
      <c r="N82" s="1609"/>
      <c r="O82" s="1623"/>
      <c r="P82" s="1608"/>
      <c r="Q82" s="1608"/>
      <c r="R82" s="1608"/>
      <c r="S82" s="1608"/>
    </row>
    <row r="83" spans="2:19" ht="15">
      <c r="B83" s="1612" t="s">
        <v>470</v>
      </c>
      <c r="C83" s="1611"/>
      <c r="D83" s="1611"/>
      <c r="E83" s="1611"/>
      <c r="F83" s="1618" t="s">
        <v>414</v>
      </c>
      <c r="G83" s="869">
        <v>10.301</v>
      </c>
      <c r="H83" s="1617">
        <v>43.959000000000003</v>
      </c>
      <c r="I83" s="871">
        <v>21.24</v>
      </c>
      <c r="J83" s="1608"/>
      <c r="K83" s="1610"/>
      <c r="L83" s="1609"/>
      <c r="M83" s="1609"/>
      <c r="N83" s="1609"/>
      <c r="O83" s="1623"/>
      <c r="P83" s="1608"/>
      <c r="Q83" s="1608"/>
      <c r="R83" s="1608"/>
      <c r="S83" s="1608"/>
    </row>
    <row r="84" spans="2:19" ht="15">
      <c r="B84" s="1608"/>
      <c r="C84" s="1611"/>
      <c r="D84" s="1611"/>
      <c r="E84" s="1611"/>
      <c r="F84" s="1618" t="s">
        <v>527</v>
      </c>
      <c r="G84" s="869">
        <v>7.4180000000000001</v>
      </c>
      <c r="H84" s="1617">
        <v>31.834</v>
      </c>
      <c r="I84" s="871">
        <v>15</v>
      </c>
      <c r="J84" s="1608"/>
      <c r="K84" s="1610"/>
      <c r="L84" s="1609"/>
      <c r="M84" s="1609"/>
      <c r="N84" s="1609"/>
      <c r="O84" s="1608"/>
      <c r="P84" s="1608"/>
      <c r="Q84" s="1608"/>
      <c r="R84" s="1608"/>
      <c r="S84" s="1608"/>
    </row>
    <row r="85" spans="2:19" ht="15">
      <c r="B85" s="1608"/>
      <c r="C85" s="1608"/>
      <c r="D85" s="1608"/>
      <c r="E85" s="1608"/>
      <c r="F85" s="1618" t="s">
        <v>528</v>
      </c>
      <c r="G85" s="869">
        <v>7.1349999999999998</v>
      </c>
      <c r="H85" s="1617">
        <v>30.521000000000001</v>
      </c>
      <c r="I85" s="871">
        <v>25</v>
      </c>
      <c r="J85" s="1608"/>
      <c r="K85" s="1610"/>
      <c r="L85" s="1609"/>
      <c r="M85" s="1609"/>
      <c r="N85" s="1609"/>
      <c r="O85" s="1608"/>
      <c r="P85" s="1608"/>
      <c r="Q85" s="1608"/>
      <c r="R85" s="1608"/>
      <c r="S85" s="1608"/>
    </row>
    <row r="86" spans="2:19" ht="15">
      <c r="B86" s="1608"/>
      <c r="C86" s="1608"/>
      <c r="D86" s="1608"/>
      <c r="E86" s="1608"/>
      <c r="F86" s="1622" t="s">
        <v>417</v>
      </c>
      <c r="G86" s="1621">
        <v>5.0419999999999998</v>
      </c>
      <c r="H86" s="1620">
        <v>21.568999999999999</v>
      </c>
      <c r="I86" s="1619">
        <v>0.72699999999999998</v>
      </c>
      <c r="J86" s="1608"/>
      <c r="K86" s="1610"/>
      <c r="L86" s="1609"/>
      <c r="M86" s="1609"/>
      <c r="N86" s="1609"/>
      <c r="O86" s="1608"/>
      <c r="P86" s="1608"/>
      <c r="Q86" s="1608"/>
      <c r="R86" s="1608"/>
      <c r="S86" s="1608"/>
    </row>
    <row r="87" spans="2:19" ht="15">
      <c r="B87" s="1608"/>
      <c r="C87" s="1608"/>
      <c r="D87" s="1608"/>
      <c r="E87" s="1608"/>
      <c r="F87" s="1618" t="s">
        <v>384</v>
      </c>
      <c r="G87" s="869">
        <v>4.1120000000000001</v>
      </c>
      <c r="H87" s="1617">
        <v>17.690000000000001</v>
      </c>
      <c r="I87" s="871">
        <v>1.0129999999999999</v>
      </c>
      <c r="J87" s="1608"/>
      <c r="K87" s="1610"/>
      <c r="L87" s="1609"/>
      <c r="M87" s="1609"/>
      <c r="N87" s="1609"/>
      <c r="O87" s="1608"/>
      <c r="P87" s="1608"/>
      <c r="Q87" s="1608"/>
      <c r="R87" s="1608"/>
      <c r="S87" s="1608"/>
    </row>
    <row r="88" spans="2:19" ht="15.75" thickBot="1">
      <c r="B88" s="1608"/>
      <c r="C88" s="1608"/>
      <c r="D88" s="1608"/>
      <c r="E88" s="1608"/>
      <c r="F88" s="1616" t="s">
        <v>114</v>
      </c>
      <c r="G88" s="1615">
        <v>4.3999999999999997E-2</v>
      </c>
      <c r="H88" s="1614">
        <v>0.187</v>
      </c>
      <c r="I88" s="1613">
        <v>7.0000000000000001E-3</v>
      </c>
      <c r="J88" s="1608"/>
      <c r="K88" s="1610"/>
      <c r="L88" s="1609"/>
      <c r="M88" s="1609"/>
      <c r="N88" s="1609"/>
      <c r="O88" s="1608"/>
      <c r="P88" s="1608"/>
      <c r="Q88" s="1608"/>
      <c r="R88" s="1608"/>
      <c r="S88" s="1608"/>
    </row>
    <row r="89" spans="2:19" ht="15">
      <c r="B89" s="1608"/>
      <c r="C89" s="1608"/>
      <c r="D89" s="1608"/>
      <c r="E89" s="1608"/>
      <c r="F89" s="1612" t="s">
        <v>470</v>
      </c>
      <c r="G89" s="1611"/>
      <c r="H89" s="1611"/>
      <c r="I89" s="1611"/>
      <c r="J89" s="1608"/>
      <c r="K89" s="1610"/>
      <c r="L89" s="1609"/>
      <c r="M89" s="1609"/>
      <c r="N89" s="1609"/>
      <c r="O89" s="1608"/>
      <c r="P89" s="1608"/>
      <c r="Q89" s="1608"/>
      <c r="R89" s="1608"/>
      <c r="S89" s="1608"/>
    </row>
    <row r="90" spans="2:19" ht="15">
      <c r="K90" s="1607"/>
      <c r="L90" s="1606"/>
      <c r="M90" s="1606"/>
      <c r="N90" s="1606"/>
    </row>
    <row r="91" spans="2:19" ht="15">
      <c r="K91" s="1607"/>
      <c r="L91" s="1606"/>
      <c r="M91" s="1606"/>
      <c r="N91" s="1606"/>
    </row>
    <row r="92" spans="2:19" ht="15">
      <c r="K92" s="1607"/>
      <c r="L92" s="1606"/>
      <c r="M92" s="1606"/>
      <c r="N92" s="1606"/>
    </row>
    <row r="93" spans="2:19" ht="15">
      <c r="K93" s="1607"/>
      <c r="L93" s="1606"/>
      <c r="M93" s="1606"/>
      <c r="N93" s="1606"/>
    </row>
    <row r="94" spans="2:19" ht="15">
      <c r="K94" s="1607"/>
      <c r="L94" s="1606"/>
      <c r="M94" s="1606"/>
      <c r="N94" s="1606"/>
    </row>
    <row r="95" spans="2:19" ht="15">
      <c r="K95" s="1607"/>
      <c r="L95" s="1606"/>
      <c r="M95" s="1606"/>
      <c r="N95" s="1606"/>
    </row>
    <row r="96" spans="2:19" ht="15">
      <c r="K96" s="1607"/>
      <c r="L96" s="1606"/>
      <c r="M96" s="1606"/>
      <c r="N96" s="1606"/>
    </row>
    <row r="97" spans="11:14" ht="15">
      <c r="K97" s="1607"/>
      <c r="L97" s="1606"/>
      <c r="M97" s="1606"/>
      <c r="N97" s="1606"/>
    </row>
    <row r="98" spans="11:14" ht="15">
      <c r="K98" s="1607"/>
      <c r="L98" s="1606"/>
      <c r="M98" s="1606"/>
      <c r="N98" s="1606"/>
    </row>
    <row r="99" spans="11:14" ht="15">
      <c r="K99" s="1607"/>
      <c r="L99" s="1606"/>
      <c r="M99" s="1606"/>
      <c r="N99" s="1606"/>
    </row>
    <row r="100" spans="11:14" ht="15">
      <c r="K100" s="1607"/>
      <c r="L100" s="1606"/>
      <c r="M100" s="1606"/>
      <c r="N100" s="1606"/>
    </row>
    <row r="101" spans="11:14" ht="15">
      <c r="K101" s="1607"/>
      <c r="L101" s="1606"/>
      <c r="M101" s="1606"/>
      <c r="N101" s="1606"/>
    </row>
    <row r="102" spans="11:14" ht="15">
      <c r="K102" s="1607"/>
      <c r="L102" s="1606"/>
      <c r="M102" s="1606"/>
      <c r="N102" s="1606"/>
    </row>
    <row r="103" spans="11:14" ht="15">
      <c r="K103" s="1607"/>
      <c r="L103" s="1606"/>
      <c r="M103" s="1606"/>
      <c r="N103" s="1606"/>
    </row>
    <row r="104" spans="11:14" ht="15">
      <c r="K104" s="1607"/>
      <c r="L104" s="1606"/>
      <c r="M104" s="1606"/>
      <c r="N104" s="1606"/>
    </row>
    <row r="105" spans="11:14" ht="15">
      <c r="K105" s="1607"/>
      <c r="L105" s="1606"/>
      <c r="M105" s="1606"/>
      <c r="N105" s="1606"/>
    </row>
    <row r="106" spans="11:14" ht="15">
      <c r="K106" s="1607"/>
      <c r="L106" s="1606"/>
      <c r="M106" s="1606"/>
      <c r="N106" s="1606"/>
    </row>
    <row r="107" spans="11:14" ht="15">
      <c r="K107" s="1607"/>
      <c r="L107" s="1606"/>
      <c r="M107" s="1606"/>
      <c r="N107" s="1606"/>
    </row>
    <row r="108" spans="11:14" ht="15">
      <c r="K108" s="1607"/>
      <c r="L108" s="1606"/>
      <c r="M108" s="1606"/>
      <c r="N108" s="1606"/>
    </row>
    <row r="109" spans="11:14" ht="15">
      <c r="K109" s="1607"/>
      <c r="L109" s="1606"/>
      <c r="M109" s="1606"/>
      <c r="N109" s="160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509</v>
      </c>
      <c r="B5" s="246"/>
      <c r="C5" s="246"/>
      <c r="I5" s="246" t="s">
        <v>436</v>
      </c>
      <c r="J5" s="246"/>
      <c r="K5" s="246"/>
      <c r="P5" s="246" t="s">
        <v>510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74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37" t="s">
        <v>232</v>
      </c>
      <c r="AN7" s="1940" t="s">
        <v>233</v>
      </c>
      <c r="AO7" s="1940" t="s">
        <v>233</v>
      </c>
      <c r="AT7" s="1937" t="s">
        <v>232</v>
      </c>
      <c r="AU7" s="1940" t="s">
        <v>233</v>
      </c>
      <c r="AV7" s="1940" t="s">
        <v>233</v>
      </c>
      <c r="AW7" s="226"/>
      <c r="AX7" s="1930" t="s">
        <v>232</v>
      </c>
      <c r="AY7" s="1933" t="s">
        <v>233</v>
      </c>
      <c r="AZ7"/>
    </row>
    <row r="8" spans="1:54" ht="15" customHeight="1">
      <c r="A8" s="1475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38"/>
      <c r="AN8" s="1941"/>
      <c r="AO8" s="1941"/>
      <c r="AT8" s="1938"/>
      <c r="AU8" s="1941"/>
      <c r="AV8" s="1941"/>
      <c r="AX8" s="1931"/>
      <c r="AY8" s="1934"/>
      <c r="AZ8"/>
    </row>
    <row r="9" spans="1:54" ht="15" customHeight="1">
      <c r="A9" s="1475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28" t="s">
        <v>288</v>
      </c>
      <c r="AH9"/>
      <c r="AM9" s="1938"/>
      <c r="AN9" s="1942" t="s">
        <v>234</v>
      </c>
      <c r="AO9" s="1928" t="s">
        <v>288</v>
      </c>
      <c r="AQ9" s="427"/>
      <c r="AR9" s="427"/>
      <c r="AT9" s="1938"/>
      <c r="AU9" s="1942" t="s">
        <v>234</v>
      </c>
      <c r="AV9" s="1928" t="s">
        <v>288</v>
      </c>
      <c r="AX9" s="1931"/>
      <c r="AY9" s="1935" t="s">
        <v>234</v>
      </c>
      <c r="AZ9"/>
    </row>
    <row r="10" spans="1:54" ht="15" customHeight="1">
      <c r="A10" s="1476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29"/>
      <c r="AH10"/>
      <c r="AM10" s="1939"/>
      <c r="AN10" s="1943"/>
      <c r="AO10" s="1929"/>
      <c r="AQ10" s="426"/>
      <c r="AR10" s="426"/>
      <c r="AT10" s="1939"/>
      <c r="AU10" s="1943"/>
      <c r="AV10" s="1929"/>
      <c r="AX10" s="1932"/>
      <c r="AY10" s="1936"/>
      <c r="AZ10"/>
    </row>
    <row r="11" spans="1:54" ht="15" customHeight="1">
      <c r="A11" s="1475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99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600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600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600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600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600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600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601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600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600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1" zoomScaleNormal="100" workbookViewId="0">
      <selection activeCell="FO24" sqref="FO24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508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1944"/>
      <c r="CA7" s="1945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1944"/>
      <c r="CP7" s="1945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1944"/>
      <c r="DF7" s="1945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08"/>
      <c r="DV7" s="1909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08"/>
      <c r="EK7" s="1909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08"/>
      <c r="EZ7" s="1909"/>
      <c r="FA7" s="1469">
        <v>43466</v>
      </c>
      <c r="FB7" s="1470">
        <v>43497</v>
      </c>
      <c r="FC7" s="1470">
        <v>43525</v>
      </c>
      <c r="FD7" s="1470">
        <v>43556</v>
      </c>
      <c r="FE7" s="1470">
        <v>43586</v>
      </c>
      <c r="FF7" s="1470">
        <v>43617</v>
      </c>
      <c r="FG7" s="1470">
        <v>43647</v>
      </c>
      <c r="FH7" s="1470">
        <v>43678</v>
      </c>
      <c r="FI7" s="1470">
        <v>43709</v>
      </c>
      <c r="FJ7" s="1470">
        <v>43739</v>
      </c>
      <c r="FK7" s="1470">
        <v>43770</v>
      </c>
      <c r="FL7" s="1484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1946"/>
      <c r="CA8" s="1947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1946"/>
      <c r="CP8" s="1947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1946"/>
      <c r="DF8" s="1947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10"/>
      <c r="DV8" s="1911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10"/>
      <c r="EK8" s="1911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10"/>
      <c r="EZ8" s="1911"/>
      <c r="FA8" s="1471"/>
      <c r="FB8" s="1472"/>
      <c r="FC8" s="1472"/>
      <c r="FD8" s="1472"/>
      <c r="FE8" s="1472"/>
      <c r="FF8" s="1472"/>
      <c r="FG8" s="1472"/>
      <c r="FH8" s="1472"/>
      <c r="FI8" s="1472"/>
      <c r="FJ8" s="1472"/>
      <c r="FK8" s="1472"/>
      <c r="FL8" s="1485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9">
        <v>104.67</v>
      </c>
      <c r="FB9" s="1380">
        <v>105.9</v>
      </c>
      <c r="FC9" s="1380">
        <v>114.14</v>
      </c>
      <c r="FD9" s="1380">
        <v>143.44</v>
      </c>
      <c r="FE9" s="1380">
        <v>148.78</v>
      </c>
      <c r="FF9" s="1380">
        <v>151.80000000000001</v>
      </c>
      <c r="FG9" s="1380">
        <v>146.99</v>
      </c>
      <c r="FH9" s="1380">
        <v>154.82</v>
      </c>
      <c r="FI9" s="1380">
        <v>155.24</v>
      </c>
      <c r="FJ9" s="1380">
        <v>154.82</v>
      </c>
      <c r="FK9" s="1380">
        <v>158.62</v>
      </c>
      <c r="FL9" s="1381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82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83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84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5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82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83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84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5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82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83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84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5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82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83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82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83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82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83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82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83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82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83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82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83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82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83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84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5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6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7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6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7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6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7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6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7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8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9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6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7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505</v>
      </c>
      <c r="EZ30" s="901" t="s">
        <v>105</v>
      </c>
      <c r="FA30" s="1386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7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6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7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6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7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8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9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6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7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82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83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8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9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82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83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82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83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82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83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82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83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84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5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82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83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84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5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90"/>
      <c r="FB44" s="1391"/>
      <c r="FC44" s="1391"/>
      <c r="FD44" s="1391"/>
      <c r="FE44" s="1391"/>
      <c r="FF44" s="1391"/>
      <c r="FG44" s="1391"/>
      <c r="FH44" s="1391"/>
      <c r="FI44" s="1391"/>
      <c r="FJ44" s="1391"/>
      <c r="FK44" s="1391"/>
      <c r="FL44" s="1392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93">
        <v>134.33000000000001</v>
      </c>
      <c r="FB45" s="1394">
        <v>135.61000000000001</v>
      </c>
      <c r="FC45" s="1394">
        <v>142.12</v>
      </c>
      <c r="FD45" s="1394">
        <v>166.24</v>
      </c>
      <c r="FE45" s="1394">
        <v>172.63</v>
      </c>
      <c r="FF45" s="1394">
        <v>177.67</v>
      </c>
      <c r="FG45" s="1394">
        <v>175.55</v>
      </c>
      <c r="FH45" s="1394">
        <v>178.82</v>
      </c>
      <c r="FI45" s="1394">
        <v>181.74</v>
      </c>
      <c r="FJ45" s="1394">
        <v>182.74</v>
      </c>
      <c r="FK45" s="1394">
        <v>186.42</v>
      </c>
      <c r="FL45" s="1395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504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846" t="s">
        <v>7</v>
      </c>
      <c r="C5" s="1847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502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503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9"/>
      <c r="H50" s="1459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9"/>
      <c r="H51" s="1459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9"/>
      <c r="H52" s="1459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9"/>
      <c r="H53" s="1459"/>
      <c r="I53" s="30"/>
    </row>
    <row r="54" spans="1:9" ht="15.75">
      <c r="A54" s="205"/>
      <c r="B54" s="205"/>
      <c r="C54" s="205"/>
      <c r="D54" s="205"/>
      <c r="E54" s="205"/>
      <c r="F54" s="205"/>
      <c r="G54" s="1459"/>
      <c r="H54" s="145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15" sqref="S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537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557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558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51" t="s">
        <v>147</v>
      </c>
      <c r="C15" s="1452"/>
      <c r="D15" s="1452" t="str">
        <f>SKUP_SEUROP_tyg!J1</f>
        <v xml:space="preserve"> 27.07.2020 - 02.08.2020r. </v>
      </c>
      <c r="E15" s="1452"/>
      <c r="F15" s="1452"/>
      <c r="G15" s="145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536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C6" sqref="C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559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848" t="s">
        <v>154</v>
      </c>
      <c r="D7" s="1849"/>
      <c r="E7" s="1849"/>
      <c r="F7" s="1849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667</v>
      </c>
      <c r="D9" s="29" t="s">
        <v>668</v>
      </c>
      <c r="E9" s="94" t="s">
        <v>667</v>
      </c>
      <c r="F9" s="1066" t="s">
        <v>668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6654.6719999999996</v>
      </c>
      <c r="D12" s="50">
        <v>6509.9080000000004</v>
      </c>
      <c r="E12" s="97">
        <v>6524.1882352941175</v>
      </c>
      <c r="F12" s="97">
        <v>6382.2627450980399</v>
      </c>
      <c r="G12" s="116">
        <v>2.2237487841609926</v>
      </c>
      <c r="H12" s="31">
        <v>61.63</v>
      </c>
      <c r="I12" s="56">
        <v>94.8</v>
      </c>
      <c r="J12" s="32">
        <v>35.245432167856627</v>
      </c>
      <c r="K12" s="25"/>
      <c r="L12" s="1579"/>
      <c r="M12" s="2"/>
      <c r="N12" s="2"/>
    </row>
    <row r="13" spans="1:18" ht="15">
      <c r="B13" s="55" t="s">
        <v>12</v>
      </c>
      <c r="C13" s="67">
        <v>6569.7049999999999</v>
      </c>
      <c r="D13" s="50">
        <v>6385.7439999999997</v>
      </c>
      <c r="E13" s="97">
        <v>6440.8872549019607</v>
      </c>
      <c r="F13" s="97">
        <v>6260.5333333333328</v>
      </c>
      <c r="G13" s="116">
        <v>2.8808076239824247</v>
      </c>
      <c r="H13" s="31">
        <v>57.91</v>
      </c>
      <c r="I13" s="56">
        <v>96.7</v>
      </c>
      <c r="J13" s="32">
        <v>52.656753483532192</v>
      </c>
      <c r="K13" s="25"/>
      <c r="L13" s="1579"/>
      <c r="M13" s="2"/>
      <c r="N13" s="2"/>
    </row>
    <row r="14" spans="1:18" ht="15">
      <c r="B14" s="55" t="s">
        <v>13</v>
      </c>
      <c r="C14" s="67">
        <v>6213.357</v>
      </c>
      <c r="D14" s="50">
        <v>5993.5590000000002</v>
      </c>
      <c r="E14" s="97">
        <v>6091.5264705882355</v>
      </c>
      <c r="F14" s="97">
        <v>5876.0382352941178</v>
      </c>
      <c r="G14" s="116">
        <v>3.6672367786819113</v>
      </c>
      <c r="H14" s="56">
        <v>53.25</v>
      </c>
      <c r="I14" s="56">
        <v>97</v>
      </c>
      <c r="J14" s="32">
        <v>10.755993161914839</v>
      </c>
      <c r="K14" s="25"/>
      <c r="L14" s="2"/>
      <c r="M14" s="2"/>
      <c r="N14" s="2"/>
    </row>
    <row r="15" spans="1:18" ht="15">
      <c r="B15" s="55" t="s">
        <v>14</v>
      </c>
      <c r="C15" s="67">
        <v>5828.73</v>
      </c>
      <c r="D15" s="50">
        <v>5572.37</v>
      </c>
      <c r="E15" s="97">
        <v>5714.4411764705874</v>
      </c>
      <c r="F15" s="97">
        <v>5463.1078431372543</v>
      </c>
      <c r="G15" s="116">
        <v>4.6005559573395107</v>
      </c>
      <c r="H15" s="56">
        <v>48.37</v>
      </c>
      <c r="I15" s="56">
        <v>97.9</v>
      </c>
      <c r="J15" s="32">
        <v>1.1979765563857834</v>
      </c>
      <c r="K15" s="25"/>
      <c r="L15" s="2"/>
      <c r="M15" s="2"/>
      <c r="N15" s="2"/>
    </row>
    <row r="16" spans="1:18" ht="15">
      <c r="B16" s="55" t="s">
        <v>15</v>
      </c>
      <c r="C16" s="67">
        <v>5020.0839999999998</v>
      </c>
      <c r="D16" s="50">
        <v>4447.5739999999996</v>
      </c>
      <c r="E16" s="97">
        <v>4921.6509803921563</v>
      </c>
      <c r="F16" s="97">
        <v>4360.3666666666659</v>
      </c>
      <c r="G16" s="116">
        <v>12.872410891870494</v>
      </c>
      <c r="H16" s="56">
        <v>43.43</v>
      </c>
      <c r="I16" s="56">
        <v>104.4</v>
      </c>
      <c r="J16" s="32">
        <v>0.13247696955653007</v>
      </c>
      <c r="K16" s="25"/>
      <c r="L16" s="2"/>
      <c r="M16" s="2"/>
      <c r="N16" s="2"/>
    </row>
    <row r="17" spans="2:14" ht="15">
      <c r="B17" s="55" t="s">
        <v>16</v>
      </c>
      <c r="C17" s="67">
        <v>4888.7950000000001</v>
      </c>
      <c r="D17" s="50">
        <v>4027.2840000000001</v>
      </c>
      <c r="E17" s="97">
        <v>4792.9362745098042</v>
      </c>
      <c r="F17" s="97">
        <v>3948.3176470588237</v>
      </c>
      <c r="G17" s="116">
        <v>21.391861115332318</v>
      </c>
      <c r="H17" s="56">
        <v>37.869999999999997</v>
      </c>
      <c r="I17" s="56">
        <v>78.5</v>
      </c>
      <c r="J17" s="32">
        <v>1.1367660754025682E-2</v>
      </c>
      <c r="K17" s="25"/>
      <c r="L17" s="2"/>
      <c r="M17" s="2"/>
      <c r="N17" s="2"/>
    </row>
    <row r="18" spans="2:14" ht="15" thickBot="1">
      <c r="B18" s="57" t="s">
        <v>124</v>
      </c>
      <c r="C18" s="68">
        <v>6549.1610000000001</v>
      </c>
      <c r="D18" s="69">
        <v>6374.857</v>
      </c>
      <c r="E18" s="117">
        <v>6420.7460784313726</v>
      </c>
      <c r="F18" s="117">
        <v>6249.8598039215685</v>
      </c>
      <c r="G18" s="118">
        <v>2.7342417249516355</v>
      </c>
      <c r="H18" s="58">
        <v>58.59</v>
      </c>
      <c r="I18" s="58">
        <v>96.1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6653.741</v>
      </c>
      <c r="D20" s="50">
        <v>6717.5119999999997</v>
      </c>
      <c r="E20" s="97">
        <v>6523.275490196078</v>
      </c>
      <c r="F20" s="97">
        <v>6585.7960784313718</v>
      </c>
      <c r="G20" s="116">
        <v>-0.94932469045086543</v>
      </c>
      <c r="H20" s="56">
        <v>61.61</v>
      </c>
      <c r="I20" s="56">
        <v>92.8</v>
      </c>
      <c r="J20" s="32">
        <v>35.402424191586626</v>
      </c>
      <c r="K20" s="25"/>
    </row>
    <row r="21" spans="2:14" ht="15">
      <c r="B21" s="55" t="s">
        <v>12</v>
      </c>
      <c r="C21" s="67">
        <v>6602.3</v>
      </c>
      <c r="D21" s="50">
        <v>6539.2190000000001</v>
      </c>
      <c r="E21" s="97">
        <v>6472.8431372549021</v>
      </c>
      <c r="F21" s="97">
        <v>6410.9990196078434</v>
      </c>
      <c r="G21" s="116">
        <v>0.96465648267782633</v>
      </c>
      <c r="H21" s="56">
        <v>57.9</v>
      </c>
      <c r="I21" s="56">
        <v>95.5</v>
      </c>
      <c r="J21" s="32">
        <v>52.654867256637175</v>
      </c>
      <c r="K21" s="25"/>
    </row>
    <row r="22" spans="2:14" ht="15">
      <c r="B22" s="55" t="s">
        <v>13</v>
      </c>
      <c r="C22" s="67">
        <v>6224.567</v>
      </c>
      <c r="D22" s="50">
        <v>6030.875</v>
      </c>
      <c r="E22" s="97">
        <v>6102.5166666666664</v>
      </c>
      <c r="F22" s="97">
        <v>5912.6225490196075</v>
      </c>
      <c r="G22" s="116">
        <v>3.211673264658943</v>
      </c>
      <c r="H22" s="56">
        <v>53.15</v>
      </c>
      <c r="I22" s="56">
        <v>95.2</v>
      </c>
      <c r="J22" s="32">
        <v>10.743195067734765</v>
      </c>
      <c r="K22" s="25"/>
    </row>
    <row r="23" spans="2:14" ht="15">
      <c r="B23" s="55" t="s">
        <v>14</v>
      </c>
      <c r="C23" s="67">
        <v>5850.2929999999997</v>
      </c>
      <c r="D23" s="50">
        <v>5574.7560000000003</v>
      </c>
      <c r="E23" s="97">
        <v>5735.5813725490189</v>
      </c>
      <c r="F23" s="97">
        <v>5465.4470588235299</v>
      </c>
      <c r="G23" s="116">
        <v>4.94258403417117</v>
      </c>
      <c r="H23" s="56">
        <v>48.35</v>
      </c>
      <c r="I23" s="56">
        <v>94</v>
      </c>
      <c r="J23" s="32">
        <v>1.1282137314935201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6569.97</v>
      </c>
      <c r="D26" s="69">
        <v>6541.3029999999999</v>
      </c>
      <c r="E26" s="117">
        <v>6441.1470588235297</v>
      </c>
      <c r="F26" s="117">
        <v>6413.0421568627453</v>
      </c>
      <c r="G26" s="118">
        <v>0.43824601917997641</v>
      </c>
      <c r="H26" s="58">
        <v>58.59</v>
      </c>
      <c r="I26" s="58">
        <v>94.5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6669.6670000000004</v>
      </c>
      <c r="D28" s="50">
        <v>6452.4459999999999</v>
      </c>
      <c r="E28" s="97">
        <v>6538.8892156862748</v>
      </c>
      <c r="F28" s="97">
        <v>6325.9274509803918</v>
      </c>
      <c r="G28" s="116">
        <v>3.3664907850449346</v>
      </c>
      <c r="H28" s="56">
        <v>61.63</v>
      </c>
      <c r="I28" s="56">
        <v>95.9</v>
      </c>
      <c r="J28" s="32">
        <v>37.618119094045298</v>
      </c>
      <c r="K28" s="25"/>
    </row>
    <row r="29" spans="2:14" ht="15">
      <c r="B29" s="55" t="s">
        <v>12</v>
      </c>
      <c r="C29" s="67">
        <v>6570.1719999999996</v>
      </c>
      <c r="D29" s="50">
        <v>6353.8890000000001</v>
      </c>
      <c r="E29" s="97">
        <v>6441.3450980392154</v>
      </c>
      <c r="F29" s="97">
        <v>6229.302941176471</v>
      </c>
      <c r="G29" s="116">
        <v>3.4039467796809082</v>
      </c>
      <c r="H29" s="56">
        <v>57.83</v>
      </c>
      <c r="I29" s="56">
        <v>98.2</v>
      </c>
      <c r="J29" s="32">
        <v>50.955452227388633</v>
      </c>
      <c r="K29" s="25"/>
    </row>
    <row r="30" spans="2:14" ht="15">
      <c r="B30" s="55" t="s">
        <v>13</v>
      </c>
      <c r="C30" s="67">
        <v>6231.6210000000001</v>
      </c>
      <c r="D30" s="50">
        <v>6046.2730000000001</v>
      </c>
      <c r="E30" s="97">
        <v>6109.4323529411768</v>
      </c>
      <c r="F30" s="97">
        <v>5927.7186274509804</v>
      </c>
      <c r="G30" s="116">
        <v>3.0654917500417191</v>
      </c>
      <c r="H30" s="56">
        <v>53.26</v>
      </c>
      <c r="I30" s="56">
        <v>98.7</v>
      </c>
      <c r="J30" s="32">
        <v>10.24898755062247</v>
      </c>
      <c r="K30" s="25"/>
    </row>
    <row r="31" spans="2:14" ht="15">
      <c r="B31" s="55" t="s">
        <v>14</v>
      </c>
      <c r="C31" s="67">
        <v>5886.39</v>
      </c>
      <c r="D31" s="50">
        <v>5679.7550000000001</v>
      </c>
      <c r="E31" s="97">
        <v>5770.9705882352946</v>
      </c>
      <c r="F31" s="97">
        <v>5568.3872549019607</v>
      </c>
      <c r="G31" s="116">
        <v>3.638097065806539</v>
      </c>
      <c r="H31" s="56">
        <v>48.41</v>
      </c>
      <c r="I31" s="56">
        <v>98.4</v>
      </c>
      <c r="J31" s="32">
        <v>1.0709464526773662</v>
      </c>
      <c r="K31" s="25"/>
    </row>
    <row r="32" spans="2:14" ht="15">
      <c r="B32" s="55" t="s">
        <v>15</v>
      </c>
      <c r="C32" s="67" t="s">
        <v>263</v>
      </c>
      <c r="D32" s="50">
        <v>5133.0129999999999</v>
      </c>
      <c r="E32" s="97" t="s">
        <v>263</v>
      </c>
      <c r="F32" s="97">
        <v>5032.3656862745092</v>
      </c>
      <c r="G32" s="116" t="s">
        <v>263</v>
      </c>
      <c r="H32" s="56" t="s">
        <v>263</v>
      </c>
      <c r="I32" s="56" t="s">
        <v>263</v>
      </c>
      <c r="J32" s="32" t="s">
        <v>263</v>
      </c>
      <c r="K32" s="25"/>
    </row>
    <row r="33" spans="2:11" ht="15">
      <c r="B33" s="55" t="s">
        <v>16</v>
      </c>
      <c r="C33" s="67" t="s">
        <v>263</v>
      </c>
      <c r="D33" s="50" t="s">
        <v>263</v>
      </c>
      <c r="E33" s="97" t="s">
        <v>263</v>
      </c>
      <c r="F33" s="97" t="s">
        <v>263</v>
      </c>
      <c r="G33" s="116" t="s">
        <v>263</v>
      </c>
      <c r="H33" s="56" t="s">
        <v>263</v>
      </c>
      <c r="I33" s="56" t="s">
        <v>263</v>
      </c>
      <c r="J33" s="32" t="s">
        <v>263</v>
      </c>
      <c r="K33" s="25"/>
    </row>
    <row r="34" spans="2:11" ht="15" thickBot="1">
      <c r="B34" s="57" t="s">
        <v>124</v>
      </c>
      <c r="C34" s="68">
        <v>6563.3760000000002</v>
      </c>
      <c r="D34" s="69">
        <v>6356.4390000000003</v>
      </c>
      <c r="E34" s="117">
        <v>6434.6823529411768</v>
      </c>
      <c r="F34" s="117">
        <v>6231.802941176471</v>
      </c>
      <c r="G34" s="118">
        <v>3.2555492155277492</v>
      </c>
      <c r="H34" s="58">
        <v>58.67</v>
      </c>
      <c r="I34" s="58">
        <v>97.4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6752.2939999999999</v>
      </c>
      <c r="D36" s="50">
        <v>6632.4589999999998</v>
      </c>
      <c r="E36" s="97">
        <v>6619.8960784313722</v>
      </c>
      <c r="F36" s="97">
        <v>6502.4107843137253</v>
      </c>
      <c r="G36" s="116">
        <v>1.8067959409926251</v>
      </c>
      <c r="H36" s="56">
        <v>61.36</v>
      </c>
      <c r="I36" s="56">
        <v>96.7</v>
      </c>
      <c r="J36" s="32">
        <v>34.118634221906667</v>
      </c>
      <c r="K36" s="25"/>
    </row>
    <row r="37" spans="2:11" ht="15">
      <c r="B37" s="55" t="s">
        <v>12</v>
      </c>
      <c r="C37" s="67">
        <v>6633.7250000000004</v>
      </c>
      <c r="D37" s="50">
        <v>6481.2190000000001</v>
      </c>
      <c r="E37" s="97">
        <v>6503.6519607843138</v>
      </c>
      <c r="F37" s="97">
        <v>6354.136274509804</v>
      </c>
      <c r="G37" s="116">
        <v>2.3530450058854719</v>
      </c>
      <c r="H37" s="56">
        <v>57.94</v>
      </c>
      <c r="I37" s="56">
        <v>97.7</v>
      </c>
      <c r="J37" s="32">
        <v>53.650035499903183</v>
      </c>
      <c r="K37" s="25"/>
    </row>
    <row r="38" spans="2:11" ht="15">
      <c r="B38" s="55" t="s">
        <v>13</v>
      </c>
      <c r="C38" s="67">
        <v>6230.9160000000002</v>
      </c>
      <c r="D38" s="50">
        <v>5992.893</v>
      </c>
      <c r="E38" s="97">
        <v>6108.7411764705885</v>
      </c>
      <c r="F38" s="97">
        <v>5875.3852941176474</v>
      </c>
      <c r="G38" s="116">
        <v>3.9717545432564894</v>
      </c>
      <c r="H38" s="56">
        <v>53.16</v>
      </c>
      <c r="I38" s="56">
        <v>97.7</v>
      </c>
      <c r="J38" s="32">
        <v>10.569289356483573</v>
      </c>
      <c r="K38" s="25"/>
    </row>
    <row r="39" spans="2:11" ht="15">
      <c r="B39" s="55" t="s">
        <v>14</v>
      </c>
      <c r="C39" s="67">
        <v>5732.28</v>
      </c>
      <c r="D39" s="50">
        <v>5468.567</v>
      </c>
      <c r="E39" s="97">
        <v>5619.8823529411766</v>
      </c>
      <c r="F39" s="97">
        <v>5361.3401960784313</v>
      </c>
      <c r="G39" s="116">
        <v>4.822341940768025</v>
      </c>
      <c r="H39" s="56">
        <v>48.03</v>
      </c>
      <c r="I39" s="56">
        <v>99.6</v>
      </c>
      <c r="J39" s="32">
        <v>1.5749047957141933</v>
      </c>
      <c r="K39" s="25"/>
    </row>
    <row r="40" spans="2:11" ht="15">
      <c r="B40" s="55" t="s">
        <v>15</v>
      </c>
      <c r="C40" s="67">
        <v>4967.6360000000004</v>
      </c>
      <c r="D40" s="50">
        <v>4643.1940000000004</v>
      </c>
      <c r="E40" s="97">
        <v>4870.2313725490203</v>
      </c>
      <c r="F40" s="97">
        <v>4552.1509803921572</v>
      </c>
      <c r="G40" s="116">
        <v>6.9874745703065591</v>
      </c>
      <c r="H40" s="56">
        <v>43.25</v>
      </c>
      <c r="I40" s="56">
        <v>101.5</v>
      </c>
      <c r="J40" s="32">
        <v>8.3908862066739823E-2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 t="s">
        <v>263</v>
      </c>
      <c r="J41" s="32" t="s">
        <v>263</v>
      </c>
      <c r="K41" s="25"/>
    </row>
    <row r="42" spans="2:11" ht="15" thickBot="1">
      <c r="B42" s="57" t="s">
        <v>124</v>
      </c>
      <c r="C42" s="68">
        <v>6615.1809999999996</v>
      </c>
      <c r="D42" s="69">
        <v>6467.317</v>
      </c>
      <c r="E42" s="117">
        <v>6485.4715686274503</v>
      </c>
      <c r="F42" s="117">
        <v>6340.5068627450983</v>
      </c>
      <c r="G42" s="118">
        <v>2.286326771982873</v>
      </c>
      <c r="H42" s="58">
        <v>58.43</v>
      </c>
      <c r="I42" s="58">
        <v>97.4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6604.027</v>
      </c>
      <c r="D44" s="50">
        <v>6368.47</v>
      </c>
      <c r="E44" s="97">
        <v>6474.5362745098037</v>
      </c>
      <c r="F44" s="97">
        <v>6243.5980392156862</v>
      </c>
      <c r="G44" s="116">
        <v>3.6988004968226242</v>
      </c>
      <c r="H44" s="56">
        <v>61.73</v>
      </c>
      <c r="I44" s="56">
        <v>94.5</v>
      </c>
      <c r="J44" s="32">
        <v>33.677153171738013</v>
      </c>
      <c r="K44" s="25"/>
    </row>
    <row r="45" spans="2:11" ht="15">
      <c r="B45" s="55" t="s">
        <v>12</v>
      </c>
      <c r="C45" s="67">
        <v>6526.8289999999997</v>
      </c>
      <c r="D45" s="50">
        <v>6279.4719999999998</v>
      </c>
      <c r="E45" s="97">
        <v>6398.8519607843136</v>
      </c>
      <c r="F45" s="97">
        <v>6156.3450980392154</v>
      </c>
      <c r="G45" s="116">
        <v>3.939136921065975</v>
      </c>
      <c r="H45" s="56">
        <v>57.97</v>
      </c>
      <c r="I45" s="56">
        <v>95.8</v>
      </c>
      <c r="J45" s="32">
        <v>53.649087877951949</v>
      </c>
      <c r="K45" s="25"/>
    </row>
    <row r="46" spans="2:11" ht="15">
      <c r="B46" s="55" t="s">
        <v>13</v>
      </c>
      <c r="C46" s="67">
        <v>6187.46</v>
      </c>
      <c r="D46" s="50">
        <v>5949.7619999999997</v>
      </c>
      <c r="E46" s="97">
        <v>6066.1372549019607</v>
      </c>
      <c r="F46" s="97">
        <v>5833.0999999999995</v>
      </c>
      <c r="G46" s="116">
        <v>3.9950841731148294</v>
      </c>
      <c r="H46" s="56">
        <v>53.34</v>
      </c>
      <c r="I46" s="56">
        <v>96.4</v>
      </c>
      <c r="J46" s="32">
        <v>11.23811122971563</v>
      </c>
      <c r="K46" s="25"/>
    </row>
    <row r="47" spans="2:11" ht="15">
      <c r="B47" s="55" t="s">
        <v>14</v>
      </c>
      <c r="C47" s="67">
        <v>5824.1210000000001</v>
      </c>
      <c r="D47" s="50">
        <v>5566.2790000000005</v>
      </c>
      <c r="E47" s="97">
        <v>5709.9225490196077</v>
      </c>
      <c r="F47" s="97">
        <v>5457.136274509804</v>
      </c>
      <c r="G47" s="116">
        <v>4.6322148063365063</v>
      </c>
      <c r="H47" s="56">
        <v>48.51</v>
      </c>
      <c r="I47" s="56">
        <v>98.8</v>
      </c>
      <c r="J47" s="32">
        <v>1.1993715293186369</v>
      </c>
      <c r="K47" s="25"/>
    </row>
    <row r="48" spans="2:11" ht="15">
      <c r="B48" s="55" t="s">
        <v>15</v>
      </c>
      <c r="C48" s="67">
        <v>4824.1229999999996</v>
      </c>
      <c r="D48" s="50" t="s">
        <v>263</v>
      </c>
      <c r="E48" s="97">
        <v>4729.5323529411762</v>
      </c>
      <c r="F48" s="97" t="s">
        <v>263</v>
      </c>
      <c r="G48" s="116" t="s">
        <v>263</v>
      </c>
      <c r="H48" s="56">
        <v>43.63</v>
      </c>
      <c r="I48" s="56">
        <v>109</v>
      </c>
      <c r="J48" s="32">
        <v>0.22188373292394786</v>
      </c>
      <c r="K48" s="25" t="s">
        <v>101</v>
      </c>
    </row>
    <row r="49" spans="2:11" ht="15">
      <c r="B49" s="55" t="s">
        <v>16</v>
      </c>
      <c r="C49" s="67" t="s">
        <v>263</v>
      </c>
      <c r="D49" s="50" t="s">
        <v>263</v>
      </c>
      <c r="E49" s="97" t="s">
        <v>263</v>
      </c>
      <c r="F49" s="97" t="s">
        <v>263</v>
      </c>
      <c r="G49" s="116" t="s">
        <v>263</v>
      </c>
      <c r="H49" s="56" t="s">
        <v>263</v>
      </c>
      <c r="I49" s="56" t="s">
        <v>263</v>
      </c>
      <c r="J49" s="32" t="s">
        <v>263</v>
      </c>
      <c r="K49" s="25"/>
    </row>
    <row r="50" spans="2:11" ht="15" thickBot="1">
      <c r="B50" s="70" t="s">
        <v>124</v>
      </c>
      <c r="C50" s="71">
        <v>6500.7690000000002</v>
      </c>
      <c r="D50" s="51">
        <v>6253.3909999999996</v>
      </c>
      <c r="E50" s="119">
        <v>6373.302941176471</v>
      </c>
      <c r="F50" s="119">
        <v>6130.775490196078</v>
      </c>
      <c r="G50" s="118">
        <v>3.9559016859812641</v>
      </c>
      <c r="H50" s="72">
        <v>58.57</v>
      </c>
      <c r="I50" s="72">
        <v>95.5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850" t="s">
        <v>664</v>
      </c>
      <c r="C53" s="1851"/>
      <c r="D53" s="1851"/>
      <c r="E53" s="1851"/>
      <c r="F53" s="1851"/>
      <c r="G53" s="1851"/>
      <c r="H53" s="1851"/>
      <c r="I53" s="1851"/>
      <c r="J53" s="1851"/>
      <c r="K53" s="1851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C6" sqref="C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860" t="s">
        <v>153</v>
      </c>
      <c r="C1" s="1860"/>
      <c r="D1" s="1860"/>
      <c r="E1" s="678" t="str">
        <f>SKUP_SEUROP_tyg!J1</f>
        <v xml:space="preserve"> 27.07.2020 - 02.08.2020r. </v>
      </c>
      <c r="F1" s="1506"/>
    </row>
    <row r="2" spans="1:13" ht="18.75">
      <c r="A2" s="30"/>
      <c r="B2" s="1235"/>
      <c r="C2" s="888"/>
      <c r="D2" s="888"/>
      <c r="E2" s="888"/>
      <c r="F2" s="1507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508"/>
    </row>
    <row r="4" spans="1:13" ht="18.75" thickBot="1">
      <c r="B4" s="1070"/>
      <c r="C4" s="888"/>
      <c r="D4" s="888"/>
      <c r="E4" s="888"/>
      <c r="F4" s="1507"/>
    </row>
    <row r="5" spans="1:13" ht="24" customHeight="1" thickBot="1">
      <c r="B5" s="1864" t="s">
        <v>148</v>
      </c>
      <c r="C5" s="1865"/>
      <c r="D5" s="1865"/>
      <c r="E5" s="1866"/>
      <c r="F5" s="1509"/>
    </row>
    <row r="6" spans="1:13" ht="37.5" customHeight="1" thickBot="1">
      <c r="B6" s="1427" t="s">
        <v>45</v>
      </c>
      <c r="C6" s="1428" t="s">
        <v>667</v>
      </c>
      <c r="D6" s="1429" t="s">
        <v>668</v>
      </c>
      <c r="E6" s="1430" t="s">
        <v>428</v>
      </c>
      <c r="F6" s="1509"/>
    </row>
    <row r="7" spans="1:13" ht="22.5" customHeight="1" thickBot="1">
      <c r="B7" s="1056" t="s">
        <v>11</v>
      </c>
      <c r="C7" s="1057">
        <v>5.0081819411764705</v>
      </c>
      <c r="D7" s="1058">
        <v>4.8748906470588231</v>
      </c>
      <c r="E7" s="1059">
        <f>((C7-D7)/D7)*100</f>
        <v>2.7342417249516417</v>
      </c>
      <c r="F7" s="1510"/>
    </row>
    <row r="8" spans="1:13" ht="22.5" customHeight="1">
      <c r="B8" s="1396" t="s">
        <v>46</v>
      </c>
      <c r="C8" s="1399">
        <v>5.0240947058823533</v>
      </c>
      <c r="D8" s="1399">
        <v>5.0021728823529408</v>
      </c>
      <c r="E8" s="1402">
        <f>((C8-D8)/D8)*100</f>
        <v>0.43824601917998585</v>
      </c>
      <c r="F8" s="1511"/>
    </row>
    <row r="9" spans="1:13" ht="22.5" customHeight="1">
      <c r="B9" s="1397" t="s">
        <v>47</v>
      </c>
      <c r="C9" s="1400">
        <v>5.0190522352941178</v>
      </c>
      <c r="D9" s="1400">
        <v>4.8608062941176478</v>
      </c>
      <c r="E9" s="1403">
        <f>((C9-D9)/D9)*100</f>
        <v>3.2555492155277395</v>
      </c>
      <c r="F9" s="1510"/>
    </row>
    <row r="10" spans="1:13" ht="22.5" customHeight="1">
      <c r="B10" s="1397" t="s">
        <v>169</v>
      </c>
      <c r="C10" s="1400">
        <v>5.0586678235294116</v>
      </c>
      <c r="D10" s="1400">
        <v>4.9455953529411776</v>
      </c>
      <c r="E10" s="1403">
        <f>((C10-D10)/D10)*100</f>
        <v>2.2863267719828526</v>
      </c>
      <c r="F10" s="1510"/>
    </row>
    <row r="11" spans="1:13" ht="22.5" customHeight="1" thickBot="1">
      <c r="B11" s="1398" t="s">
        <v>48</v>
      </c>
      <c r="C11" s="1401">
        <v>4.9711762941176474</v>
      </c>
      <c r="D11" s="1401">
        <v>4.7820048823529406</v>
      </c>
      <c r="E11" s="1404">
        <f>((C11-D11)/D11)*100</f>
        <v>3.9559016859812726</v>
      </c>
      <c r="F11" s="1510"/>
    </row>
    <row r="12" spans="1:13" ht="15.75">
      <c r="B12" s="211" t="s">
        <v>312</v>
      </c>
      <c r="C12" s="211"/>
      <c r="D12" s="211"/>
      <c r="E12" s="211"/>
      <c r="F12" s="1512"/>
    </row>
    <row r="13" spans="1:13" ht="15.75">
      <c r="B13" s="205" t="s">
        <v>276</v>
      </c>
      <c r="C13" s="205"/>
      <c r="D13" s="205"/>
      <c r="E13" s="205"/>
      <c r="F13" s="1459"/>
    </row>
    <row r="14" spans="1:13" ht="16.5" thickBot="1">
      <c r="B14" s="205"/>
      <c r="C14" s="205"/>
      <c r="D14" s="205"/>
      <c r="E14" s="205"/>
      <c r="F14" s="1459"/>
    </row>
    <row r="15" spans="1:13" ht="18.75" customHeight="1" thickBot="1">
      <c r="A15" s="1852" t="s">
        <v>20</v>
      </c>
      <c r="B15" s="1854" t="s">
        <v>148</v>
      </c>
      <c r="C15" s="1855"/>
      <c r="D15" s="1855"/>
      <c r="E15" s="1855"/>
      <c r="F15" s="1856"/>
      <c r="G15" s="1857" t="s">
        <v>486</v>
      </c>
      <c r="H15" s="1858"/>
      <c r="I15" s="1858"/>
      <c r="J15" s="1859"/>
    </row>
    <row r="16" spans="1:13" ht="16.5" thickBot="1">
      <c r="A16" s="1853"/>
      <c r="B16" s="1442" t="s">
        <v>487</v>
      </c>
      <c r="C16" s="1442" t="s">
        <v>488</v>
      </c>
      <c r="D16" s="1442" t="s">
        <v>489</v>
      </c>
      <c r="E16" s="1442" t="s">
        <v>490</v>
      </c>
      <c r="F16" s="1445" t="s">
        <v>491</v>
      </c>
      <c r="G16" s="1439" t="s">
        <v>492</v>
      </c>
      <c r="H16" s="1439" t="s">
        <v>493</v>
      </c>
      <c r="I16" s="1439" t="s">
        <v>494</v>
      </c>
      <c r="J16" s="1440" t="s">
        <v>495</v>
      </c>
    </row>
    <row r="17" spans="1:15" ht="20.25" thickBot="1">
      <c r="A17" s="1425" t="s">
        <v>496</v>
      </c>
      <c r="B17" s="1443">
        <v>5.0081819411764705</v>
      </c>
      <c r="C17" s="1444">
        <v>4.8748906470588231</v>
      </c>
      <c r="D17" s="1444">
        <v>5.22984494117647</v>
      </c>
      <c r="E17" s="1447">
        <v>5.529673117647059</v>
      </c>
      <c r="F17" s="1446">
        <v>4.5724402941176479</v>
      </c>
      <c r="G17" s="1426">
        <f>($B$17-C17)/C17</f>
        <v>2.7342417249516415E-2</v>
      </c>
      <c r="H17" s="1426">
        <f t="shared" ref="H17:J17" si="0">($B$17-D17)/D17</f>
        <v>-4.2384239397762279E-2</v>
      </c>
      <c r="I17" s="1426">
        <f t="shared" si="0"/>
        <v>-9.4307776495202514E-2</v>
      </c>
      <c r="J17" s="1441">
        <f t="shared" si="0"/>
        <v>9.5297394614292832E-2</v>
      </c>
    </row>
    <row r="18" spans="1:15" ht="18.75" customHeight="1">
      <c r="B18" s="1235"/>
      <c r="C18" s="888"/>
      <c r="D18" s="888"/>
      <c r="E18" s="888"/>
      <c r="F18" s="1507"/>
      <c r="G18" s="889"/>
      <c r="H18" s="889"/>
      <c r="I18" s="889"/>
      <c r="J18" s="889"/>
    </row>
    <row r="19" spans="1:15" ht="18.75" customHeight="1">
      <c r="B19" s="1863" t="s">
        <v>264</v>
      </c>
      <c r="C19" s="1863"/>
      <c r="D19" s="1863"/>
      <c r="E19" s="1863"/>
      <c r="F19" s="1863"/>
    </row>
    <row r="20" spans="1:15" ht="18.75" customHeight="1">
      <c r="B20" s="205" t="s">
        <v>277</v>
      </c>
      <c r="C20" s="206"/>
      <c r="D20" s="206"/>
      <c r="E20" s="206"/>
      <c r="F20" s="1508"/>
      <c r="H20" s="1574"/>
      <c r="I20" s="1575"/>
      <c r="J20" s="1575"/>
      <c r="K20" s="1575"/>
      <c r="L20" s="1575"/>
      <c r="M20" s="1575"/>
      <c r="N20" s="1575"/>
    </row>
    <row r="21" spans="1:15" ht="18.75" customHeight="1">
      <c r="B21" s="1070"/>
      <c r="C21" s="888"/>
      <c r="D21" s="888"/>
      <c r="E21" s="888"/>
      <c r="F21" s="1507"/>
      <c r="H21" s="1574"/>
      <c r="I21" s="1569"/>
      <c r="J21" s="1569"/>
      <c r="K21" s="1569"/>
      <c r="L21" s="1570"/>
      <c r="M21" s="1569"/>
      <c r="N21" s="1569"/>
    </row>
    <row r="22" spans="1:15" ht="22.5" customHeight="1" thickBot="1">
      <c r="B22" s="493" t="s">
        <v>191</v>
      </c>
      <c r="C22" s="494"/>
      <c r="D22" s="112"/>
      <c r="E22" s="112"/>
      <c r="F22" s="1513"/>
      <c r="H22" s="1571"/>
      <c r="I22" s="1572"/>
      <c r="J22" s="1573"/>
      <c r="K22" s="1573"/>
      <c r="L22" s="1572"/>
      <c r="M22" s="1573"/>
      <c r="N22" s="1573"/>
    </row>
    <row r="23" spans="1:15" ht="24.75" customHeight="1" thickBot="1">
      <c r="B23" s="1861" t="s">
        <v>11</v>
      </c>
      <c r="C23" s="213" t="s">
        <v>268</v>
      </c>
      <c r="D23" s="1424"/>
      <c r="E23" s="1867" t="s">
        <v>269</v>
      </c>
      <c r="K23" s="30"/>
      <c r="L23" s="30"/>
      <c r="M23" s="30"/>
      <c r="N23" s="30"/>
      <c r="O23" s="30"/>
    </row>
    <row r="24" spans="1:15" ht="19.5" customHeight="1" thickBot="1">
      <c r="B24" s="1862"/>
      <c r="C24" s="1414" t="s">
        <v>270</v>
      </c>
      <c r="D24" s="1415"/>
      <c r="E24" s="1868"/>
      <c r="H24" s="1568"/>
      <c r="I24" s="1576"/>
      <c r="J24" s="1568"/>
      <c r="K24" s="1576"/>
      <c r="L24" s="1576"/>
      <c r="M24" s="1577"/>
      <c r="N24" s="30"/>
      <c r="O24" s="30"/>
    </row>
    <row r="25" spans="1:15" ht="24.75" customHeight="1" thickBot="1">
      <c r="B25" s="1862"/>
      <c r="C25" s="1416" t="s">
        <v>667</v>
      </c>
      <c r="D25" s="1417" t="s">
        <v>669</v>
      </c>
      <c r="E25" s="1869"/>
      <c r="H25" s="1568"/>
      <c r="I25" s="1576"/>
      <c r="J25" s="1568"/>
      <c r="K25" s="1576"/>
      <c r="L25" s="1576"/>
      <c r="M25" s="1577"/>
      <c r="N25" s="30"/>
      <c r="O25" s="30"/>
    </row>
    <row r="26" spans="1:15" ht="21" customHeight="1">
      <c r="B26" s="1448" t="s">
        <v>125</v>
      </c>
      <c r="C26" s="1405">
        <v>6524.1882352941175</v>
      </c>
      <c r="D26" s="1406">
        <v>7199.3009803921568</v>
      </c>
      <c r="E26" s="1407">
        <f t="shared" ref="E26:E32" si="1">((C26-D26)/D26)*100</f>
        <v>-9.3774763263372396</v>
      </c>
      <c r="H26" s="1529"/>
      <c r="I26" s="1528"/>
      <c r="J26" s="1529"/>
      <c r="K26" s="1528"/>
      <c r="L26" s="1528"/>
      <c r="M26" s="1577"/>
      <c r="N26" s="30"/>
      <c r="O26" s="30"/>
    </row>
    <row r="27" spans="1:15" ht="21" customHeight="1">
      <c r="B27" s="1449" t="s">
        <v>12</v>
      </c>
      <c r="C27" s="1408">
        <v>6440.8872549019607</v>
      </c>
      <c r="D27" s="1409">
        <v>7100.2598039215691</v>
      </c>
      <c r="E27" s="1410">
        <f t="shared" si="1"/>
        <v>-9.2865974940160374</v>
      </c>
      <c r="H27" s="1531"/>
      <c r="I27" s="1533"/>
      <c r="J27" s="1531"/>
      <c r="K27" s="1533"/>
      <c r="L27" s="1533"/>
      <c r="M27" s="1534"/>
      <c r="N27" s="30"/>
      <c r="O27" s="30"/>
    </row>
    <row r="28" spans="1:15" ht="21" customHeight="1">
      <c r="B28" s="1449" t="s">
        <v>13</v>
      </c>
      <c r="C28" s="1408">
        <v>6091.5264705882355</v>
      </c>
      <c r="D28" s="1409">
        <v>6752.7352941176468</v>
      </c>
      <c r="E28" s="1410">
        <f t="shared" si="1"/>
        <v>-9.7917183886268244</v>
      </c>
      <c r="H28" s="1530"/>
      <c r="I28" s="1531"/>
      <c r="J28" s="1531"/>
      <c r="K28" s="1533"/>
      <c r="L28" s="1533"/>
      <c r="M28" s="1534"/>
      <c r="N28" s="30"/>
      <c r="O28" s="30"/>
    </row>
    <row r="29" spans="1:15" ht="21" customHeight="1">
      <c r="B29" s="1449" t="s">
        <v>14</v>
      </c>
      <c r="C29" s="1408">
        <v>5714.4411764705874</v>
      </c>
      <c r="D29" s="1409">
        <v>6408.5333333333328</v>
      </c>
      <c r="E29" s="1410">
        <f t="shared" si="1"/>
        <v>-10.830748952377229</v>
      </c>
      <c r="H29" s="1530"/>
      <c r="I29" s="1531"/>
      <c r="J29" s="1531"/>
      <c r="K29" s="1533"/>
      <c r="L29" s="1533"/>
      <c r="M29" s="1534"/>
      <c r="N29" s="30"/>
      <c r="O29" s="30"/>
    </row>
    <row r="30" spans="1:15" ht="21" customHeight="1">
      <c r="B30" s="1449" t="s">
        <v>15</v>
      </c>
      <c r="C30" s="1408">
        <v>4921.6509803921563</v>
      </c>
      <c r="D30" s="1409">
        <v>5545.3264705882357</v>
      </c>
      <c r="E30" s="1410">
        <f t="shared" si="1"/>
        <v>-11.24686695190953</v>
      </c>
      <c r="H30" s="1530"/>
      <c r="I30" s="1531"/>
      <c r="J30" s="1531"/>
      <c r="K30" s="1533"/>
      <c r="L30" s="1533"/>
      <c r="M30" s="1534"/>
      <c r="N30" s="30"/>
      <c r="O30" s="30"/>
    </row>
    <row r="31" spans="1:15" ht="21" customHeight="1">
      <c r="B31" s="1449" t="s">
        <v>16</v>
      </c>
      <c r="C31" s="1408">
        <v>4792.9362745098042</v>
      </c>
      <c r="D31" s="1409">
        <v>5218.6803921568626</v>
      </c>
      <c r="E31" s="1410">
        <f t="shared" si="1"/>
        <v>-8.1580799293037334</v>
      </c>
      <c r="H31" s="1530"/>
      <c r="I31" s="1531"/>
      <c r="J31" s="1531"/>
      <c r="K31" s="1533"/>
      <c r="L31" s="1533"/>
      <c r="M31" s="1534"/>
      <c r="N31" s="30"/>
      <c r="O31" s="30"/>
    </row>
    <row r="32" spans="1:15" ht="21" customHeight="1" thickBot="1">
      <c r="B32" s="1450" t="s">
        <v>124</v>
      </c>
      <c r="C32" s="1411">
        <v>6420.7460784313726</v>
      </c>
      <c r="D32" s="1412">
        <v>7089.3245098039215</v>
      </c>
      <c r="E32" s="1413">
        <f t="shared" si="1"/>
        <v>-9.4307776495202464</v>
      </c>
      <c r="H32" s="1530"/>
      <c r="I32" s="1531"/>
      <c r="J32" s="1531"/>
      <c r="K32" s="1533"/>
      <c r="L32" s="1533"/>
      <c r="M32" s="1534"/>
      <c r="N32" s="30"/>
      <c r="O32" s="30"/>
    </row>
    <row r="33" spans="2:15" ht="15.75">
      <c r="B33" s="205"/>
      <c r="C33" s="205"/>
      <c r="D33" s="205"/>
      <c r="E33" s="205"/>
      <c r="F33" s="1459"/>
      <c r="H33" s="1530"/>
      <c r="I33" s="1532"/>
      <c r="J33" s="1532"/>
      <c r="K33" s="1535"/>
      <c r="L33" s="1535"/>
      <c r="M33" s="1536"/>
      <c r="N33" s="30"/>
      <c r="O33" s="30"/>
    </row>
    <row r="34" spans="2:15" ht="15.75">
      <c r="B34" s="205"/>
      <c r="C34" s="205"/>
      <c r="D34" s="205"/>
      <c r="E34" s="205"/>
      <c r="F34" s="1459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9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9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9"/>
    </row>
    <row r="38" spans="2:15" ht="15.75">
      <c r="B38" s="205" t="s">
        <v>41</v>
      </c>
      <c r="C38" s="208"/>
      <c r="D38" s="208"/>
      <c r="E38" s="208"/>
      <c r="F38" s="1459"/>
    </row>
    <row r="39" spans="2:15" ht="15.75">
      <c r="B39" s="205" t="s">
        <v>42</v>
      </c>
      <c r="C39" s="208"/>
      <c r="D39" s="208"/>
      <c r="E39" s="208"/>
      <c r="F39" s="1459"/>
    </row>
    <row r="40" spans="2:15" ht="15.75">
      <c r="B40" s="205" t="s">
        <v>43</v>
      </c>
      <c r="C40" s="208"/>
      <c r="D40" s="208"/>
      <c r="E40" s="208"/>
      <c r="F40" s="1459"/>
    </row>
    <row r="41" spans="2:15" ht="15.75">
      <c r="B41" s="205" t="s">
        <v>44</v>
      </c>
      <c r="C41" s="205"/>
      <c r="D41" s="205"/>
      <c r="E41" s="205"/>
      <c r="F41" s="145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4" zoomScaleNormal="100" workbookViewId="0">
      <selection activeCell="S31" sqref="S3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500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64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64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64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64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64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64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64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64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64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64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64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64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64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64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24"/>
      <c r="Q19" s="1524"/>
    </row>
    <row r="20" spans="3:17">
      <c r="C20" s="925">
        <v>15</v>
      </c>
      <c r="D20" s="1464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24"/>
      <c r="Q20" s="1524"/>
    </row>
    <row r="21" spans="3:17">
      <c r="C21" s="925">
        <v>16</v>
      </c>
      <c r="D21" s="1464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24"/>
      <c r="Q21" s="1524"/>
    </row>
    <row r="22" spans="3:17">
      <c r="C22" s="925">
        <v>17</v>
      </c>
      <c r="D22" s="1464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25"/>
      <c r="Q22" s="1524"/>
    </row>
    <row r="23" spans="3:17">
      <c r="C23" s="925">
        <v>18</v>
      </c>
      <c r="D23" s="1464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24"/>
      <c r="Q23" s="1524"/>
    </row>
    <row r="24" spans="3:17">
      <c r="C24" s="925">
        <v>19</v>
      </c>
      <c r="D24" s="1464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6"/>
      <c r="Q24" s="1524"/>
    </row>
    <row r="25" spans="3:17">
      <c r="C25" s="925">
        <v>20</v>
      </c>
      <c r="D25" s="1464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64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64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64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64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64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64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64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64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64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6"/>
      <c r="Q34" s="1376"/>
      <c r="R34" s="1376"/>
      <c r="S34" s="1376"/>
      <c r="T34" s="1376"/>
      <c r="U34" s="1376"/>
      <c r="V34" s="1376"/>
      <c r="W34" s="2"/>
    </row>
    <row r="35" spans="2:23">
      <c r="C35" s="929">
        <v>30</v>
      </c>
      <c r="D35" s="1464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64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65"/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7"/>
      <c r="Q37" s="1377"/>
      <c r="R37" s="1377"/>
      <c r="S37" s="1377"/>
      <c r="T37" s="2"/>
      <c r="U37" s="2"/>
      <c r="V37" s="2"/>
      <c r="W37" s="2"/>
    </row>
    <row r="38" spans="2:23">
      <c r="B38" s="10"/>
      <c r="C38" s="929">
        <v>33</v>
      </c>
      <c r="D38" s="1465"/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8"/>
      <c r="Q38" s="1378"/>
      <c r="R38" s="1378"/>
      <c r="S38" s="1378"/>
      <c r="T38" s="2"/>
      <c r="U38" s="2"/>
      <c r="V38" s="2"/>
      <c r="W38" s="2"/>
    </row>
    <row r="39" spans="2:23">
      <c r="B39" s="10"/>
      <c r="C39" s="929">
        <v>34</v>
      </c>
      <c r="D39" s="1465"/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65"/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65"/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65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65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65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65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65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65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65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65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65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65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65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65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65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65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66"/>
      <c r="E56" s="1870">
        <v>6.3009340588235299</v>
      </c>
      <c r="F56" s="1870">
        <v>4.1773075882352941</v>
      </c>
      <c r="G56" s="1870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67"/>
      <c r="E57" s="1871"/>
      <c r="F57" s="1871"/>
      <c r="G57" s="1871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8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CENY_LIPIEC_2020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Ceny_miesieczneUE_VI_2020</vt:lpstr>
      <vt:lpstr>Ceny_tygodniowe_UE</vt:lpstr>
      <vt:lpstr>świnie kl. E </vt:lpstr>
      <vt:lpstr>Handel zagr. wg krajów 5_20</vt:lpstr>
      <vt:lpstr>Handel I-V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2020-08-06T10:38:59Z</dcterms:modified>
</cp:coreProperties>
</file>