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2.opole.uw.local\users\alubasinska\Desktop\"/>
    </mc:Choice>
  </mc:AlternateContent>
  <bookViews>
    <workbookView xWindow="0" yWindow="0" windowWidth="25200" windowHeight="11985" activeTab="1"/>
  </bookViews>
  <sheets>
    <sheet name="powiaty - dotacje" sheetId="1" r:id="rId1"/>
    <sheet name="powiaty - dochody" sheetId="2" r:id="rId2"/>
  </sheets>
  <definedNames>
    <definedName name="_xlnm.Print_Area" localSheetId="0">'powiaty - dotacje'!$A$1:$AK$31</definedName>
  </definedNames>
  <calcPr calcId="152511"/>
</workbook>
</file>

<file path=xl/calcChain.xml><?xml version="1.0" encoding="utf-8"?>
<calcChain xmlns="http://schemas.openxmlformats.org/spreadsheetml/2006/main">
  <c r="Q14" i="1" l="1"/>
  <c r="Q15" i="1"/>
  <c r="Q16" i="1"/>
  <c r="Q17" i="1"/>
  <c r="Q18" i="1"/>
  <c r="Q19" i="1"/>
  <c r="Q20" i="1"/>
  <c r="Q21" i="1"/>
  <c r="Q22" i="1"/>
  <c r="Q23" i="1"/>
  <c r="Q24" i="1"/>
  <c r="Q13" i="1"/>
  <c r="T14" i="1" l="1"/>
  <c r="T15" i="1"/>
  <c r="T16" i="1"/>
  <c r="T17" i="1"/>
  <c r="T18" i="1"/>
  <c r="T19" i="1"/>
  <c r="T20" i="1"/>
  <c r="T21" i="1"/>
  <c r="T22" i="1"/>
  <c r="T23" i="1"/>
  <c r="T24" i="1"/>
  <c r="T13" i="1"/>
  <c r="AE25" i="1" l="1"/>
  <c r="AF25" i="1"/>
  <c r="AG25" i="1"/>
  <c r="D25" i="1" l="1"/>
  <c r="E25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C25" i="1"/>
  <c r="F25" i="1"/>
  <c r="G25" i="1"/>
  <c r="H25" i="1"/>
  <c r="I25" i="1"/>
  <c r="J25" i="1"/>
  <c r="K25" i="1"/>
  <c r="L25" i="1"/>
  <c r="M25" i="1"/>
  <c r="N25" i="1"/>
  <c r="O25" i="1"/>
  <c r="P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H25" i="1"/>
  <c r="AI25" i="1"/>
  <c r="AJ25" i="1"/>
  <c r="Q25" i="1" l="1"/>
  <c r="AK25" i="1" s="1"/>
  <c r="G26" i="2"/>
  <c r="F26" i="2" l="1"/>
  <c r="D26" i="2" l="1"/>
  <c r="H14" i="2" l="1"/>
  <c r="H15" i="2"/>
  <c r="H16" i="2"/>
  <c r="H17" i="2"/>
  <c r="H18" i="2"/>
  <c r="H19" i="2"/>
  <c r="H20" i="2"/>
  <c r="H21" i="2"/>
  <c r="H22" i="2"/>
  <c r="H23" i="2"/>
  <c r="H24" i="2"/>
  <c r="H25" i="2"/>
  <c r="C26" i="2"/>
  <c r="E26" i="2"/>
  <c r="H26" i="2" l="1"/>
</calcChain>
</file>

<file path=xl/sharedStrings.xml><?xml version="1.0" encoding="utf-8"?>
<sst xmlns="http://schemas.openxmlformats.org/spreadsheetml/2006/main" count="179" uniqueCount="97">
  <si>
    <t>w złotych</t>
  </si>
  <si>
    <t>Jednostka samorządu terytorialnego 
(powiat)</t>
  </si>
  <si>
    <t>Dział 010</t>
  </si>
  <si>
    <t>Dział 020</t>
  </si>
  <si>
    <t>Dział 700</t>
  </si>
  <si>
    <t>Dział 710</t>
  </si>
  <si>
    <t>Dział 750</t>
  </si>
  <si>
    <t>z tego:</t>
  </si>
  <si>
    <t xml:space="preserve">Dział 752  </t>
  </si>
  <si>
    <t>Dział 755</t>
  </si>
  <si>
    <t>Dział 852</t>
  </si>
  <si>
    <t>Dział 853</t>
  </si>
  <si>
    <t>Dział 855</t>
  </si>
  <si>
    <t>Dział 921</t>
  </si>
  <si>
    <t>Lp.</t>
  </si>
  <si>
    <t>Rozdział 01005</t>
  </si>
  <si>
    <t>Rozdział 01095</t>
  </si>
  <si>
    <t>Rozdział 02001</t>
  </si>
  <si>
    <t>Rozdział 70005</t>
  </si>
  <si>
    <t>Rozdział 71015</t>
  </si>
  <si>
    <t>Rozdział 75011</t>
  </si>
  <si>
    <t>Rozdział 75212</t>
  </si>
  <si>
    <t>Rozdział 75411</t>
  </si>
  <si>
    <t>Rozdział 75515</t>
  </si>
  <si>
    <t>Rozdział 85202</t>
  </si>
  <si>
    <t>Rozdział 85203</t>
  </si>
  <si>
    <t>Rozdział 85205</t>
  </si>
  <si>
    <t>Rozdział 85321</t>
  </si>
  <si>
    <t>Rozdział 85508</t>
  </si>
  <si>
    <t>Rozdział 92120</t>
  </si>
  <si>
    <t>RAZEM</t>
  </si>
  <si>
    <t xml:space="preserve">§ 2110 </t>
  </si>
  <si>
    <t>§ 2110</t>
  </si>
  <si>
    <t xml:space="preserve">§ 2120 </t>
  </si>
  <si>
    <t xml:space="preserve">§2110 </t>
  </si>
  <si>
    <t>akcja kurierska</t>
  </si>
  <si>
    <t>szkolenia obronne</t>
  </si>
  <si>
    <t xml:space="preserve">§ 2130 </t>
  </si>
  <si>
    <t>§ 2120</t>
  </si>
  <si>
    <t>1.</t>
  </si>
  <si>
    <t>Brzeski</t>
  </si>
  <si>
    <t>2.</t>
  </si>
  <si>
    <t>Głubczycki</t>
  </si>
  <si>
    <t>3.</t>
  </si>
  <si>
    <t>Kędzierzyńsko-Kozielski</t>
  </si>
  <si>
    <t>4.</t>
  </si>
  <si>
    <t>Kluczborski</t>
  </si>
  <si>
    <t>5.</t>
  </si>
  <si>
    <t>Krapkowicki</t>
  </si>
  <si>
    <t>6.</t>
  </si>
  <si>
    <t>Namysłowski</t>
  </si>
  <si>
    <t>7.</t>
  </si>
  <si>
    <t>Nyski</t>
  </si>
  <si>
    <t>8.</t>
  </si>
  <si>
    <t>Oleski</t>
  </si>
  <si>
    <t>9.</t>
  </si>
  <si>
    <t>Opolski</t>
  </si>
  <si>
    <t xml:space="preserve"> </t>
  </si>
  <si>
    <t>10.</t>
  </si>
  <si>
    <t>Opole - miasto</t>
  </si>
  <si>
    <t>11.</t>
  </si>
  <si>
    <t>Prudnicki</t>
  </si>
  <si>
    <t>12.</t>
  </si>
  <si>
    <t>Strzelecki</t>
  </si>
  <si>
    <t>Dział 754</t>
  </si>
  <si>
    <t>R A Z E M</t>
  </si>
  <si>
    <t>§ 2350</t>
  </si>
  <si>
    <t xml:space="preserve">    </t>
  </si>
  <si>
    <t>kombatanci</t>
  </si>
  <si>
    <t>pozostałe zadania</t>
  </si>
  <si>
    <t>Dział 754**</t>
  </si>
  <si>
    <t>§ 6258*</t>
  </si>
  <si>
    <t>§ 6259*</t>
  </si>
  <si>
    <r>
      <t>WOJEWODA OPOLSKI</t>
    </r>
    <r>
      <rPr>
        <sz val="12"/>
        <rFont val="Arial"/>
        <family val="2"/>
        <charset val="238"/>
      </rPr>
      <t xml:space="preserve"> </t>
    </r>
  </si>
  <si>
    <t xml:space="preserve">  </t>
  </si>
  <si>
    <t>* środki zaplanowano na zadania realizowane w ramach Programu Rozwoju Obszarów Wiejskich 2014-2020</t>
  </si>
  <si>
    <t>Rozdział 85231</t>
  </si>
  <si>
    <t xml:space="preserve">   </t>
  </si>
  <si>
    <t>§ 2058*</t>
  </si>
  <si>
    <t>§ 2059*</t>
  </si>
  <si>
    <t xml:space="preserve">Kwota środków 
</t>
  </si>
  <si>
    <t>Dział 710**</t>
  </si>
  <si>
    <t>Dział 801</t>
  </si>
  <si>
    <t>Rozdział 80146</t>
  </si>
  <si>
    <t>gospodarowanie mieniem Skarbu Państwa</t>
  </si>
  <si>
    <t>zaspokojenie roszczeń byłych właścicieli</t>
  </si>
  <si>
    <t/>
  </si>
  <si>
    <t>Rozdział 75224</t>
  </si>
  <si>
    <t>Dział 752</t>
  </si>
  <si>
    <t xml:space="preserve">§ 6410 </t>
  </si>
  <si>
    <t>Rozdział 71012</t>
  </si>
  <si>
    <t>Rozdział 71035</t>
  </si>
  <si>
    <t>Rozdział 85295</t>
  </si>
  <si>
    <t>Załącznik nr 1 do pisma nr FB.I.3111.7.2024.ML</t>
  </si>
  <si>
    <t>Załącznik nr 2 do pisma nr FB.I.3111.7.2024.ML</t>
  </si>
  <si>
    <t>PODZIAŁ DOTACJI DLA POWIATÓW ZAPISANYCH W USTAWIE BUDŻETOWEJ NA ROK 2024</t>
  </si>
  <si>
    <t>PODZIAŁ DOCHODÓW DLA POWIATÓW ZAPISANYCH W USTAWIE BUDŻETOWEJ NA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</si>
</sst>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sz val="12"/>
      <name val="Arial"/>
      <family val="2"/>
      <charset val="238"/>
    </font>
    <font>
      <b/>
      <sz val="14"/>
      <name val="Arial CE"/>
      <family val="2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1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 CE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9"/>
      <name val="Arial CE"/>
      <charset val="238"/>
    </font>
    <font>
      <sz val="11"/>
      <color theme="1"/>
      <name val="Arial"/>
      <family val="2"/>
      <charset val="238"/>
    </font>
    <font>
      <b/>
      <i/>
      <sz val="10"/>
      <color theme="1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</fills>
  <borders count="9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9">
    <xf numFmtId="0" fontId="0" fillId="0" borderId="0"/>
    <xf numFmtId="0" fontId="24" fillId="0" borderId="0"/>
    <xf numFmtId="0" fontId="23" fillId="0" borderId="0"/>
    <xf numFmtId="0" fontId="25" fillId="0" borderId="0"/>
    <xf numFmtId="0" fontId="1" fillId="0" borderId="0"/>
    <xf numFmtId="0" fontId="26" fillId="0" borderId="0"/>
    <xf numFmtId="0" fontId="23" fillId="0" borderId="0"/>
    <xf numFmtId="0" fontId="6" fillId="0" borderId="0"/>
    <xf numFmtId="0" fontId="27" fillId="0" borderId="0" applyNumberFormat="0" applyBorder="0" applyProtection="0"/>
  </cellStyleXfs>
  <cellXfs count="235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Fill="1"/>
    <xf numFmtId="0" fontId="7" fillId="0" borderId="0" xfId="0" applyFont="1" applyFill="1" applyAlignment="1">
      <alignment horizontal="right"/>
    </xf>
    <xf numFmtId="3" fontId="0" fillId="0" borderId="0" xfId="0" applyNumberFormat="1" applyFill="1"/>
    <xf numFmtId="3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/>
    <xf numFmtId="3" fontId="0" fillId="0" borderId="0" xfId="0" applyNumberFormat="1" applyFill="1" applyBorder="1"/>
    <xf numFmtId="0" fontId="0" fillId="0" borderId="0" xfId="0" applyFill="1" applyBorder="1"/>
    <xf numFmtId="0" fontId="1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4" fillId="0" borderId="0" xfId="0" applyFont="1" applyFill="1" applyAlignment="1"/>
    <xf numFmtId="0" fontId="0" fillId="0" borderId="0" xfId="0" applyAlignment="1"/>
    <xf numFmtId="0" fontId="0" fillId="0" borderId="0" xfId="0" applyFill="1" applyAlignment="1"/>
    <xf numFmtId="0" fontId="0" fillId="0" borderId="0" xfId="0" applyFill="1" applyAlignment="1">
      <alignment horizontal="center" wrapText="1"/>
    </xf>
    <xf numFmtId="0" fontId="14" fillId="0" borderId="0" xfId="0" applyFont="1" applyFill="1" applyAlignment="1">
      <alignment wrapText="1"/>
    </xf>
    <xf numFmtId="0" fontId="12" fillId="0" borderId="0" xfId="0" applyFont="1" applyFill="1" applyAlignment="1">
      <alignment horizontal="right"/>
    </xf>
    <xf numFmtId="3" fontId="0" fillId="0" borderId="0" xfId="0" applyNumberFormat="1"/>
    <xf numFmtId="0" fontId="2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3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Fill="1"/>
    <xf numFmtId="0" fontId="0" fillId="0" borderId="0" xfId="0" applyFill="1" applyBorder="1" applyAlignment="1">
      <alignment wrapText="1"/>
    </xf>
    <xf numFmtId="0" fontId="13" fillId="0" borderId="0" xfId="0" applyFont="1" applyFill="1" applyAlignment="1"/>
    <xf numFmtId="0" fontId="9" fillId="0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3" fontId="0" fillId="2" borderId="0" xfId="0" applyNumberFormat="1" applyFill="1"/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3" fontId="0" fillId="0" borderId="0" xfId="0" applyNumberFormat="1" applyFill="1" applyAlignment="1">
      <alignment horizontal="right"/>
    </xf>
    <xf numFmtId="3" fontId="0" fillId="0" borderId="0" xfId="0" applyNumberFormat="1" applyBorder="1"/>
    <xf numFmtId="3" fontId="0" fillId="0" borderId="0" xfId="0" quotePrefix="1" applyNumberFormat="1" applyFill="1" applyBorder="1"/>
    <xf numFmtId="3" fontId="10" fillId="0" borderId="0" xfId="0" applyNumberFormat="1" applyFont="1" applyFill="1" applyBorder="1"/>
    <xf numFmtId="0" fontId="0" fillId="0" borderId="2" xfId="0" applyFont="1" applyFill="1" applyBorder="1"/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6" xfId="0" applyFont="1" applyBorder="1" applyAlignment="1">
      <alignment horizontal="center"/>
    </xf>
    <xf numFmtId="0" fontId="10" fillId="2" borderId="7" xfId="0" applyFont="1" applyFill="1" applyBorder="1"/>
    <xf numFmtId="3" fontId="2" fillId="2" borderId="15" xfId="0" applyNumberFormat="1" applyFont="1" applyFill="1" applyBorder="1"/>
    <xf numFmtId="0" fontId="0" fillId="0" borderId="8" xfId="0" applyFont="1" applyBorder="1" applyAlignment="1">
      <alignment horizontal="center"/>
    </xf>
    <xf numFmtId="0" fontId="10" fillId="2" borderId="9" xfId="0" applyFont="1" applyFill="1" applyBorder="1"/>
    <xf numFmtId="3" fontId="10" fillId="0" borderId="9" xfId="0" applyNumberFormat="1" applyFont="1" applyFill="1" applyBorder="1"/>
    <xf numFmtId="3" fontId="10" fillId="0" borderId="27" xfId="0" applyNumberFormat="1" applyFont="1" applyFill="1" applyBorder="1"/>
    <xf numFmtId="0" fontId="10" fillId="2" borderId="9" xfId="0" applyFont="1" applyFill="1" applyBorder="1" applyAlignment="1">
      <alignment wrapText="1"/>
    </xf>
    <xf numFmtId="0" fontId="0" fillId="0" borderId="10" xfId="0" applyFont="1" applyBorder="1" applyAlignment="1">
      <alignment horizontal="center"/>
    </xf>
    <xf numFmtId="0" fontId="10" fillId="2" borderId="11" xfId="0" applyFont="1" applyFill="1" applyBorder="1"/>
    <xf numFmtId="3" fontId="10" fillId="0" borderId="11" xfId="0" applyNumberFormat="1" applyFont="1" applyFill="1" applyBorder="1"/>
    <xf numFmtId="0" fontId="0" fillId="0" borderId="12" xfId="0" applyFont="1" applyFill="1" applyBorder="1" applyAlignment="1">
      <alignment horizontal="right"/>
    </xf>
    <xf numFmtId="0" fontId="2" fillId="2" borderId="13" xfId="0" applyFont="1" applyFill="1" applyBorder="1"/>
    <xf numFmtId="3" fontId="2" fillId="2" borderId="16" xfId="0" applyNumberFormat="1" applyFont="1" applyFill="1" applyBorder="1"/>
    <xf numFmtId="0" fontId="9" fillId="0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3" fontId="10" fillId="0" borderId="21" xfId="0" applyNumberFormat="1" applyFont="1" applyFill="1" applyBorder="1"/>
    <xf numFmtId="3" fontId="10" fillId="0" borderId="24" xfId="0" applyNumberFormat="1" applyFont="1" applyFill="1" applyBorder="1"/>
    <xf numFmtId="3" fontId="10" fillId="0" borderId="15" xfId="0" applyNumberFormat="1" applyFont="1" applyFill="1" applyBorder="1"/>
    <xf numFmtId="3" fontId="10" fillId="0" borderId="39" xfId="0" applyNumberFormat="1" applyFont="1" applyFill="1" applyBorder="1"/>
    <xf numFmtId="3" fontId="10" fillId="0" borderId="45" xfId="0" applyNumberFormat="1" applyFont="1" applyFill="1" applyBorder="1"/>
    <xf numFmtId="0" fontId="6" fillId="0" borderId="40" xfId="0" applyFont="1" applyBorder="1"/>
    <xf numFmtId="0" fontId="9" fillId="0" borderId="57" xfId="0" applyFont="1" applyFill="1" applyBorder="1" applyAlignment="1">
      <alignment horizontal="center"/>
    </xf>
    <xf numFmtId="0" fontId="9" fillId="3" borderId="57" xfId="0" applyFont="1" applyFill="1" applyBorder="1" applyAlignment="1">
      <alignment horizontal="center"/>
    </xf>
    <xf numFmtId="0" fontId="9" fillId="0" borderId="58" xfId="0" applyFont="1" applyFill="1" applyBorder="1" applyAlignment="1">
      <alignment horizontal="center"/>
    </xf>
    <xf numFmtId="0" fontId="9" fillId="0" borderId="54" xfId="0" applyFont="1" applyFill="1" applyBorder="1" applyAlignment="1">
      <alignment horizontal="center"/>
    </xf>
    <xf numFmtId="0" fontId="31" fillId="0" borderId="60" xfId="0" applyFont="1" applyFill="1" applyBorder="1"/>
    <xf numFmtId="0" fontId="6" fillId="0" borderId="19" xfId="0" applyFont="1" applyBorder="1" applyAlignment="1">
      <alignment horizontal="center"/>
    </xf>
    <xf numFmtId="0" fontId="31" fillId="0" borderId="61" xfId="0" applyFont="1" applyFill="1" applyBorder="1" applyAlignment="1">
      <alignment horizontal="center"/>
    </xf>
    <xf numFmtId="0" fontId="6" fillId="0" borderId="62" xfId="0" applyFont="1" applyBorder="1" applyAlignment="1">
      <alignment horizontal="center"/>
    </xf>
    <xf numFmtId="0" fontId="6" fillId="0" borderId="63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3" fontId="10" fillId="0" borderId="65" xfId="0" applyNumberFormat="1" applyFont="1" applyFill="1" applyBorder="1"/>
    <xf numFmtId="3" fontId="2" fillId="0" borderId="47" xfId="0" applyNumberFormat="1" applyFont="1" applyFill="1" applyBorder="1"/>
    <xf numFmtId="0" fontId="6" fillId="0" borderId="67" xfId="0" applyFont="1" applyBorder="1" applyAlignment="1">
      <alignment horizontal="center"/>
    </xf>
    <xf numFmtId="0" fontId="6" fillId="0" borderId="36" xfId="0" applyFont="1" applyBorder="1" applyAlignment="1">
      <alignment vertical="center"/>
    </xf>
    <xf numFmtId="0" fontId="9" fillId="0" borderId="69" xfId="0" applyFont="1" applyFill="1" applyBorder="1" applyAlignment="1">
      <alignment horizontal="center" vertical="center" wrapText="1"/>
    </xf>
    <xf numFmtId="0" fontId="31" fillId="2" borderId="75" xfId="0" applyFont="1" applyFill="1" applyBorder="1" applyAlignment="1">
      <alignment vertical="center"/>
    </xf>
    <xf numFmtId="0" fontId="10" fillId="2" borderId="81" xfId="0" applyFont="1" applyFill="1" applyBorder="1"/>
    <xf numFmtId="0" fontId="10" fillId="2" borderId="82" xfId="0" applyFont="1" applyFill="1" applyBorder="1"/>
    <xf numFmtId="0" fontId="10" fillId="2" borderId="82" xfId="0" applyFont="1" applyFill="1" applyBorder="1" applyAlignment="1">
      <alignment vertical="center" wrapText="1"/>
    </xf>
    <xf numFmtId="0" fontId="10" fillId="2" borderId="83" xfId="0" applyFont="1" applyFill="1" applyBorder="1"/>
    <xf numFmtId="0" fontId="10" fillId="2" borderId="84" xfId="0" applyFont="1" applyFill="1" applyBorder="1"/>
    <xf numFmtId="0" fontId="2" fillId="0" borderId="64" xfId="0" applyFont="1" applyBorder="1" applyAlignment="1"/>
    <xf numFmtId="0" fontId="9" fillId="0" borderId="49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9" fillId="0" borderId="74" xfId="0" applyFont="1" applyFill="1" applyBorder="1" applyAlignment="1">
      <alignment horizontal="center" vertical="center" wrapText="1"/>
    </xf>
    <xf numFmtId="0" fontId="9" fillId="3" borderId="69" xfId="0" applyFont="1" applyFill="1" applyBorder="1" applyAlignment="1">
      <alignment horizontal="center" vertical="center" wrapText="1"/>
    </xf>
    <xf numFmtId="3" fontId="10" fillId="0" borderId="56" xfId="0" applyNumberFormat="1" applyFont="1" applyFill="1" applyBorder="1" applyAlignment="1">
      <alignment vertical="center"/>
    </xf>
    <xf numFmtId="4" fontId="10" fillId="3" borderId="39" xfId="0" applyNumberFormat="1" applyFont="1" applyFill="1" applyBorder="1"/>
    <xf numFmtId="3" fontId="10" fillId="3" borderId="39" xfId="0" applyNumberFormat="1" applyFont="1" applyFill="1" applyBorder="1"/>
    <xf numFmtId="3" fontId="10" fillId="0" borderId="20" xfId="0" applyNumberFormat="1" applyFont="1" applyFill="1" applyBorder="1" applyAlignment="1">
      <alignment vertical="center"/>
    </xf>
    <xf numFmtId="4" fontId="10" fillId="3" borderId="9" xfId="0" applyNumberFormat="1" applyFont="1" applyFill="1" applyBorder="1"/>
    <xf numFmtId="3" fontId="10" fillId="3" borderId="9" xfId="0" applyNumberFormat="1" applyFont="1" applyFill="1" applyBorder="1"/>
    <xf numFmtId="3" fontId="10" fillId="0" borderId="20" xfId="0" applyNumberFormat="1" applyFont="1" applyFill="1" applyBorder="1" applyAlignment="1">
      <alignment vertical="center" wrapText="1"/>
    </xf>
    <xf numFmtId="3" fontId="10" fillId="0" borderId="23" xfId="0" applyNumberFormat="1" applyFont="1" applyFill="1" applyBorder="1" applyAlignment="1">
      <alignment vertical="center"/>
    </xf>
    <xf numFmtId="4" fontId="10" fillId="3" borderId="11" xfId="0" applyNumberFormat="1" applyFont="1" applyFill="1" applyBorder="1"/>
    <xf numFmtId="3" fontId="10" fillId="3" borderId="11" xfId="0" applyNumberFormat="1" applyFont="1" applyFill="1" applyBorder="1"/>
    <xf numFmtId="3" fontId="10" fillId="0" borderId="76" xfId="0" applyNumberFormat="1" applyFont="1" applyFill="1" applyBorder="1" applyAlignment="1">
      <alignment vertical="center"/>
    </xf>
    <xf numFmtId="4" fontId="10" fillId="3" borderId="65" xfId="0" applyNumberFormat="1" applyFont="1" applyFill="1" applyBorder="1"/>
    <xf numFmtId="3" fontId="10" fillId="3" borderId="65" xfId="0" applyNumberFormat="1" applyFont="1" applyFill="1" applyBorder="1"/>
    <xf numFmtId="3" fontId="2" fillId="0" borderId="77" xfId="0" applyNumberFormat="1" applyFont="1" applyFill="1" applyBorder="1"/>
    <xf numFmtId="4" fontId="2" fillId="3" borderId="47" xfId="0" applyNumberFormat="1" applyFont="1" applyFill="1" applyBorder="1"/>
    <xf numFmtId="3" fontId="2" fillId="3" borderId="47" xfId="0" applyNumberFormat="1" applyFont="1" applyFill="1" applyBorder="1"/>
    <xf numFmtId="3" fontId="10" fillId="0" borderId="68" xfId="0" applyNumberFormat="1" applyFont="1" applyFill="1" applyBorder="1"/>
    <xf numFmtId="3" fontId="10" fillId="0" borderId="26" xfId="0" applyNumberFormat="1" applyFont="1" applyFill="1" applyBorder="1"/>
    <xf numFmtId="3" fontId="10" fillId="0" borderId="21" xfId="0" applyNumberFormat="1" applyFont="1" applyFill="1" applyBorder="1" applyAlignment="1">
      <alignment wrapText="1"/>
    </xf>
    <xf numFmtId="3" fontId="10" fillId="0" borderId="46" xfId="0" applyNumberFormat="1" applyFont="1" applyFill="1" applyBorder="1"/>
    <xf numFmtId="0" fontId="9" fillId="0" borderId="7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3" fontId="10" fillId="0" borderId="56" xfId="0" applyNumberFormat="1" applyFont="1" applyFill="1" applyBorder="1"/>
    <xf numFmtId="3" fontId="10" fillId="0" borderId="20" xfId="0" applyNumberFormat="1" applyFont="1" applyFill="1" applyBorder="1"/>
    <xf numFmtId="3" fontId="10" fillId="0" borderId="20" xfId="0" applyNumberFormat="1" applyFont="1" applyFill="1" applyBorder="1" applyAlignment="1">
      <alignment wrapText="1"/>
    </xf>
    <xf numFmtId="3" fontId="10" fillId="0" borderId="9" xfId="0" applyNumberFormat="1" applyFont="1" applyFill="1" applyBorder="1" applyAlignment="1">
      <alignment wrapText="1"/>
    </xf>
    <xf numFmtId="3" fontId="10" fillId="0" borderId="23" xfId="0" applyNumberFormat="1" applyFont="1" applyFill="1" applyBorder="1"/>
    <xf numFmtId="0" fontId="9" fillId="0" borderId="19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34" fillId="0" borderId="16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 vertical="center" wrapText="1"/>
    </xf>
    <xf numFmtId="3" fontId="10" fillId="0" borderId="25" xfId="0" applyNumberFormat="1" applyFont="1" applyFill="1" applyBorder="1"/>
    <xf numFmtId="3" fontId="10" fillId="0" borderId="87" xfId="0" applyNumberFormat="1" applyFont="1" applyFill="1" applyBorder="1"/>
    <xf numFmtId="3" fontId="2" fillId="0" borderId="86" xfId="0" applyNumberFormat="1" applyFont="1" applyFill="1" applyBorder="1"/>
    <xf numFmtId="0" fontId="9" fillId="0" borderId="3" xfId="0" applyFont="1" applyFill="1" applyBorder="1" applyAlignment="1">
      <alignment horizontal="center"/>
    </xf>
    <xf numFmtId="0" fontId="9" fillId="0" borderId="72" xfId="0" applyFont="1" applyFill="1" applyBorder="1" applyAlignment="1">
      <alignment horizontal="center" vertical="center" wrapText="1"/>
    </xf>
    <xf numFmtId="0" fontId="9" fillId="0" borderId="73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69" xfId="0" applyFont="1" applyFill="1" applyBorder="1" applyAlignment="1">
      <alignment horizontal="center" vertical="center"/>
    </xf>
    <xf numFmtId="3" fontId="10" fillId="0" borderId="89" xfId="0" applyNumberFormat="1" applyFont="1" applyFill="1" applyBorder="1"/>
    <xf numFmtId="3" fontId="10" fillId="0" borderId="32" xfId="0" applyNumberFormat="1" applyFont="1" applyFill="1" applyBorder="1"/>
    <xf numFmtId="3" fontId="10" fillId="0" borderId="28" xfId="0" applyNumberFormat="1" applyFont="1" applyFill="1" applyBorder="1"/>
    <xf numFmtId="3" fontId="10" fillId="0" borderId="32" xfId="0" applyNumberFormat="1" applyFont="1" applyFill="1" applyBorder="1" applyAlignment="1">
      <alignment vertical="center"/>
    </xf>
    <xf numFmtId="3" fontId="10" fillId="0" borderId="32" xfId="0" applyNumberFormat="1" applyFont="1" applyFill="1" applyBorder="1" applyAlignment="1"/>
    <xf numFmtId="3" fontId="10" fillId="0" borderId="27" xfId="0" applyNumberFormat="1" applyFont="1" applyFill="1" applyBorder="1" applyAlignment="1">
      <alignment vertical="center"/>
    </xf>
    <xf numFmtId="3" fontId="10" fillId="0" borderId="27" xfId="0" applyNumberFormat="1" applyFont="1" applyFill="1" applyBorder="1" applyAlignment="1"/>
    <xf numFmtId="3" fontId="10" fillId="0" borderId="28" xfId="0" applyNumberFormat="1" applyFont="1" applyFill="1" applyBorder="1" applyAlignment="1">
      <alignment vertical="center"/>
    </xf>
    <xf numFmtId="3" fontId="10" fillId="0" borderId="28" xfId="0" applyNumberFormat="1" applyFont="1" applyFill="1" applyBorder="1" applyAlignment="1"/>
    <xf numFmtId="3" fontId="10" fillId="0" borderId="45" xfId="0" applyNumberFormat="1" applyFont="1" applyFill="1" applyBorder="1" applyAlignment="1">
      <alignment vertical="center"/>
    </xf>
    <xf numFmtId="3" fontId="10" fillId="0" borderId="45" xfId="0" applyNumberFormat="1" applyFont="1" applyFill="1" applyBorder="1" applyAlignment="1"/>
    <xf numFmtId="3" fontId="2" fillId="0" borderId="66" xfId="0" applyNumberFormat="1" applyFont="1" applyFill="1" applyBorder="1" applyAlignment="1"/>
    <xf numFmtId="0" fontId="28" fillId="0" borderId="42" xfId="0" applyFont="1" applyFill="1" applyBorder="1" applyAlignment="1">
      <alignment horizontal="center" vertical="center" wrapText="1"/>
    </xf>
    <xf numFmtId="3" fontId="35" fillId="0" borderId="39" xfId="0" applyNumberFormat="1" applyFont="1" applyFill="1" applyBorder="1"/>
    <xf numFmtId="3" fontId="35" fillId="0" borderId="9" xfId="0" applyNumberFormat="1" applyFont="1" applyFill="1" applyBorder="1"/>
    <xf numFmtId="3" fontId="35" fillId="0" borderId="11" xfId="0" applyNumberFormat="1" applyFont="1" applyFill="1" applyBorder="1"/>
    <xf numFmtId="3" fontId="35" fillId="0" borderId="65" xfId="0" applyNumberFormat="1" applyFont="1" applyFill="1" applyBorder="1"/>
    <xf numFmtId="3" fontId="29" fillId="0" borderId="47" xfId="0" applyNumberFormat="1" applyFont="1" applyFill="1" applyBorder="1"/>
    <xf numFmtId="0" fontId="28" fillId="0" borderId="43" xfId="0" applyFont="1" applyFill="1" applyBorder="1" applyAlignment="1">
      <alignment horizontal="center" vertical="center" wrapText="1"/>
    </xf>
    <xf numFmtId="3" fontId="35" fillId="0" borderId="15" xfId="0" applyNumberFormat="1" applyFont="1" applyFill="1" applyBorder="1"/>
    <xf numFmtId="3" fontId="35" fillId="0" borderId="21" xfId="0" applyNumberFormat="1" applyFont="1" applyFill="1" applyBorder="1"/>
    <xf numFmtId="3" fontId="35" fillId="0" borderId="24" xfId="0" applyNumberFormat="1" applyFont="1" applyFill="1" applyBorder="1"/>
    <xf numFmtId="3" fontId="35" fillId="0" borderId="44" xfId="0" applyNumberFormat="1" applyFont="1" applyFill="1" applyBorder="1"/>
    <xf numFmtId="0" fontId="33" fillId="0" borderId="4" xfId="0" applyFont="1" applyFill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33" fillId="0" borderId="5" xfId="0" applyFont="1" applyFill="1" applyBorder="1" applyAlignment="1">
      <alignment horizontal="center"/>
    </xf>
    <xf numFmtId="0" fontId="33" fillId="0" borderId="18" xfId="0" applyFont="1" applyFill="1" applyBorder="1" applyAlignment="1">
      <alignment horizontal="center"/>
    </xf>
    <xf numFmtId="0" fontId="35" fillId="0" borderId="7" xfId="0" applyFont="1" applyFill="1" applyBorder="1"/>
    <xf numFmtId="3" fontId="35" fillId="0" borderId="7" xfId="0" applyNumberFormat="1" applyFont="1" applyFill="1" applyBorder="1"/>
    <xf numFmtId="3" fontId="35" fillId="0" borderId="32" xfId="0" applyNumberFormat="1" applyFont="1" applyFill="1" applyBorder="1"/>
    <xf numFmtId="0" fontId="35" fillId="0" borderId="9" xfId="0" applyFont="1" applyFill="1" applyBorder="1"/>
    <xf numFmtId="3" fontId="35" fillId="0" borderId="27" xfId="0" applyNumberFormat="1" applyFont="1" applyFill="1" applyBorder="1"/>
    <xf numFmtId="0" fontId="35" fillId="0" borderId="11" xfId="0" applyFont="1" applyFill="1" applyBorder="1"/>
    <xf numFmtId="3" fontId="35" fillId="0" borderId="28" xfId="0" applyNumberFormat="1" applyFont="1" applyFill="1" applyBorder="1"/>
    <xf numFmtId="3" fontId="29" fillId="0" borderId="30" xfId="0" applyNumberFormat="1" applyFont="1" applyFill="1" applyBorder="1"/>
    <xf numFmtId="3" fontId="29" fillId="0" borderId="35" xfId="0" applyNumberFormat="1" applyFont="1" applyFill="1" applyBorder="1"/>
    <xf numFmtId="0" fontId="36" fillId="0" borderId="0" xfId="0" applyFont="1" applyFill="1" applyAlignment="1">
      <alignment horizontal="right"/>
    </xf>
    <xf numFmtId="0" fontId="32" fillId="0" borderId="0" xfId="0" applyFont="1" applyFill="1"/>
    <xf numFmtId="0" fontId="33" fillId="0" borderId="2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64" xfId="0" applyFont="1" applyFill="1" applyBorder="1" applyAlignment="1">
      <alignment horizontal="center" vertical="center" wrapText="1"/>
    </xf>
    <xf numFmtId="3" fontId="35" fillId="0" borderId="38" xfId="0" applyNumberFormat="1" applyFont="1" applyFill="1" applyBorder="1"/>
    <xf numFmtId="0" fontId="28" fillId="0" borderId="57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28" fillId="0" borderId="69" xfId="0" applyFont="1" applyFill="1" applyBorder="1" applyAlignment="1">
      <alignment horizontal="center" vertical="center" wrapText="1"/>
    </xf>
    <xf numFmtId="0" fontId="28" fillId="0" borderId="71" xfId="0" applyFont="1" applyFill="1" applyBorder="1" applyAlignment="1">
      <alignment horizontal="center" vertical="center" wrapText="1"/>
    </xf>
    <xf numFmtId="3" fontId="35" fillId="0" borderId="0" xfId="0" applyNumberFormat="1" applyFont="1" applyFill="1" applyBorder="1"/>
    <xf numFmtId="3" fontId="35" fillId="0" borderId="45" xfId="0" applyNumberFormat="1" applyFont="1" applyFill="1" applyBorder="1"/>
    <xf numFmtId="3" fontId="10" fillId="0" borderId="88" xfId="0" applyNumberFormat="1" applyFont="1" applyFill="1" applyBorder="1"/>
    <xf numFmtId="3" fontId="10" fillId="0" borderId="85" xfId="0" applyNumberFormat="1" applyFont="1" applyFill="1" applyBorder="1"/>
    <xf numFmtId="3" fontId="10" fillId="0" borderId="8" xfId="0" applyNumberFormat="1" applyFont="1" applyFill="1" applyBorder="1"/>
    <xf numFmtId="3" fontId="10" fillId="0" borderId="10" xfId="0" applyNumberFormat="1" applyFont="1" applyFill="1" applyBorder="1"/>
    <xf numFmtId="3" fontId="29" fillId="0" borderId="68" xfId="0" applyNumberFormat="1" applyFont="1" applyFill="1" applyBorder="1"/>
    <xf numFmtId="3" fontId="29" fillId="0" borderId="64" xfId="0" applyNumberFormat="1" applyFont="1" applyFill="1" applyBorder="1"/>
    <xf numFmtId="0" fontId="2" fillId="0" borderId="0" xfId="0" applyFont="1" applyFill="1" applyBorder="1" applyAlignment="1">
      <alignment horizontal="left" wrapText="1"/>
    </xf>
    <xf numFmtId="0" fontId="8" fillId="0" borderId="78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80" xfId="0" applyFont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/>
    </xf>
    <xf numFmtId="0" fontId="28" fillId="0" borderId="54" xfId="0" applyFont="1" applyFill="1" applyBorder="1" applyAlignment="1">
      <alignment horizontal="center"/>
    </xf>
    <xf numFmtId="0" fontId="28" fillId="0" borderId="55" xfId="0" applyFont="1" applyFill="1" applyBorder="1" applyAlignment="1">
      <alignment horizontal="center"/>
    </xf>
    <xf numFmtId="0" fontId="28" fillId="0" borderId="56" xfId="0" applyFont="1" applyFill="1" applyBorder="1" applyAlignment="1">
      <alignment horizontal="center"/>
    </xf>
    <xf numFmtId="0" fontId="9" fillId="0" borderId="59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0" fontId="9" fillId="0" borderId="53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3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15" fillId="0" borderId="0" xfId="0" applyFont="1" applyBorder="1" applyAlignment="1">
      <alignment horizontal="left" wrapText="1"/>
    </xf>
    <xf numFmtId="0" fontId="9" fillId="0" borderId="52" xfId="0" applyFont="1" applyFill="1" applyBorder="1" applyAlignment="1">
      <alignment horizontal="center"/>
    </xf>
    <xf numFmtId="0" fontId="9" fillId="0" borderId="48" xfId="0" applyFont="1" applyFill="1" applyBorder="1" applyAlignment="1">
      <alignment horizontal="center"/>
    </xf>
    <xf numFmtId="0" fontId="9" fillId="0" borderId="50" xfId="0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28" fillId="0" borderId="36" xfId="0" applyFont="1" applyFill="1" applyBorder="1" applyAlignment="1">
      <alignment horizontal="center"/>
    </xf>
    <xf numFmtId="0" fontId="28" fillId="0" borderId="37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6" fillId="0" borderId="0" xfId="0" applyFont="1" applyFill="1" applyAlignment="1">
      <alignment horizontal="right"/>
    </xf>
    <xf numFmtId="0" fontId="3" fillId="0" borderId="14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</cellXfs>
  <cellStyles count="9">
    <cellStyle name="Normalny" xfId="0" builtinId="0"/>
    <cellStyle name="Normalny 2" xfId="1"/>
    <cellStyle name="Normalny 2 2" xfId="4"/>
    <cellStyle name="Normalny 3" xfId="2"/>
    <cellStyle name="Normalny 3 2" xfId="5"/>
    <cellStyle name="Normalny 4" xfId="6"/>
    <cellStyle name="Normalny 4 2" xfId="8"/>
    <cellStyle name="Normalny 5" xfId="7"/>
    <cellStyle name="Normalny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56029</xdr:colOff>
      <xdr:row>28</xdr:row>
      <xdr:rowOff>67234</xdr:rowOff>
    </xdr:from>
    <xdr:to>
      <xdr:col>34</xdr:col>
      <xdr:colOff>56029</xdr:colOff>
      <xdr:row>34</xdr:row>
      <xdr:rowOff>134470</xdr:rowOff>
    </xdr:to>
    <xdr:sp macro="" textlink="">
      <xdr:nvSpPr>
        <xdr:cNvPr id="4" name="Pole tekstowe 4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9673176" y="6914028"/>
          <a:ext cx="1837765" cy="108697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900"/>
            </a:lnSpc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Z up. Wojewody Opolskiego </a:t>
          </a:r>
          <a:endParaRPr lang="pl-PL" sz="10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Łukasz Kręzel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Dyrektor Wydziału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Finansów i Budżetu</a:t>
          </a:r>
        </a:p>
        <a:p>
          <a:pPr algn="l" rtl="0">
            <a:lnSpc>
              <a:spcPts val="800"/>
            </a:lnSpc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742950</xdr:colOff>
      <xdr:row>1</xdr:row>
      <xdr:rowOff>28575</xdr:rowOff>
    </xdr:from>
    <xdr:to>
      <xdr:col>1</xdr:col>
      <xdr:colOff>1232113</xdr:colOff>
      <xdr:row>2</xdr:row>
      <xdr:rowOff>275928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314325"/>
          <a:ext cx="489163" cy="533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952499</xdr:colOff>
      <xdr:row>28</xdr:row>
      <xdr:rowOff>0</xdr:rowOff>
    </xdr:from>
    <xdr:to>
      <xdr:col>8</xdr:col>
      <xdr:colOff>66674</xdr:colOff>
      <xdr:row>34</xdr:row>
      <xdr:rowOff>19050</xdr:rowOff>
    </xdr:to>
    <xdr:sp macro="" textlink="">
      <xdr:nvSpPr>
        <xdr:cNvPr id="5" name="Pole tekstowe 40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124574" y="5629275"/>
          <a:ext cx="1857375" cy="1085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Z up. Wojewody Opolskiego </a:t>
          </a:r>
          <a:endParaRPr lang="pl-PL" sz="10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Łukasz Kreżel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Dyrektor Wydziału 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Finansów i Budżetu</a:t>
          </a:r>
        </a:p>
        <a:p>
          <a:pPr algn="l" rtl="0"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704850</xdr:colOff>
      <xdr:row>0</xdr:row>
      <xdr:rowOff>152400</xdr:rowOff>
    </xdr:from>
    <xdr:to>
      <xdr:col>1</xdr:col>
      <xdr:colOff>1194013</xdr:colOff>
      <xdr:row>1</xdr:row>
      <xdr:rowOff>1944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52400"/>
          <a:ext cx="489163" cy="533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2"/>
  <sheetViews>
    <sheetView zoomScale="85" zoomScaleNormal="85" zoomScaleSheetLayoutView="100" workbookViewId="0">
      <pane xSplit="2" topLeftCell="C1" activePane="topRight" state="frozen"/>
      <selection pane="topRight" activeCell="K34" sqref="K34"/>
    </sheetView>
  </sheetViews>
  <sheetFormatPr defaultRowHeight="12.75" x14ac:dyDescent="0.2"/>
  <cols>
    <col min="1" max="1" width="4.140625" customWidth="1"/>
    <col min="2" max="2" width="25.7109375" customWidth="1"/>
    <col min="3" max="7" width="13" style="1" customWidth="1"/>
    <col min="8" max="8" width="13.85546875" style="1" customWidth="1"/>
    <col min="9" max="9" width="13.7109375" style="1" customWidth="1"/>
    <col min="10" max="10" width="15.42578125" style="1" customWidth="1"/>
    <col min="11" max="12" width="15.140625" style="1" customWidth="1"/>
    <col min="13" max="13" width="14" style="1" customWidth="1"/>
    <col min="14" max="14" width="13" style="1" customWidth="1"/>
    <col min="15" max="16" width="14.140625" style="1" customWidth="1"/>
    <col min="17" max="17" width="14.5703125" style="1" customWidth="1"/>
    <col min="18" max="19" width="12.85546875" style="1" customWidth="1"/>
    <col min="20" max="20" width="14.140625" style="1" customWidth="1"/>
    <col min="21" max="21" width="11.42578125" style="1" customWidth="1"/>
    <col min="22" max="22" width="11.5703125" style="1" customWidth="1"/>
    <col min="23" max="23" width="14.42578125" style="1" customWidth="1"/>
    <col min="24" max="24" width="13.28515625" style="1" customWidth="1"/>
    <col min="25" max="25" width="16" style="1" customWidth="1"/>
    <col min="26" max="26" width="13.85546875" style="1" customWidth="1"/>
    <col min="27" max="27" width="14.5703125" style="1" customWidth="1"/>
    <col min="28" max="28" width="14.85546875" style="1" customWidth="1"/>
    <col min="29" max="29" width="14" style="1" customWidth="1"/>
    <col min="30" max="30" width="14.140625" style="1" customWidth="1"/>
    <col min="31" max="31" width="14.5703125" style="1" customWidth="1"/>
    <col min="32" max="32" width="14" style="1" customWidth="1"/>
    <col min="33" max="33" width="14.28515625" style="1" customWidth="1"/>
    <col min="34" max="35" width="13.28515625" style="1" customWidth="1"/>
    <col min="36" max="36" width="13.5703125" style="1" customWidth="1"/>
    <col min="37" max="37" width="15.28515625" style="1" customWidth="1"/>
    <col min="38" max="38" width="13.85546875" style="1" customWidth="1"/>
    <col min="39" max="39" width="14.42578125" style="1" customWidth="1"/>
    <col min="40" max="40" width="9.140625" style="1"/>
    <col min="41" max="41" width="16.5703125" style="1" customWidth="1"/>
    <col min="42" max="48" width="9.140625" style="1"/>
  </cols>
  <sheetData>
    <row r="1" spans="1:48" ht="22.5" customHeight="1" x14ac:dyDescent="0.25">
      <c r="A1" s="202"/>
      <c r="B1" s="202"/>
      <c r="AH1" s="32"/>
      <c r="AI1" s="32"/>
      <c r="AJ1" s="32"/>
      <c r="AK1" s="32"/>
      <c r="AO1"/>
      <c r="AP1"/>
      <c r="AQ1"/>
      <c r="AR1"/>
      <c r="AS1"/>
      <c r="AT1"/>
      <c r="AU1"/>
      <c r="AV1"/>
    </row>
    <row r="2" spans="1:48" ht="22.5" customHeight="1" x14ac:dyDescent="0.25">
      <c r="A2" s="23"/>
      <c r="B2" s="23"/>
      <c r="C2" s="28"/>
      <c r="D2" s="28"/>
      <c r="E2" s="28"/>
      <c r="F2"/>
      <c r="G2"/>
      <c r="H2"/>
      <c r="I2" s="29" t="s">
        <v>74</v>
      </c>
      <c r="AH2" s="32"/>
      <c r="AI2" s="32"/>
      <c r="AJ2" s="32"/>
      <c r="AK2" s="32"/>
      <c r="AO2"/>
      <c r="AP2"/>
      <c r="AQ2"/>
      <c r="AR2"/>
      <c r="AS2"/>
      <c r="AT2"/>
      <c r="AU2"/>
      <c r="AV2"/>
    </row>
    <row r="3" spans="1:48" ht="22.5" customHeight="1" x14ac:dyDescent="0.25">
      <c r="A3" s="23"/>
      <c r="B3" s="23"/>
      <c r="J3" s="31"/>
      <c r="K3" s="31"/>
      <c r="L3" s="31"/>
      <c r="M3" s="31"/>
      <c r="AD3" s="216"/>
      <c r="AE3" s="216"/>
      <c r="AF3" s="216"/>
      <c r="AG3" s="216"/>
      <c r="AH3" s="216"/>
      <c r="AI3" s="216"/>
      <c r="AJ3" s="216"/>
      <c r="AK3" s="32"/>
      <c r="AO3"/>
      <c r="AP3"/>
      <c r="AQ3"/>
      <c r="AR3"/>
      <c r="AS3"/>
      <c r="AT3"/>
      <c r="AU3"/>
      <c r="AV3"/>
    </row>
    <row r="4" spans="1:48" ht="19.5" customHeight="1" x14ac:dyDescent="0.2">
      <c r="A4" s="2"/>
      <c r="B4" s="30" t="s">
        <v>73</v>
      </c>
      <c r="AH4" s="32"/>
      <c r="AI4" s="32"/>
      <c r="AJ4" s="32"/>
      <c r="AK4" s="32"/>
      <c r="AO4"/>
      <c r="AP4"/>
      <c r="AQ4"/>
      <c r="AR4"/>
      <c r="AS4"/>
      <c r="AT4"/>
      <c r="AU4"/>
      <c r="AV4"/>
    </row>
    <row r="5" spans="1:48" ht="12.75" customHeight="1" x14ac:dyDescent="0.2">
      <c r="A5" s="2"/>
      <c r="B5" s="2"/>
      <c r="AH5" s="24"/>
      <c r="AI5" s="24"/>
      <c r="AJ5" s="24"/>
      <c r="AK5" s="24"/>
      <c r="AO5"/>
      <c r="AP5"/>
      <c r="AQ5"/>
      <c r="AR5"/>
      <c r="AS5"/>
      <c r="AT5"/>
      <c r="AU5"/>
      <c r="AV5"/>
    </row>
    <row r="6" spans="1:48" ht="18" customHeight="1" x14ac:dyDescent="0.25">
      <c r="C6" s="219" t="s">
        <v>95</v>
      </c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3"/>
      <c r="AJ6" s="4"/>
      <c r="AK6" s="4"/>
      <c r="AL6" s="4"/>
      <c r="AM6" s="4"/>
      <c r="AN6" s="4"/>
      <c r="AO6"/>
      <c r="AP6"/>
      <c r="AQ6"/>
      <c r="AR6"/>
      <c r="AS6"/>
      <c r="AT6"/>
      <c r="AU6"/>
      <c r="AV6"/>
    </row>
    <row r="7" spans="1:48" ht="12.75" customHeight="1" x14ac:dyDescent="0.2">
      <c r="Z7" s="216"/>
      <c r="AA7" s="216"/>
      <c r="AB7" s="216"/>
      <c r="AC7" s="216"/>
      <c r="AO7"/>
      <c r="AP7"/>
      <c r="AQ7"/>
      <c r="AR7"/>
      <c r="AS7"/>
      <c r="AT7"/>
      <c r="AU7"/>
      <c r="AV7"/>
    </row>
    <row r="8" spans="1:48" ht="19.5" customHeight="1" x14ac:dyDescent="0.2">
      <c r="A8" s="5"/>
      <c r="B8" s="5"/>
      <c r="C8" s="6"/>
      <c r="D8" s="6"/>
      <c r="E8" s="6"/>
      <c r="F8" s="6"/>
      <c r="G8" s="6"/>
      <c r="H8" s="6"/>
      <c r="I8" s="6"/>
      <c r="J8" s="6"/>
      <c r="K8" s="6" t="s">
        <v>94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O8"/>
      <c r="AP8"/>
      <c r="AQ8"/>
      <c r="AR8"/>
      <c r="AS8"/>
      <c r="AT8"/>
      <c r="AU8"/>
      <c r="AV8"/>
    </row>
    <row r="9" spans="1:48" ht="25.5" customHeight="1" thickBot="1" x14ac:dyDescent="0.25">
      <c r="A9" s="5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7" t="s">
        <v>0</v>
      </c>
      <c r="AO9"/>
      <c r="AP9"/>
      <c r="AQ9"/>
      <c r="AR9"/>
      <c r="AS9"/>
      <c r="AT9"/>
      <c r="AU9"/>
      <c r="AV9"/>
    </row>
    <row r="10" spans="1:48" ht="12.75" customHeight="1" x14ac:dyDescent="0.2">
      <c r="A10" s="76"/>
      <c r="B10" s="203" t="s">
        <v>1</v>
      </c>
      <c r="C10" s="80" t="s">
        <v>2</v>
      </c>
      <c r="D10" s="78" t="s">
        <v>2</v>
      </c>
      <c r="E10" s="78" t="s">
        <v>2</v>
      </c>
      <c r="F10" s="78" t="s">
        <v>2</v>
      </c>
      <c r="G10" s="78" t="s">
        <v>2</v>
      </c>
      <c r="H10" s="190" t="s">
        <v>2</v>
      </c>
      <c r="I10" s="77" t="s">
        <v>3</v>
      </c>
      <c r="J10" s="77" t="s">
        <v>4</v>
      </c>
      <c r="K10" s="217" t="s">
        <v>7</v>
      </c>
      <c r="L10" s="211"/>
      <c r="M10" s="101" t="s">
        <v>5</v>
      </c>
      <c r="N10" s="224" t="s">
        <v>81</v>
      </c>
      <c r="O10" s="211"/>
      <c r="P10" s="135" t="s">
        <v>5</v>
      </c>
      <c r="Q10" s="79" t="s">
        <v>6</v>
      </c>
      <c r="R10" s="206" t="s">
        <v>7</v>
      </c>
      <c r="S10" s="207"/>
      <c r="T10" s="100" t="s">
        <v>8</v>
      </c>
      <c r="U10" s="210" t="s">
        <v>7</v>
      </c>
      <c r="V10" s="211"/>
      <c r="W10" s="135" t="s">
        <v>88</v>
      </c>
      <c r="X10" s="80" t="s">
        <v>88</v>
      </c>
      <c r="Y10" s="220" t="s">
        <v>70</v>
      </c>
      <c r="Z10" s="221"/>
      <c r="AA10" s="80" t="s">
        <v>9</v>
      </c>
      <c r="AB10" s="77" t="s">
        <v>82</v>
      </c>
      <c r="AC10" s="77" t="s">
        <v>10</v>
      </c>
      <c r="AD10" s="77" t="s">
        <v>10</v>
      </c>
      <c r="AE10" s="77" t="s">
        <v>10</v>
      </c>
      <c r="AF10" s="77" t="s">
        <v>10</v>
      </c>
      <c r="AG10" s="77" t="s">
        <v>10</v>
      </c>
      <c r="AH10" s="100" t="s">
        <v>11</v>
      </c>
      <c r="AI10" s="135" t="s">
        <v>12</v>
      </c>
      <c r="AJ10" s="80" t="s">
        <v>13</v>
      </c>
      <c r="AK10" s="81"/>
      <c r="AO10"/>
      <c r="AP10"/>
      <c r="AQ10"/>
      <c r="AR10"/>
      <c r="AS10"/>
      <c r="AT10"/>
      <c r="AU10"/>
      <c r="AV10"/>
    </row>
    <row r="11" spans="1:48" ht="13.5" thickBot="1" x14ac:dyDescent="0.25">
      <c r="A11" s="82" t="s">
        <v>14</v>
      </c>
      <c r="B11" s="204"/>
      <c r="C11" s="102" t="s">
        <v>15</v>
      </c>
      <c r="D11" s="70" t="s">
        <v>15</v>
      </c>
      <c r="E11" s="70" t="s">
        <v>15</v>
      </c>
      <c r="F11" s="70" t="s">
        <v>15</v>
      </c>
      <c r="G11" s="70" t="s">
        <v>15</v>
      </c>
      <c r="H11" s="191" t="s">
        <v>16</v>
      </c>
      <c r="I11" s="69" t="s">
        <v>17</v>
      </c>
      <c r="J11" s="69" t="s">
        <v>18</v>
      </c>
      <c r="K11" s="218"/>
      <c r="L11" s="213"/>
      <c r="M11" s="132" t="s">
        <v>90</v>
      </c>
      <c r="N11" s="225" t="s">
        <v>19</v>
      </c>
      <c r="O11" s="226"/>
      <c r="P11" s="133" t="s">
        <v>91</v>
      </c>
      <c r="Q11" s="187" t="s">
        <v>20</v>
      </c>
      <c r="R11" s="208"/>
      <c r="S11" s="209"/>
      <c r="T11" s="140" t="s">
        <v>21</v>
      </c>
      <c r="U11" s="212"/>
      <c r="V11" s="213"/>
      <c r="W11" s="143" t="s">
        <v>87</v>
      </c>
      <c r="X11" s="102" t="s">
        <v>87</v>
      </c>
      <c r="Y11" s="222" t="s">
        <v>22</v>
      </c>
      <c r="Z11" s="223"/>
      <c r="AA11" s="102" t="s">
        <v>23</v>
      </c>
      <c r="AB11" s="69" t="s">
        <v>83</v>
      </c>
      <c r="AC11" s="69" t="s">
        <v>24</v>
      </c>
      <c r="AD11" s="69" t="s">
        <v>25</v>
      </c>
      <c r="AE11" s="69" t="s">
        <v>26</v>
      </c>
      <c r="AF11" s="69" t="s">
        <v>76</v>
      </c>
      <c r="AG11" s="69" t="s">
        <v>92</v>
      </c>
      <c r="AH11" s="140" t="s">
        <v>27</v>
      </c>
      <c r="AI11" s="143" t="s">
        <v>28</v>
      </c>
      <c r="AJ11" s="102" t="s">
        <v>29</v>
      </c>
      <c r="AK11" s="83" t="s">
        <v>30</v>
      </c>
      <c r="AO11"/>
      <c r="AP11"/>
      <c r="AQ11"/>
      <c r="AR11"/>
      <c r="AS11"/>
      <c r="AT11"/>
      <c r="AU11"/>
      <c r="AV11"/>
    </row>
    <row r="12" spans="1:48" s="27" customFormat="1" ht="56.25" customHeight="1" thickBot="1" x14ac:dyDescent="0.25">
      <c r="A12" s="91"/>
      <c r="B12" s="205"/>
      <c r="C12" s="103" t="s">
        <v>31</v>
      </c>
      <c r="D12" s="104" t="s">
        <v>78</v>
      </c>
      <c r="E12" s="104" t="s">
        <v>79</v>
      </c>
      <c r="F12" s="104" t="s">
        <v>71</v>
      </c>
      <c r="G12" s="104" t="s">
        <v>72</v>
      </c>
      <c r="H12" s="192" t="s">
        <v>31</v>
      </c>
      <c r="I12" s="92" t="s">
        <v>32</v>
      </c>
      <c r="J12" s="92" t="s">
        <v>32</v>
      </c>
      <c r="K12" s="92" t="s">
        <v>84</v>
      </c>
      <c r="L12" s="125" t="s">
        <v>85</v>
      </c>
      <c r="M12" s="126" t="s">
        <v>31</v>
      </c>
      <c r="N12" s="159" t="s">
        <v>31</v>
      </c>
      <c r="O12" s="165" t="s">
        <v>89</v>
      </c>
      <c r="P12" s="134" t="s">
        <v>38</v>
      </c>
      <c r="Q12" s="188" t="s">
        <v>31</v>
      </c>
      <c r="R12" s="136" t="s">
        <v>68</v>
      </c>
      <c r="S12" s="193" t="s">
        <v>69</v>
      </c>
      <c r="T12" s="92" t="s">
        <v>34</v>
      </c>
      <c r="U12" s="141" t="s">
        <v>35</v>
      </c>
      <c r="V12" s="142" t="s">
        <v>36</v>
      </c>
      <c r="W12" s="126" t="s">
        <v>31</v>
      </c>
      <c r="X12" s="103" t="s">
        <v>33</v>
      </c>
      <c r="Y12" s="144" t="s">
        <v>31</v>
      </c>
      <c r="Z12" s="145" t="s">
        <v>89</v>
      </c>
      <c r="AA12" s="103" t="s">
        <v>31</v>
      </c>
      <c r="AB12" s="92" t="s">
        <v>33</v>
      </c>
      <c r="AC12" s="92" t="s">
        <v>37</v>
      </c>
      <c r="AD12" s="92" t="s">
        <v>31</v>
      </c>
      <c r="AE12" s="146" t="s">
        <v>32</v>
      </c>
      <c r="AF12" s="146" t="s">
        <v>32</v>
      </c>
      <c r="AG12" s="146" t="s">
        <v>32</v>
      </c>
      <c r="AH12" s="125" t="s">
        <v>31</v>
      </c>
      <c r="AI12" s="126" t="s">
        <v>31</v>
      </c>
      <c r="AJ12" s="103" t="s">
        <v>38</v>
      </c>
      <c r="AK12" s="93"/>
      <c r="AL12" s="26"/>
      <c r="AM12" s="26"/>
      <c r="AN12" s="26"/>
    </row>
    <row r="13" spans="1:48" ht="15.75" thickBot="1" x14ac:dyDescent="0.3">
      <c r="A13" s="90" t="s">
        <v>39</v>
      </c>
      <c r="B13" s="94" t="s">
        <v>40</v>
      </c>
      <c r="C13" s="105">
        <v>30400</v>
      </c>
      <c r="D13" s="106"/>
      <c r="E13" s="106"/>
      <c r="F13" s="107"/>
      <c r="G13" s="107"/>
      <c r="H13" s="160">
        <v>1200</v>
      </c>
      <c r="I13" s="73"/>
      <c r="J13" s="121">
        <v>187000</v>
      </c>
      <c r="K13" s="127">
        <v>181000</v>
      </c>
      <c r="L13" s="74">
        <v>6000</v>
      </c>
      <c r="M13" s="74">
        <v>366000</v>
      </c>
      <c r="N13" s="160">
        <v>787200</v>
      </c>
      <c r="O13" s="166">
        <v>126000</v>
      </c>
      <c r="P13" s="74"/>
      <c r="Q13" s="189">
        <f>R13+S13</f>
        <v>18695</v>
      </c>
      <c r="R13" s="137">
        <v>4750</v>
      </c>
      <c r="S13" s="194">
        <v>13945</v>
      </c>
      <c r="T13" s="147">
        <f>SUM(U13:V13)</f>
        <v>0</v>
      </c>
      <c r="U13" s="196"/>
      <c r="V13" s="197"/>
      <c r="W13" s="147">
        <v>32000</v>
      </c>
      <c r="X13" s="148">
        <v>52000</v>
      </c>
      <c r="Y13" s="147">
        <v>15244252</v>
      </c>
      <c r="Z13" s="148"/>
      <c r="AA13" s="147">
        <v>211068</v>
      </c>
      <c r="AB13" s="148"/>
      <c r="AC13" s="137">
        <v>1881000</v>
      </c>
      <c r="AD13" s="148"/>
      <c r="AE13" s="147"/>
      <c r="AF13" s="150"/>
      <c r="AG13" s="147">
        <v>3596</v>
      </c>
      <c r="AH13" s="148">
        <v>675000</v>
      </c>
      <c r="AI13" s="147"/>
      <c r="AJ13" s="151"/>
      <c r="AK13" s="200">
        <f t="shared" ref="AK13:AK24" si="0">C13+H13+I13+J13+M13+N13+O13+P13+Q13+T13+W13+X13+Y13+Z13+AA13+AB13+AC13+AD13+AE13+AF13+AG13+AH13+AI13+AJ13+D13+E13+F13+G13</f>
        <v>19615411</v>
      </c>
      <c r="AM13" s="8" t="s">
        <v>77</v>
      </c>
      <c r="AO13"/>
      <c r="AP13"/>
      <c r="AQ13"/>
      <c r="AR13"/>
      <c r="AS13"/>
      <c r="AT13"/>
      <c r="AU13"/>
      <c r="AV13"/>
    </row>
    <row r="14" spans="1:48" ht="15.75" thickBot="1" x14ac:dyDescent="0.3">
      <c r="A14" s="84" t="s">
        <v>41</v>
      </c>
      <c r="B14" s="95" t="s">
        <v>42</v>
      </c>
      <c r="C14" s="108"/>
      <c r="D14" s="109"/>
      <c r="E14" s="109"/>
      <c r="F14" s="110"/>
      <c r="G14" s="110"/>
      <c r="H14" s="161">
        <v>9000</v>
      </c>
      <c r="I14" s="71">
        <v>1000</v>
      </c>
      <c r="J14" s="122">
        <v>165000</v>
      </c>
      <c r="K14" s="128">
        <v>153000</v>
      </c>
      <c r="L14" s="60">
        <v>12000</v>
      </c>
      <c r="M14" s="60">
        <v>211000</v>
      </c>
      <c r="N14" s="161">
        <v>738500</v>
      </c>
      <c r="O14" s="167"/>
      <c r="P14" s="60"/>
      <c r="Q14" s="189">
        <f t="shared" ref="Q14:Q24" si="1">R14+S14</f>
        <v>21957</v>
      </c>
      <c r="R14" s="122">
        <v>4750</v>
      </c>
      <c r="S14" s="178">
        <v>17207</v>
      </c>
      <c r="T14" s="147">
        <f t="shared" ref="T14:T24" si="2">SUM(U14:V14)</f>
        <v>0</v>
      </c>
      <c r="U14" s="128"/>
      <c r="V14" s="198"/>
      <c r="W14" s="71">
        <v>27000</v>
      </c>
      <c r="X14" s="61">
        <v>37000</v>
      </c>
      <c r="Y14" s="71">
        <v>7369292</v>
      </c>
      <c r="Z14" s="61"/>
      <c r="AA14" s="71">
        <v>140712</v>
      </c>
      <c r="AB14" s="61"/>
      <c r="AC14" s="122">
        <v>5525000</v>
      </c>
      <c r="AD14" s="61"/>
      <c r="AE14" s="71"/>
      <c r="AF14" s="152"/>
      <c r="AG14" s="71">
        <v>3596</v>
      </c>
      <c r="AH14" s="61">
        <v>315000</v>
      </c>
      <c r="AI14" s="71"/>
      <c r="AJ14" s="153"/>
      <c r="AK14" s="200">
        <f t="shared" si="0"/>
        <v>14564057</v>
      </c>
      <c r="AM14" s="8"/>
      <c r="AO14"/>
      <c r="AP14"/>
      <c r="AQ14"/>
      <c r="AR14"/>
      <c r="AS14"/>
      <c r="AT14"/>
      <c r="AU14"/>
      <c r="AV14"/>
    </row>
    <row r="15" spans="1:48" ht="15.75" thickBot="1" x14ac:dyDescent="0.3">
      <c r="A15" s="84" t="s">
        <v>43</v>
      </c>
      <c r="B15" s="95" t="s">
        <v>44</v>
      </c>
      <c r="C15" s="108"/>
      <c r="D15" s="109"/>
      <c r="E15" s="109"/>
      <c r="F15" s="110"/>
      <c r="G15" s="110"/>
      <c r="H15" s="161">
        <v>1700</v>
      </c>
      <c r="I15" s="71"/>
      <c r="J15" s="122">
        <v>353000</v>
      </c>
      <c r="K15" s="128">
        <v>332000</v>
      </c>
      <c r="L15" s="60">
        <v>21000</v>
      </c>
      <c r="M15" s="60">
        <v>381000</v>
      </c>
      <c r="N15" s="161">
        <v>1000100</v>
      </c>
      <c r="O15" s="167"/>
      <c r="P15" s="60">
        <v>30000</v>
      </c>
      <c r="Q15" s="189">
        <f t="shared" si="1"/>
        <v>32267</v>
      </c>
      <c r="R15" s="122">
        <v>4750</v>
      </c>
      <c r="S15" s="178">
        <v>27517</v>
      </c>
      <c r="T15" s="147">
        <f t="shared" si="2"/>
        <v>0</v>
      </c>
      <c r="U15" s="128"/>
      <c r="V15" s="198"/>
      <c r="W15" s="71">
        <v>28000</v>
      </c>
      <c r="X15" s="61">
        <v>54000</v>
      </c>
      <c r="Y15" s="71">
        <v>17665431</v>
      </c>
      <c r="Z15" s="61">
        <v>2980000</v>
      </c>
      <c r="AA15" s="71">
        <v>211068</v>
      </c>
      <c r="AB15" s="61"/>
      <c r="AC15" s="122">
        <v>3065000</v>
      </c>
      <c r="AD15" s="61"/>
      <c r="AE15" s="71">
        <v>387600</v>
      </c>
      <c r="AF15" s="152"/>
      <c r="AG15" s="71">
        <v>3596</v>
      </c>
      <c r="AH15" s="61">
        <v>510000</v>
      </c>
      <c r="AI15" s="71">
        <v>16332</v>
      </c>
      <c r="AJ15" s="153"/>
      <c r="AK15" s="200">
        <f t="shared" si="0"/>
        <v>26719094</v>
      </c>
      <c r="AM15" s="8"/>
      <c r="AO15"/>
      <c r="AP15"/>
      <c r="AQ15"/>
      <c r="AR15"/>
      <c r="AS15"/>
      <c r="AT15"/>
      <c r="AU15"/>
      <c r="AV15"/>
    </row>
    <row r="16" spans="1:48" ht="15.75" thickBot="1" x14ac:dyDescent="0.3">
      <c r="A16" s="84" t="s">
        <v>45</v>
      </c>
      <c r="B16" s="95" t="s">
        <v>46</v>
      </c>
      <c r="C16" s="108"/>
      <c r="D16" s="109"/>
      <c r="E16" s="109"/>
      <c r="F16" s="110"/>
      <c r="G16" s="110"/>
      <c r="H16" s="161">
        <v>900</v>
      </c>
      <c r="I16" s="71"/>
      <c r="J16" s="122">
        <v>458000</v>
      </c>
      <c r="K16" s="128">
        <v>425000</v>
      </c>
      <c r="L16" s="60">
        <v>33000</v>
      </c>
      <c r="M16" s="60">
        <v>288000</v>
      </c>
      <c r="N16" s="161">
        <v>787500</v>
      </c>
      <c r="O16" s="167"/>
      <c r="P16" s="60"/>
      <c r="Q16" s="189">
        <f t="shared" si="1"/>
        <v>7683</v>
      </c>
      <c r="R16" s="122">
        <v>4750</v>
      </c>
      <c r="S16" s="178">
        <v>2933</v>
      </c>
      <c r="T16" s="147">
        <f t="shared" si="2"/>
        <v>0</v>
      </c>
      <c r="U16" s="128"/>
      <c r="V16" s="198"/>
      <c r="W16" s="71">
        <v>30000</v>
      </c>
      <c r="X16" s="61">
        <v>48000</v>
      </c>
      <c r="Y16" s="71">
        <v>7445987</v>
      </c>
      <c r="Z16" s="61"/>
      <c r="AA16" s="71">
        <v>140712</v>
      </c>
      <c r="AB16" s="61">
        <v>570000</v>
      </c>
      <c r="AC16" s="122">
        <v>1675000</v>
      </c>
      <c r="AD16" s="61"/>
      <c r="AE16" s="71"/>
      <c r="AF16" s="152"/>
      <c r="AG16" s="71">
        <v>3596</v>
      </c>
      <c r="AH16" s="61">
        <v>416000</v>
      </c>
      <c r="AI16" s="71"/>
      <c r="AJ16" s="153">
        <v>60856</v>
      </c>
      <c r="AK16" s="200">
        <f t="shared" si="0"/>
        <v>11932234</v>
      </c>
      <c r="AM16" s="8"/>
      <c r="AO16"/>
      <c r="AP16"/>
      <c r="AQ16"/>
      <c r="AR16"/>
      <c r="AS16"/>
      <c r="AT16"/>
      <c r="AU16"/>
      <c r="AV16"/>
    </row>
    <row r="17" spans="1:48" ht="15.75" thickBot="1" x14ac:dyDescent="0.3">
      <c r="A17" s="84" t="s">
        <v>47</v>
      </c>
      <c r="B17" s="95" t="s">
        <v>48</v>
      </c>
      <c r="C17" s="108"/>
      <c r="D17" s="109"/>
      <c r="E17" s="109"/>
      <c r="F17" s="110"/>
      <c r="G17" s="110"/>
      <c r="H17" s="161">
        <v>2600</v>
      </c>
      <c r="I17" s="71"/>
      <c r="J17" s="122">
        <v>193000</v>
      </c>
      <c r="K17" s="128">
        <v>184000</v>
      </c>
      <c r="L17" s="60">
        <v>9000</v>
      </c>
      <c r="M17" s="60">
        <v>287000</v>
      </c>
      <c r="N17" s="161">
        <v>801400</v>
      </c>
      <c r="O17" s="167"/>
      <c r="P17" s="60"/>
      <c r="Q17" s="189">
        <f t="shared" si="1"/>
        <v>27669</v>
      </c>
      <c r="R17" s="122">
        <v>4750</v>
      </c>
      <c r="S17" s="178">
        <v>22919</v>
      </c>
      <c r="T17" s="147">
        <f t="shared" si="2"/>
        <v>4250</v>
      </c>
      <c r="U17" s="128">
        <v>250</v>
      </c>
      <c r="V17" s="198">
        <v>4000</v>
      </c>
      <c r="W17" s="71">
        <v>27000</v>
      </c>
      <c r="X17" s="61">
        <v>37000</v>
      </c>
      <c r="Y17" s="71">
        <v>7533067</v>
      </c>
      <c r="Z17" s="61"/>
      <c r="AA17" s="71">
        <v>140712</v>
      </c>
      <c r="AB17" s="61"/>
      <c r="AC17" s="122">
        <v>39000</v>
      </c>
      <c r="AD17" s="61"/>
      <c r="AE17" s="71"/>
      <c r="AF17" s="152"/>
      <c r="AG17" s="71">
        <v>3596</v>
      </c>
      <c r="AH17" s="61">
        <v>515000</v>
      </c>
      <c r="AI17" s="71"/>
      <c r="AJ17" s="153"/>
      <c r="AK17" s="200">
        <f t="shared" si="0"/>
        <v>9611294</v>
      </c>
      <c r="AM17" s="8"/>
      <c r="AN17"/>
      <c r="AO17"/>
      <c r="AP17"/>
      <c r="AQ17"/>
      <c r="AR17"/>
      <c r="AS17"/>
      <c r="AT17"/>
      <c r="AU17"/>
      <c r="AV17"/>
    </row>
    <row r="18" spans="1:48" ht="15.75" thickBot="1" x14ac:dyDescent="0.3">
      <c r="A18" s="84" t="s">
        <v>49</v>
      </c>
      <c r="B18" s="95" t="s">
        <v>50</v>
      </c>
      <c r="C18" s="108"/>
      <c r="D18" s="109"/>
      <c r="E18" s="109"/>
      <c r="F18" s="110"/>
      <c r="G18" s="110"/>
      <c r="H18" s="161">
        <v>1900</v>
      </c>
      <c r="I18" s="71"/>
      <c r="J18" s="122">
        <v>220000</v>
      </c>
      <c r="K18" s="128">
        <v>142000</v>
      </c>
      <c r="L18" s="60">
        <v>78000</v>
      </c>
      <c r="M18" s="60">
        <v>270000</v>
      </c>
      <c r="N18" s="161">
        <v>697700</v>
      </c>
      <c r="O18" s="167"/>
      <c r="P18" s="60"/>
      <c r="Q18" s="189">
        <f t="shared" si="1"/>
        <v>7286</v>
      </c>
      <c r="R18" s="122">
        <v>4750</v>
      </c>
      <c r="S18" s="178">
        <v>2536</v>
      </c>
      <c r="T18" s="147">
        <f t="shared" si="2"/>
        <v>0</v>
      </c>
      <c r="U18" s="128"/>
      <c r="V18" s="198"/>
      <c r="W18" s="71">
        <v>36000</v>
      </c>
      <c r="X18" s="61">
        <v>34000</v>
      </c>
      <c r="Y18" s="71">
        <v>7362292</v>
      </c>
      <c r="Z18" s="61"/>
      <c r="AA18" s="71">
        <v>140712</v>
      </c>
      <c r="AB18" s="61"/>
      <c r="AC18" s="122">
        <v>78000</v>
      </c>
      <c r="AD18" s="61"/>
      <c r="AE18" s="71"/>
      <c r="AF18" s="152"/>
      <c r="AG18" s="71">
        <v>3596</v>
      </c>
      <c r="AH18" s="61">
        <v>365000</v>
      </c>
      <c r="AI18" s="71"/>
      <c r="AJ18" s="153"/>
      <c r="AK18" s="200">
        <f t="shared" si="0"/>
        <v>9216486</v>
      </c>
      <c r="AM18" s="8"/>
      <c r="AN18"/>
      <c r="AO18"/>
      <c r="AP18"/>
      <c r="AQ18"/>
      <c r="AR18"/>
      <c r="AS18"/>
      <c r="AT18"/>
      <c r="AU18"/>
      <c r="AV18"/>
    </row>
    <row r="19" spans="1:48" ht="15.75" thickBot="1" x14ac:dyDescent="0.3">
      <c r="A19" s="84" t="s">
        <v>51</v>
      </c>
      <c r="B19" s="95" t="s">
        <v>52</v>
      </c>
      <c r="C19" s="108">
        <v>58500</v>
      </c>
      <c r="D19" s="109"/>
      <c r="E19" s="109"/>
      <c r="F19" s="110">
        <v>1142000</v>
      </c>
      <c r="G19" s="110">
        <v>653000</v>
      </c>
      <c r="H19" s="161">
        <v>12700</v>
      </c>
      <c r="I19" s="71">
        <v>4000</v>
      </c>
      <c r="J19" s="122">
        <v>380000</v>
      </c>
      <c r="K19" s="128">
        <v>251000</v>
      </c>
      <c r="L19" s="60">
        <v>129000</v>
      </c>
      <c r="M19" s="60">
        <v>645000</v>
      </c>
      <c r="N19" s="161">
        <v>998300</v>
      </c>
      <c r="O19" s="167">
        <v>120000</v>
      </c>
      <c r="P19" s="60"/>
      <c r="Q19" s="189">
        <f t="shared" si="1"/>
        <v>18621</v>
      </c>
      <c r="R19" s="122">
        <v>4750</v>
      </c>
      <c r="S19" s="178">
        <v>13871</v>
      </c>
      <c r="T19" s="147">
        <f t="shared" si="2"/>
        <v>0</v>
      </c>
      <c r="U19" s="128"/>
      <c r="V19" s="198"/>
      <c r="W19" s="71">
        <v>38000</v>
      </c>
      <c r="X19" s="61">
        <v>72000</v>
      </c>
      <c r="Y19" s="71">
        <v>21276243</v>
      </c>
      <c r="Z19" s="61"/>
      <c r="AA19" s="71">
        <v>351780</v>
      </c>
      <c r="AB19" s="61">
        <v>30000</v>
      </c>
      <c r="AC19" s="122">
        <v>3094000</v>
      </c>
      <c r="AD19" s="61"/>
      <c r="AE19" s="71"/>
      <c r="AF19" s="152">
        <v>5220</v>
      </c>
      <c r="AG19" s="71">
        <v>3596</v>
      </c>
      <c r="AH19" s="61">
        <v>820000</v>
      </c>
      <c r="AI19" s="71"/>
      <c r="AJ19" s="153">
        <v>60856</v>
      </c>
      <c r="AK19" s="200">
        <f t="shared" si="0"/>
        <v>29783816</v>
      </c>
      <c r="AM19" s="8"/>
      <c r="AN19"/>
      <c r="AO19"/>
      <c r="AP19"/>
      <c r="AQ19"/>
      <c r="AR19"/>
      <c r="AS19"/>
      <c r="AT19"/>
      <c r="AU19"/>
      <c r="AV19"/>
    </row>
    <row r="20" spans="1:48" ht="15.75" thickBot="1" x14ac:dyDescent="0.3">
      <c r="A20" s="84" t="s">
        <v>53</v>
      </c>
      <c r="B20" s="95" t="s">
        <v>54</v>
      </c>
      <c r="C20" s="108">
        <v>21900</v>
      </c>
      <c r="D20" s="109"/>
      <c r="E20" s="109"/>
      <c r="F20" s="110"/>
      <c r="G20" s="110"/>
      <c r="H20" s="161">
        <v>7300</v>
      </c>
      <c r="I20" s="71">
        <v>3000</v>
      </c>
      <c r="J20" s="122">
        <v>182000</v>
      </c>
      <c r="K20" s="128">
        <v>158000</v>
      </c>
      <c r="L20" s="60">
        <v>24000</v>
      </c>
      <c r="M20" s="60">
        <v>354000</v>
      </c>
      <c r="N20" s="161">
        <v>837200</v>
      </c>
      <c r="O20" s="167"/>
      <c r="P20" s="60"/>
      <c r="Q20" s="189">
        <f t="shared" si="1"/>
        <v>20754</v>
      </c>
      <c r="R20" s="122">
        <v>4750</v>
      </c>
      <c r="S20" s="178">
        <v>16004</v>
      </c>
      <c r="T20" s="147">
        <f t="shared" si="2"/>
        <v>4350</v>
      </c>
      <c r="U20" s="128">
        <v>350</v>
      </c>
      <c r="V20" s="198">
        <v>4000</v>
      </c>
      <c r="W20" s="71">
        <v>27000</v>
      </c>
      <c r="X20" s="61">
        <v>37000</v>
      </c>
      <c r="Y20" s="71">
        <v>7512611</v>
      </c>
      <c r="Z20" s="61"/>
      <c r="AA20" s="71">
        <v>140712</v>
      </c>
      <c r="AB20" s="61"/>
      <c r="AC20" s="122">
        <v>1254000</v>
      </c>
      <c r="AD20" s="61">
        <v>1188000</v>
      </c>
      <c r="AE20" s="71"/>
      <c r="AF20" s="152"/>
      <c r="AG20" s="71">
        <v>3596</v>
      </c>
      <c r="AH20" s="61">
        <v>452000</v>
      </c>
      <c r="AI20" s="71"/>
      <c r="AJ20" s="153">
        <v>30429</v>
      </c>
      <c r="AK20" s="200">
        <f t="shared" si="0"/>
        <v>12075852</v>
      </c>
      <c r="AM20" s="8"/>
      <c r="AN20"/>
      <c r="AO20"/>
      <c r="AP20"/>
      <c r="AQ20"/>
      <c r="AR20"/>
      <c r="AS20"/>
      <c r="AT20"/>
      <c r="AU20"/>
      <c r="AV20"/>
    </row>
    <row r="21" spans="1:48" ht="15.75" thickBot="1" x14ac:dyDescent="0.3">
      <c r="A21" s="84" t="s">
        <v>55</v>
      </c>
      <c r="B21" s="96" t="s">
        <v>56</v>
      </c>
      <c r="C21" s="111">
        <v>26200</v>
      </c>
      <c r="D21" s="109"/>
      <c r="E21" s="109"/>
      <c r="F21" s="110"/>
      <c r="G21" s="110"/>
      <c r="H21" s="161">
        <v>1900</v>
      </c>
      <c r="I21" s="123"/>
      <c r="J21" s="122">
        <v>354000</v>
      </c>
      <c r="K21" s="129">
        <v>270000</v>
      </c>
      <c r="L21" s="130">
        <v>84000</v>
      </c>
      <c r="M21" s="130">
        <v>793000</v>
      </c>
      <c r="N21" s="161">
        <v>852800</v>
      </c>
      <c r="O21" s="167">
        <v>120000</v>
      </c>
      <c r="P21" s="60"/>
      <c r="Q21" s="189">
        <f t="shared" si="1"/>
        <v>47116</v>
      </c>
      <c r="R21" s="122">
        <v>5750</v>
      </c>
      <c r="S21" s="178">
        <v>41366</v>
      </c>
      <c r="T21" s="147">
        <f t="shared" si="2"/>
        <v>4400</v>
      </c>
      <c r="U21" s="128">
        <v>400</v>
      </c>
      <c r="V21" s="198">
        <v>4000</v>
      </c>
      <c r="W21" s="71">
        <v>35000</v>
      </c>
      <c r="X21" s="61">
        <v>66000</v>
      </c>
      <c r="Y21" s="71"/>
      <c r="Z21" s="61"/>
      <c r="AA21" s="71">
        <v>351780</v>
      </c>
      <c r="AB21" s="61"/>
      <c r="AC21" s="122">
        <v>3252000</v>
      </c>
      <c r="AD21" s="61"/>
      <c r="AE21" s="71"/>
      <c r="AF21" s="152"/>
      <c r="AG21" s="71">
        <v>3596</v>
      </c>
      <c r="AH21" s="61">
        <v>1022000</v>
      </c>
      <c r="AI21" s="71">
        <v>10788</v>
      </c>
      <c r="AJ21" s="153"/>
      <c r="AK21" s="200">
        <f t="shared" si="0"/>
        <v>6940580</v>
      </c>
      <c r="AL21" s="1" t="s">
        <v>57</v>
      </c>
      <c r="AM21" s="8"/>
      <c r="AN21"/>
      <c r="AO21"/>
      <c r="AP21"/>
      <c r="AQ21"/>
      <c r="AR21"/>
      <c r="AS21"/>
      <c r="AT21"/>
      <c r="AU21"/>
      <c r="AV21"/>
    </row>
    <row r="22" spans="1:48" ht="15.75" thickBot="1" x14ac:dyDescent="0.3">
      <c r="A22" s="84" t="s">
        <v>58</v>
      </c>
      <c r="B22" s="95" t="s">
        <v>59</v>
      </c>
      <c r="C22" s="108"/>
      <c r="D22" s="109"/>
      <c r="E22" s="109"/>
      <c r="F22" s="110"/>
      <c r="G22" s="110"/>
      <c r="H22" s="161">
        <v>800</v>
      </c>
      <c r="I22" s="71"/>
      <c r="J22" s="122">
        <v>377000</v>
      </c>
      <c r="K22" s="128">
        <v>338000</v>
      </c>
      <c r="L22" s="60">
        <v>39000</v>
      </c>
      <c r="M22" s="60">
        <v>396000</v>
      </c>
      <c r="N22" s="161">
        <v>1170400</v>
      </c>
      <c r="O22" s="168">
        <v>119000</v>
      </c>
      <c r="P22" s="60"/>
      <c r="Q22" s="189">
        <f t="shared" si="1"/>
        <v>14536</v>
      </c>
      <c r="R22" s="122">
        <v>5750</v>
      </c>
      <c r="S22" s="178">
        <v>8786</v>
      </c>
      <c r="T22" s="147">
        <f t="shared" si="2"/>
        <v>0</v>
      </c>
      <c r="U22" s="128"/>
      <c r="V22" s="198"/>
      <c r="W22" s="71">
        <v>35000</v>
      </c>
      <c r="X22" s="61">
        <v>64000</v>
      </c>
      <c r="Y22" s="71">
        <v>27258450</v>
      </c>
      <c r="Z22" s="149"/>
      <c r="AA22" s="72">
        <v>351780</v>
      </c>
      <c r="AB22" s="149"/>
      <c r="AC22" s="122">
        <v>3431000</v>
      </c>
      <c r="AD22" s="51"/>
      <c r="AE22" s="71">
        <v>581400</v>
      </c>
      <c r="AF22" s="152"/>
      <c r="AG22" s="71"/>
      <c r="AH22" s="51"/>
      <c r="AI22" s="71"/>
      <c r="AJ22" s="153"/>
      <c r="AK22" s="200">
        <f t="shared" si="0"/>
        <v>33799366</v>
      </c>
      <c r="AL22" s="12"/>
      <c r="AM22" s="8"/>
      <c r="AN22"/>
      <c r="AO22"/>
      <c r="AP22"/>
      <c r="AQ22"/>
      <c r="AR22"/>
      <c r="AS22"/>
      <c r="AT22"/>
      <c r="AU22"/>
      <c r="AV22"/>
    </row>
    <row r="23" spans="1:48" ht="15.75" thickBot="1" x14ac:dyDescent="0.3">
      <c r="A23" s="85" t="s">
        <v>60</v>
      </c>
      <c r="B23" s="97" t="s">
        <v>61</v>
      </c>
      <c r="C23" s="112"/>
      <c r="D23" s="113"/>
      <c r="E23" s="113"/>
      <c r="F23" s="114"/>
      <c r="G23" s="114"/>
      <c r="H23" s="162">
        <v>500</v>
      </c>
      <c r="I23" s="72"/>
      <c r="J23" s="124">
        <v>202000</v>
      </c>
      <c r="K23" s="131">
        <v>136000</v>
      </c>
      <c r="L23" s="65">
        <v>66000</v>
      </c>
      <c r="M23" s="65">
        <v>227000</v>
      </c>
      <c r="N23" s="162">
        <v>773900</v>
      </c>
      <c r="O23" s="169"/>
      <c r="P23" s="65"/>
      <c r="Q23" s="189">
        <f t="shared" si="1"/>
        <v>15021</v>
      </c>
      <c r="R23" s="122">
        <v>4750</v>
      </c>
      <c r="S23" s="194">
        <v>10271</v>
      </c>
      <c r="T23" s="147">
        <f t="shared" si="2"/>
        <v>0</v>
      </c>
      <c r="U23" s="128"/>
      <c r="V23" s="198"/>
      <c r="W23" s="72">
        <v>27000</v>
      </c>
      <c r="X23" s="149">
        <v>41000</v>
      </c>
      <c r="Y23" s="72">
        <v>7498601</v>
      </c>
      <c r="Z23" s="75"/>
      <c r="AA23" s="124">
        <v>140712</v>
      </c>
      <c r="AB23" s="75"/>
      <c r="AC23" s="124">
        <v>1448000</v>
      </c>
      <c r="AD23" s="149"/>
      <c r="AE23" s="72"/>
      <c r="AF23" s="154"/>
      <c r="AG23" s="72">
        <v>3596</v>
      </c>
      <c r="AH23" s="149">
        <v>400000</v>
      </c>
      <c r="AI23" s="72"/>
      <c r="AJ23" s="155"/>
      <c r="AK23" s="200">
        <f t="shared" si="0"/>
        <v>10777330</v>
      </c>
      <c r="AL23" s="12"/>
      <c r="AM23" s="8"/>
      <c r="AN23"/>
      <c r="AO23"/>
      <c r="AP23"/>
      <c r="AQ23"/>
      <c r="AR23"/>
      <c r="AS23"/>
      <c r="AT23"/>
      <c r="AU23"/>
      <c r="AV23"/>
    </row>
    <row r="24" spans="1:48" ht="15.75" thickBot="1" x14ac:dyDescent="0.3">
      <c r="A24" s="86" t="s">
        <v>62</v>
      </c>
      <c r="B24" s="98" t="s">
        <v>63</v>
      </c>
      <c r="C24" s="115"/>
      <c r="D24" s="116"/>
      <c r="E24" s="116"/>
      <c r="F24" s="117"/>
      <c r="G24" s="117"/>
      <c r="H24" s="163">
        <v>1600</v>
      </c>
      <c r="I24" s="88"/>
      <c r="J24" s="88">
        <v>163000</v>
      </c>
      <c r="K24" s="88">
        <v>134000</v>
      </c>
      <c r="L24" s="88">
        <v>29000</v>
      </c>
      <c r="M24" s="88">
        <v>316000</v>
      </c>
      <c r="N24" s="163">
        <v>807000</v>
      </c>
      <c r="O24" s="163"/>
      <c r="P24" s="88"/>
      <c r="Q24" s="189">
        <f t="shared" si="1"/>
        <v>24395</v>
      </c>
      <c r="R24" s="138">
        <v>4750</v>
      </c>
      <c r="S24" s="195">
        <v>19645</v>
      </c>
      <c r="T24" s="147">
        <f t="shared" si="2"/>
        <v>0</v>
      </c>
      <c r="U24" s="131"/>
      <c r="V24" s="199"/>
      <c r="W24" s="138">
        <v>38000</v>
      </c>
      <c r="X24" s="75">
        <v>51000</v>
      </c>
      <c r="Y24" s="138">
        <v>7451774</v>
      </c>
      <c r="Z24" s="75">
        <v>150000</v>
      </c>
      <c r="AA24" s="138">
        <v>211068</v>
      </c>
      <c r="AB24" s="75"/>
      <c r="AC24" s="138">
        <v>5554000</v>
      </c>
      <c r="AD24" s="75"/>
      <c r="AE24" s="138"/>
      <c r="AF24" s="156"/>
      <c r="AG24" s="138">
        <v>3596</v>
      </c>
      <c r="AH24" s="75">
        <v>380000</v>
      </c>
      <c r="AI24" s="138"/>
      <c r="AJ24" s="157"/>
      <c r="AK24" s="200">
        <f t="shared" si="0"/>
        <v>15151433</v>
      </c>
      <c r="AL24" s="12"/>
      <c r="AM24" s="8"/>
      <c r="AN24"/>
      <c r="AO24"/>
      <c r="AP24"/>
      <c r="AQ24"/>
      <c r="AR24"/>
      <c r="AS24"/>
      <c r="AT24"/>
      <c r="AU24"/>
      <c r="AV24"/>
    </row>
    <row r="25" spans="1:48" ht="29.25" customHeight="1" thickBot="1" x14ac:dyDescent="0.3">
      <c r="A25" s="87"/>
      <c r="B25" s="99" t="s">
        <v>80</v>
      </c>
      <c r="C25" s="118">
        <f t="shared" ref="C25:AG25" si="3">SUM(C13:C24)</f>
        <v>137000</v>
      </c>
      <c r="D25" s="119">
        <f t="shared" si="3"/>
        <v>0</v>
      </c>
      <c r="E25" s="119">
        <f t="shared" si="3"/>
        <v>0</v>
      </c>
      <c r="F25" s="120">
        <f t="shared" si="3"/>
        <v>1142000</v>
      </c>
      <c r="G25" s="120">
        <f t="shared" si="3"/>
        <v>653000</v>
      </c>
      <c r="H25" s="164">
        <f t="shared" si="3"/>
        <v>42100</v>
      </c>
      <c r="I25" s="89">
        <f t="shared" si="3"/>
        <v>8000</v>
      </c>
      <c r="J25" s="89">
        <f t="shared" si="3"/>
        <v>3234000</v>
      </c>
      <c r="K25" s="89">
        <f t="shared" si="3"/>
        <v>2704000</v>
      </c>
      <c r="L25" s="89">
        <f t="shared" si="3"/>
        <v>530000</v>
      </c>
      <c r="M25" s="89">
        <f t="shared" si="3"/>
        <v>4534000</v>
      </c>
      <c r="N25" s="164">
        <f t="shared" si="3"/>
        <v>10252000</v>
      </c>
      <c r="O25" s="164">
        <f t="shared" si="3"/>
        <v>485000</v>
      </c>
      <c r="P25" s="89">
        <f t="shared" si="3"/>
        <v>30000</v>
      </c>
      <c r="Q25" s="164">
        <f t="shared" si="3"/>
        <v>256000</v>
      </c>
      <c r="R25" s="139">
        <f t="shared" si="3"/>
        <v>59000</v>
      </c>
      <c r="S25" s="164">
        <f t="shared" si="3"/>
        <v>197000</v>
      </c>
      <c r="T25" s="164">
        <f t="shared" si="3"/>
        <v>13000</v>
      </c>
      <c r="U25" s="164">
        <f t="shared" si="3"/>
        <v>1000</v>
      </c>
      <c r="V25" s="164">
        <f t="shared" si="3"/>
        <v>12000</v>
      </c>
      <c r="W25" s="89">
        <f t="shared" si="3"/>
        <v>380000</v>
      </c>
      <c r="X25" s="89">
        <f t="shared" si="3"/>
        <v>593000</v>
      </c>
      <c r="Y25" s="89">
        <f t="shared" si="3"/>
        <v>133618000</v>
      </c>
      <c r="Z25" s="89">
        <f t="shared" si="3"/>
        <v>3130000</v>
      </c>
      <c r="AA25" s="89">
        <f t="shared" si="3"/>
        <v>2532816</v>
      </c>
      <c r="AB25" s="89">
        <f t="shared" si="3"/>
        <v>600000</v>
      </c>
      <c r="AC25" s="89">
        <f t="shared" si="3"/>
        <v>30296000</v>
      </c>
      <c r="AD25" s="89">
        <f t="shared" si="3"/>
        <v>1188000</v>
      </c>
      <c r="AE25" s="89">
        <f t="shared" si="3"/>
        <v>969000</v>
      </c>
      <c r="AF25" s="89">
        <f t="shared" si="3"/>
        <v>5220</v>
      </c>
      <c r="AG25" s="89">
        <f t="shared" si="3"/>
        <v>39556</v>
      </c>
      <c r="AH25" s="89">
        <f>SUM(AH13:AH24)</f>
        <v>5870000</v>
      </c>
      <c r="AI25" s="89">
        <f>SUM(AI13:AI24)</f>
        <v>27120</v>
      </c>
      <c r="AJ25" s="158">
        <f>SUM(AJ13:AJ24)</f>
        <v>152141</v>
      </c>
      <c r="AK25" s="201">
        <f>C25+H25+I25+J25+M25+N25+O25+P25+Q25+T25+W25+X25+Y25+Z25+AA25+AB25+AC25+AD25+AE25+AF25+AG25+AH25+AI25+AJ25+D25+E25+F25+G25</f>
        <v>200186953</v>
      </c>
      <c r="AL25" s="49"/>
      <c r="AM25" s="8"/>
      <c r="AN25"/>
      <c r="AO25" s="22"/>
      <c r="AP25"/>
      <c r="AQ25"/>
      <c r="AR25"/>
      <c r="AS25"/>
      <c r="AT25"/>
      <c r="AU25"/>
      <c r="AV25"/>
    </row>
    <row r="26" spans="1:48" x14ac:dyDescent="0.2">
      <c r="A26" s="9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N26"/>
      <c r="AO26"/>
      <c r="AP26"/>
      <c r="AQ26"/>
      <c r="AR26"/>
      <c r="AS26"/>
      <c r="AT26"/>
      <c r="AU26"/>
      <c r="AV26"/>
    </row>
    <row r="27" spans="1:48" x14ac:dyDescent="0.2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N27"/>
      <c r="AO27"/>
      <c r="AP27"/>
      <c r="AQ27"/>
      <c r="AR27"/>
      <c r="AS27"/>
      <c r="AT27"/>
      <c r="AU27"/>
      <c r="AV27"/>
    </row>
    <row r="28" spans="1:48" ht="38.25" customHeight="1" x14ac:dyDescent="0.2">
      <c r="A28" s="25" t="s">
        <v>75</v>
      </c>
      <c r="B28" s="10"/>
      <c r="C28" s="11"/>
      <c r="D28" s="11"/>
      <c r="E28" s="11"/>
      <c r="F28" s="11"/>
      <c r="G28" s="11"/>
      <c r="H28" s="11"/>
      <c r="I28" s="11"/>
      <c r="J28" s="11" t="s">
        <v>57</v>
      </c>
      <c r="K28" s="11"/>
      <c r="L28" s="11" t="s">
        <v>77</v>
      </c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45"/>
      <c r="AD28" s="45"/>
      <c r="AE28" s="45"/>
      <c r="AF28" s="45"/>
      <c r="AG28" s="45"/>
      <c r="AH28" s="11"/>
      <c r="AI28" s="11"/>
      <c r="AJ28" s="11"/>
      <c r="AK28" s="50" t="s">
        <v>86</v>
      </c>
      <c r="AL28" s="11"/>
      <c r="AN28"/>
      <c r="AO28"/>
      <c r="AP28"/>
      <c r="AQ28"/>
      <c r="AR28"/>
      <c r="AS28"/>
      <c r="AT28"/>
      <c r="AU28"/>
      <c r="AV28"/>
    </row>
    <row r="29" spans="1:48" ht="17.25" customHeight="1" x14ac:dyDescent="0.2">
      <c r="A29" s="10"/>
      <c r="B29" s="10"/>
      <c r="C29" s="12"/>
      <c r="D29" s="12"/>
      <c r="E29" s="12"/>
      <c r="F29" s="12"/>
      <c r="G29" s="12"/>
      <c r="H29" s="13"/>
      <c r="I29" s="13"/>
      <c r="J29" s="13" t="s">
        <v>74</v>
      </c>
      <c r="K29" s="13"/>
      <c r="L29" s="13"/>
      <c r="M29" s="13"/>
      <c r="N29" s="13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47"/>
      <c r="AE29" s="47"/>
      <c r="AF29" s="47"/>
      <c r="AG29" s="12"/>
      <c r="AH29" s="12"/>
      <c r="AI29" s="12"/>
      <c r="AJ29" s="12"/>
      <c r="AK29" s="11"/>
      <c r="AL29" s="48"/>
      <c r="AN29"/>
      <c r="AO29"/>
      <c r="AP29"/>
      <c r="AQ29"/>
      <c r="AR29"/>
      <c r="AS29"/>
      <c r="AT29"/>
      <c r="AU29"/>
      <c r="AV29"/>
    </row>
    <row r="30" spans="1:48" ht="12.75" customHeight="1" x14ac:dyDescent="0.2">
      <c r="A30" s="43"/>
      <c r="B30" s="42"/>
      <c r="C30" s="41"/>
      <c r="D30" s="41"/>
      <c r="E30" s="41"/>
      <c r="F30" s="41"/>
      <c r="G30" s="41"/>
      <c r="H30" s="41"/>
      <c r="I30" s="41"/>
      <c r="J30" s="41"/>
      <c r="K30" s="34"/>
      <c r="L30" s="34"/>
      <c r="M30" s="34"/>
      <c r="N30" s="14"/>
      <c r="AD30" s="47"/>
      <c r="AE30" s="47"/>
      <c r="AF30" s="47"/>
      <c r="AK30" s="8"/>
      <c r="AL30" s="214"/>
      <c r="AN30"/>
      <c r="AO30"/>
      <c r="AP30"/>
      <c r="AQ30"/>
      <c r="AR30"/>
      <c r="AS30"/>
      <c r="AT30"/>
      <c r="AU30"/>
      <c r="AV30"/>
    </row>
    <row r="31" spans="1:48" ht="13.5" customHeight="1" x14ac:dyDescent="0.2">
      <c r="A31" s="43"/>
      <c r="B31" s="42"/>
      <c r="C31" s="41"/>
      <c r="D31" s="41"/>
      <c r="E31" s="41"/>
      <c r="F31" s="41"/>
      <c r="G31" s="41"/>
      <c r="H31" s="41"/>
      <c r="I31" s="41"/>
      <c r="J31" s="41"/>
      <c r="K31" s="34"/>
      <c r="L31" s="34"/>
      <c r="M31" s="34"/>
      <c r="N31" s="14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47"/>
      <c r="AE31" s="47"/>
      <c r="AF31" s="47"/>
      <c r="AG31" s="15"/>
      <c r="AH31" s="15"/>
      <c r="AI31" s="15"/>
      <c r="AJ31" s="15"/>
      <c r="AK31" s="8"/>
      <c r="AL31" s="215"/>
      <c r="AN31"/>
      <c r="AO31"/>
      <c r="AP31"/>
      <c r="AQ31"/>
      <c r="AR31"/>
      <c r="AS31"/>
      <c r="AT31"/>
      <c r="AU31"/>
      <c r="AV31"/>
    </row>
    <row r="32" spans="1:48" x14ac:dyDescent="0.2">
      <c r="AK32" s="8"/>
      <c r="AL32" s="214"/>
    </row>
    <row r="33" spans="11:38" x14ac:dyDescent="0.2">
      <c r="AK33" s="8"/>
      <c r="AL33" s="215"/>
    </row>
    <row r="34" spans="11:38" x14ac:dyDescent="0.2">
      <c r="AK34" s="8"/>
      <c r="AL34" s="8"/>
    </row>
    <row r="35" spans="11:38" x14ac:dyDescent="0.2">
      <c r="AK35" s="8"/>
    </row>
    <row r="36" spans="11:38" x14ac:dyDescent="0.2">
      <c r="AK36" s="8"/>
    </row>
    <row r="37" spans="11:38" x14ac:dyDescent="0.2">
      <c r="AK37" s="8"/>
    </row>
    <row r="38" spans="11:38" x14ac:dyDescent="0.2">
      <c r="AK38" s="8"/>
    </row>
    <row r="39" spans="11:38" x14ac:dyDescent="0.2">
      <c r="AK39" s="8"/>
    </row>
    <row r="40" spans="11:38" x14ac:dyDescent="0.2">
      <c r="AK40" s="8"/>
    </row>
    <row r="41" spans="11:38" x14ac:dyDescent="0.2">
      <c r="AK41" s="8"/>
    </row>
    <row r="42" spans="11:38" x14ac:dyDescent="0.2">
      <c r="K42" s="1" t="s">
        <v>77</v>
      </c>
      <c r="AK42" s="8"/>
    </row>
    <row r="43" spans="11:38" x14ac:dyDescent="0.2">
      <c r="AK43" s="8"/>
    </row>
    <row r="44" spans="11:38" x14ac:dyDescent="0.2">
      <c r="AK44" s="8"/>
    </row>
    <row r="45" spans="11:38" x14ac:dyDescent="0.2">
      <c r="AK45" s="8"/>
    </row>
    <row r="46" spans="11:38" x14ac:dyDescent="0.2">
      <c r="AK46" s="8"/>
    </row>
    <row r="47" spans="11:38" x14ac:dyDescent="0.2">
      <c r="AK47" s="8"/>
    </row>
    <row r="48" spans="11:38" x14ac:dyDescent="0.2">
      <c r="AK48" s="8"/>
    </row>
    <row r="49" spans="37:37" x14ac:dyDescent="0.2">
      <c r="AK49" s="8"/>
    </row>
    <row r="50" spans="37:37" x14ac:dyDescent="0.2">
      <c r="AK50" s="8"/>
    </row>
    <row r="51" spans="37:37" x14ac:dyDescent="0.2">
      <c r="AK51" s="8"/>
    </row>
    <row r="52" spans="37:37" x14ac:dyDescent="0.2">
      <c r="AK52" s="8"/>
    </row>
    <row r="53" spans="37:37" x14ac:dyDescent="0.2">
      <c r="AK53" s="8"/>
    </row>
    <row r="54" spans="37:37" x14ac:dyDescent="0.2">
      <c r="AK54" s="8"/>
    </row>
    <row r="55" spans="37:37" x14ac:dyDescent="0.2">
      <c r="AK55" s="8"/>
    </row>
    <row r="56" spans="37:37" x14ac:dyDescent="0.2">
      <c r="AK56" s="8"/>
    </row>
    <row r="57" spans="37:37" x14ac:dyDescent="0.2">
      <c r="AK57" s="8"/>
    </row>
    <row r="58" spans="37:37" x14ac:dyDescent="0.2">
      <c r="AK58" s="8"/>
    </row>
    <row r="59" spans="37:37" x14ac:dyDescent="0.2">
      <c r="AK59" s="8"/>
    </row>
    <row r="60" spans="37:37" x14ac:dyDescent="0.2">
      <c r="AK60" s="8"/>
    </row>
    <row r="61" spans="37:37" x14ac:dyDescent="0.2">
      <c r="AK61" s="8"/>
    </row>
    <row r="62" spans="37:37" x14ac:dyDescent="0.2">
      <c r="AK62" s="8"/>
    </row>
    <row r="63" spans="37:37" x14ac:dyDescent="0.2">
      <c r="AK63" s="8"/>
    </row>
    <row r="64" spans="37:37" x14ac:dyDescent="0.2">
      <c r="AK64" s="8"/>
    </row>
    <row r="65" spans="37:37" x14ac:dyDescent="0.2">
      <c r="AK65" s="8"/>
    </row>
    <row r="66" spans="37:37" x14ac:dyDescent="0.2">
      <c r="AK66" s="8"/>
    </row>
    <row r="67" spans="37:37" x14ac:dyDescent="0.2">
      <c r="AK67" s="8"/>
    </row>
    <row r="68" spans="37:37" x14ac:dyDescent="0.2">
      <c r="AK68" s="8"/>
    </row>
    <row r="69" spans="37:37" x14ac:dyDescent="0.2">
      <c r="AK69" s="8"/>
    </row>
    <row r="70" spans="37:37" x14ac:dyDescent="0.2">
      <c r="AK70" s="8"/>
    </row>
    <row r="71" spans="37:37" x14ac:dyDescent="0.2">
      <c r="AK71" s="8"/>
    </row>
    <row r="72" spans="37:37" x14ac:dyDescent="0.2">
      <c r="AK72" s="8"/>
    </row>
  </sheetData>
  <sheetProtection selectLockedCells="1" selectUnlockedCells="1"/>
  <mergeCells count="14">
    <mergeCell ref="A1:B1"/>
    <mergeCell ref="B10:B12"/>
    <mergeCell ref="R10:S11"/>
    <mergeCell ref="U10:V11"/>
    <mergeCell ref="AL32:AL33"/>
    <mergeCell ref="AD3:AJ3"/>
    <mergeCell ref="K10:L11"/>
    <mergeCell ref="C6:AH6"/>
    <mergeCell ref="Z7:AC7"/>
    <mergeCell ref="AL30:AL31"/>
    <mergeCell ref="Y10:Z10"/>
    <mergeCell ref="Y11:Z11"/>
    <mergeCell ref="N10:O10"/>
    <mergeCell ref="N11:O11"/>
  </mergeCells>
  <printOptions horizontalCentered="1"/>
  <pageMargins left="0.15748031496062992" right="0.15748031496062992" top="0.98425196850393704" bottom="0.98425196850393704" header="0.51181102362204722" footer="0.51181102362204722"/>
  <pageSetup paperSize="9" scale="85" firstPageNumber="0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="85" zoomScaleNormal="85" zoomScaleSheetLayoutView="100" workbookViewId="0">
      <pane xSplit="2" ySplit="3" topLeftCell="C4" activePane="bottomRight" state="frozen"/>
      <selection pane="topRight" activeCell="C1" sqref="C1"/>
      <selection pane="bottomLeft" activeCell="A6" sqref="A6"/>
      <selection pane="bottomRight" activeCell="Q14" sqref="Q14"/>
    </sheetView>
  </sheetViews>
  <sheetFormatPr defaultRowHeight="12.75" x14ac:dyDescent="0.2"/>
  <cols>
    <col min="1" max="1" width="8.42578125" customWidth="1"/>
    <col min="2" max="2" width="24.85546875" customWidth="1"/>
    <col min="3" max="3" width="15.140625" customWidth="1"/>
    <col min="4" max="5" width="14.5703125" customWidth="1"/>
    <col min="6" max="6" width="14.28515625" customWidth="1"/>
    <col min="7" max="7" width="14.140625" customWidth="1"/>
    <col min="8" max="8" width="12.7109375" customWidth="1"/>
    <col min="9" max="9" width="10.140625" customWidth="1"/>
  </cols>
  <sheetData>
    <row r="1" spans="1:8" ht="54" customHeight="1" x14ac:dyDescent="0.2">
      <c r="E1" s="33"/>
      <c r="F1" s="33"/>
      <c r="G1" s="33"/>
      <c r="H1" s="33"/>
    </row>
    <row r="2" spans="1:8" ht="21" customHeight="1" x14ac:dyDescent="0.25">
      <c r="A2" s="16"/>
      <c r="B2" s="30" t="s">
        <v>73</v>
      </c>
      <c r="C2" s="30"/>
      <c r="D2" s="17"/>
      <c r="E2" s="33"/>
      <c r="F2" s="33"/>
      <c r="G2" s="33"/>
      <c r="H2" s="33"/>
    </row>
    <row r="3" spans="1:8" ht="12.75" customHeight="1" x14ac:dyDescent="0.2">
      <c r="A3" s="17"/>
      <c r="B3" s="17"/>
      <c r="C3" s="17"/>
      <c r="D3" s="17"/>
      <c r="E3" s="33"/>
      <c r="F3" s="33"/>
      <c r="G3" s="33"/>
      <c r="H3" s="33"/>
    </row>
    <row r="4" spans="1:8" x14ac:dyDescent="0.2">
      <c r="A4" s="17"/>
      <c r="B4" s="17"/>
      <c r="C4" s="17"/>
      <c r="D4" s="18"/>
      <c r="E4" s="18"/>
      <c r="F4" s="18"/>
      <c r="G4" s="18"/>
      <c r="H4" s="18"/>
    </row>
    <row r="5" spans="1:8" ht="15.75" x14ac:dyDescent="0.25">
      <c r="A5" s="227" t="s">
        <v>96</v>
      </c>
      <c r="B5" s="227"/>
      <c r="C5" s="227"/>
      <c r="D5" s="227"/>
      <c r="E5" s="227"/>
      <c r="F5" s="227"/>
      <c r="G5" s="227"/>
      <c r="H5" s="227"/>
    </row>
    <row r="6" spans="1:8" x14ac:dyDescent="0.2">
      <c r="A6" s="1"/>
      <c r="B6" s="1"/>
      <c r="C6" s="1"/>
      <c r="D6" s="19"/>
      <c r="E6" s="19"/>
      <c r="F6" s="19"/>
      <c r="G6" s="19"/>
      <c r="H6" s="1"/>
    </row>
    <row r="7" spans="1:8" x14ac:dyDescent="0.2">
      <c r="A7" s="1"/>
      <c r="B7" s="1"/>
      <c r="C7" s="1"/>
      <c r="D7" s="19"/>
      <c r="E7" s="19"/>
      <c r="F7" s="19"/>
      <c r="G7" s="19"/>
      <c r="H7" s="1"/>
    </row>
    <row r="8" spans="1:8" ht="12.75" customHeight="1" x14ac:dyDescent="0.25">
      <c r="A8" s="20"/>
      <c r="B8" s="20"/>
      <c r="C8" s="20"/>
      <c r="D8" s="231" t="s">
        <v>93</v>
      </c>
      <c r="E8" s="231"/>
      <c r="F8" s="231"/>
      <c r="G8" s="231"/>
      <c r="H8" s="231"/>
    </row>
    <row r="9" spans="1:8" x14ac:dyDescent="0.2">
      <c r="A9" s="21"/>
      <c r="B9" s="21"/>
      <c r="C9" s="21"/>
      <c r="D9" s="1"/>
      <c r="E9" s="1"/>
      <c r="F9" s="1"/>
      <c r="G9" s="1"/>
    </row>
    <row r="10" spans="1:8" ht="13.5" thickBot="1" x14ac:dyDescent="0.25">
      <c r="A10" s="21"/>
      <c r="B10" s="21"/>
      <c r="C10" s="183"/>
      <c r="D10" s="184"/>
      <c r="E10" s="184"/>
      <c r="F10" s="184"/>
      <c r="G10" s="184"/>
      <c r="H10" s="21" t="s">
        <v>0</v>
      </c>
    </row>
    <row r="11" spans="1:8" ht="12.75" customHeight="1" x14ac:dyDescent="0.2">
      <c r="A11" s="52"/>
      <c r="B11" s="228" t="s">
        <v>1</v>
      </c>
      <c r="C11" s="185" t="s">
        <v>2</v>
      </c>
      <c r="D11" s="185" t="s">
        <v>4</v>
      </c>
      <c r="E11" s="185" t="s">
        <v>5</v>
      </c>
      <c r="F11" s="185" t="s">
        <v>64</v>
      </c>
      <c r="G11" s="186" t="s">
        <v>11</v>
      </c>
      <c r="H11" s="232" t="s">
        <v>65</v>
      </c>
    </row>
    <row r="12" spans="1:8" x14ac:dyDescent="0.2">
      <c r="A12" s="53" t="s">
        <v>14</v>
      </c>
      <c r="B12" s="229"/>
      <c r="C12" s="170" t="s">
        <v>16</v>
      </c>
      <c r="D12" s="170" t="s">
        <v>18</v>
      </c>
      <c r="E12" s="170" t="s">
        <v>19</v>
      </c>
      <c r="F12" s="170" t="s">
        <v>22</v>
      </c>
      <c r="G12" s="171" t="s">
        <v>27</v>
      </c>
      <c r="H12" s="233"/>
    </row>
    <row r="13" spans="1:8" ht="18" customHeight="1" thickBot="1" x14ac:dyDescent="0.25">
      <c r="A13" s="54"/>
      <c r="B13" s="230"/>
      <c r="C13" s="172" t="s">
        <v>66</v>
      </c>
      <c r="D13" s="172" t="s">
        <v>66</v>
      </c>
      <c r="E13" s="172" t="s">
        <v>66</v>
      </c>
      <c r="F13" s="172" t="s">
        <v>66</v>
      </c>
      <c r="G13" s="173" t="s">
        <v>66</v>
      </c>
      <c r="H13" s="234"/>
    </row>
    <row r="14" spans="1:8" ht="15" x14ac:dyDescent="0.25">
      <c r="A14" s="55" t="s">
        <v>39</v>
      </c>
      <c r="B14" s="56" t="s">
        <v>40</v>
      </c>
      <c r="C14" s="174"/>
      <c r="D14" s="175">
        <v>1264000</v>
      </c>
      <c r="E14" s="175"/>
      <c r="F14" s="175">
        <v>6000</v>
      </c>
      <c r="G14" s="176">
        <v>8000</v>
      </c>
      <c r="H14" s="57">
        <f t="shared" ref="H14:H26" si="0">SUM(C14:G14)</f>
        <v>1278000</v>
      </c>
    </row>
    <row r="15" spans="1:8" ht="15" x14ac:dyDescent="0.25">
      <c r="A15" s="58" t="s">
        <v>41</v>
      </c>
      <c r="B15" s="59" t="s">
        <v>42</v>
      </c>
      <c r="C15" s="177"/>
      <c r="D15" s="161">
        <v>498000</v>
      </c>
      <c r="E15" s="161">
        <v>1000</v>
      </c>
      <c r="F15" s="161">
        <v>5000</v>
      </c>
      <c r="G15" s="178">
        <v>3500</v>
      </c>
      <c r="H15" s="57">
        <f t="shared" si="0"/>
        <v>507500</v>
      </c>
    </row>
    <row r="16" spans="1:8" ht="15" x14ac:dyDescent="0.25">
      <c r="A16" s="58" t="s">
        <v>43</v>
      </c>
      <c r="B16" s="59" t="s">
        <v>44</v>
      </c>
      <c r="C16" s="177"/>
      <c r="D16" s="161">
        <v>3850000</v>
      </c>
      <c r="E16" s="161"/>
      <c r="F16" s="161">
        <v>9000</v>
      </c>
      <c r="G16" s="178">
        <v>6500</v>
      </c>
      <c r="H16" s="57">
        <f t="shared" si="0"/>
        <v>3865500</v>
      </c>
    </row>
    <row r="17" spans="1:10" ht="15" x14ac:dyDescent="0.25">
      <c r="A17" s="58" t="s">
        <v>45</v>
      </c>
      <c r="B17" s="59" t="s">
        <v>46</v>
      </c>
      <c r="C17" s="161"/>
      <c r="D17" s="161">
        <v>1000000</v>
      </c>
      <c r="E17" s="161"/>
      <c r="F17" s="161"/>
      <c r="G17" s="178">
        <v>3500</v>
      </c>
      <c r="H17" s="57">
        <f t="shared" si="0"/>
        <v>1003500</v>
      </c>
    </row>
    <row r="18" spans="1:10" ht="15" x14ac:dyDescent="0.25">
      <c r="A18" s="58" t="s">
        <v>47</v>
      </c>
      <c r="B18" s="59" t="s">
        <v>48</v>
      </c>
      <c r="C18" s="161"/>
      <c r="D18" s="161">
        <v>2286000</v>
      </c>
      <c r="E18" s="161"/>
      <c r="F18" s="161">
        <v>4000</v>
      </c>
      <c r="G18" s="178">
        <v>5000</v>
      </c>
      <c r="H18" s="57">
        <f t="shared" si="0"/>
        <v>2295000</v>
      </c>
    </row>
    <row r="19" spans="1:10" ht="15" x14ac:dyDescent="0.25">
      <c r="A19" s="58" t="s">
        <v>49</v>
      </c>
      <c r="B19" s="59" t="s">
        <v>50</v>
      </c>
      <c r="C19" s="161"/>
      <c r="D19" s="161">
        <v>258000</v>
      </c>
      <c r="E19" s="161"/>
      <c r="F19" s="161">
        <v>3000</v>
      </c>
      <c r="G19" s="178">
        <v>3500</v>
      </c>
      <c r="H19" s="57">
        <f t="shared" si="0"/>
        <v>264500</v>
      </c>
      <c r="J19" t="s">
        <v>74</v>
      </c>
    </row>
    <row r="20" spans="1:10" ht="15" x14ac:dyDescent="0.25">
      <c r="A20" s="58" t="s">
        <v>51</v>
      </c>
      <c r="B20" s="59" t="s">
        <v>52</v>
      </c>
      <c r="C20" s="161">
        <v>8000</v>
      </c>
      <c r="D20" s="161">
        <v>1275000</v>
      </c>
      <c r="E20" s="161"/>
      <c r="F20" s="161">
        <v>35000</v>
      </c>
      <c r="G20" s="178">
        <v>8000</v>
      </c>
      <c r="H20" s="57">
        <f t="shared" si="0"/>
        <v>1326000</v>
      </c>
    </row>
    <row r="21" spans="1:10" ht="15" x14ac:dyDescent="0.25">
      <c r="A21" s="58" t="s">
        <v>53</v>
      </c>
      <c r="B21" s="59" t="s">
        <v>54</v>
      </c>
      <c r="C21" s="161"/>
      <c r="D21" s="161">
        <v>730000</v>
      </c>
      <c r="E21" s="161"/>
      <c r="F21" s="161">
        <v>5000</v>
      </c>
      <c r="G21" s="178">
        <v>5000</v>
      </c>
      <c r="H21" s="57">
        <f t="shared" si="0"/>
        <v>740000</v>
      </c>
    </row>
    <row r="22" spans="1:10" ht="15" x14ac:dyDescent="0.25">
      <c r="A22" s="58" t="s">
        <v>55</v>
      </c>
      <c r="B22" s="62" t="s">
        <v>56</v>
      </c>
      <c r="C22" s="161"/>
      <c r="D22" s="161">
        <v>1400000</v>
      </c>
      <c r="E22" s="161"/>
      <c r="F22" s="161"/>
      <c r="G22" s="178">
        <v>18000</v>
      </c>
      <c r="H22" s="57">
        <f t="shared" si="0"/>
        <v>1418000</v>
      </c>
    </row>
    <row r="23" spans="1:10" ht="15" x14ac:dyDescent="0.25">
      <c r="A23" s="58" t="s">
        <v>58</v>
      </c>
      <c r="B23" s="59" t="s">
        <v>59</v>
      </c>
      <c r="C23" s="161"/>
      <c r="D23" s="161">
        <v>6658000</v>
      </c>
      <c r="E23" s="161">
        <v>5000</v>
      </c>
      <c r="F23" s="161">
        <v>45000</v>
      </c>
      <c r="G23" s="178"/>
      <c r="H23" s="57">
        <f t="shared" si="0"/>
        <v>6708000</v>
      </c>
    </row>
    <row r="24" spans="1:10" ht="15" x14ac:dyDescent="0.25">
      <c r="A24" s="58" t="s">
        <v>60</v>
      </c>
      <c r="B24" s="59" t="s">
        <v>61</v>
      </c>
      <c r="C24" s="161"/>
      <c r="D24" s="161">
        <v>349000</v>
      </c>
      <c r="E24" s="161"/>
      <c r="F24" s="161">
        <v>1000</v>
      </c>
      <c r="G24" s="178">
        <v>3500</v>
      </c>
      <c r="H24" s="57">
        <f t="shared" si="0"/>
        <v>353500</v>
      </c>
    </row>
    <row r="25" spans="1:10" ht="15.75" thickBot="1" x14ac:dyDescent="0.3">
      <c r="A25" s="63" t="s">
        <v>62</v>
      </c>
      <c r="B25" s="64" t="s">
        <v>63</v>
      </c>
      <c r="C25" s="179"/>
      <c r="D25" s="162">
        <v>2701000</v>
      </c>
      <c r="E25" s="162"/>
      <c r="F25" s="162">
        <v>23000</v>
      </c>
      <c r="G25" s="180">
        <v>5500</v>
      </c>
      <c r="H25" s="57">
        <f t="shared" si="0"/>
        <v>2729500</v>
      </c>
    </row>
    <row r="26" spans="1:10" ht="15.75" thickBot="1" x14ac:dyDescent="0.3">
      <c r="A26" s="66"/>
      <c r="B26" s="67" t="s">
        <v>30</v>
      </c>
      <c r="C26" s="181">
        <f t="shared" ref="C26" si="1">SUM(C14:C25)</f>
        <v>8000</v>
      </c>
      <c r="D26" s="181">
        <f>SUM(D14:D25)</f>
        <v>22269000</v>
      </c>
      <c r="E26" s="181">
        <f t="shared" ref="E26" si="2">SUM(E14:E25)</f>
        <v>6000</v>
      </c>
      <c r="F26" s="181">
        <f>SUM(F14:F25)</f>
        <v>136000</v>
      </c>
      <c r="G26" s="182">
        <f>SUM(G14:G25)</f>
        <v>70000</v>
      </c>
      <c r="H26" s="68">
        <f t="shared" si="0"/>
        <v>22489000</v>
      </c>
      <c r="I26" s="22"/>
    </row>
    <row r="27" spans="1:10" ht="14.25" x14ac:dyDescent="0.2">
      <c r="C27" s="1"/>
      <c r="D27" s="1"/>
      <c r="E27" s="12"/>
      <c r="F27" s="51"/>
      <c r="G27" s="1"/>
      <c r="H27" s="40"/>
      <c r="I27" s="22"/>
    </row>
    <row r="28" spans="1:10" x14ac:dyDescent="0.2">
      <c r="F28" t="s">
        <v>67</v>
      </c>
      <c r="I28" s="22"/>
    </row>
    <row r="29" spans="1:10" ht="12.75" customHeight="1" x14ac:dyDescent="0.2">
      <c r="G29" s="45"/>
      <c r="H29" s="45"/>
      <c r="I29" s="45"/>
    </row>
    <row r="30" spans="1:10" x14ac:dyDescent="0.2">
      <c r="G30" s="44"/>
      <c r="H30" s="1"/>
      <c r="I30" s="1"/>
    </row>
    <row r="31" spans="1:10" x14ac:dyDescent="0.2">
      <c r="E31" s="35"/>
      <c r="G31" s="46"/>
      <c r="H31" s="46"/>
      <c r="I31" s="11"/>
    </row>
    <row r="32" spans="1:10" ht="12.75" customHeight="1" x14ac:dyDescent="0.2">
      <c r="E32" s="36"/>
      <c r="G32" s="47"/>
      <c r="H32" s="47"/>
      <c r="I32" s="12"/>
    </row>
    <row r="33" spans="5:9" ht="12.75" customHeight="1" x14ac:dyDescent="0.2">
      <c r="E33" s="36"/>
      <c r="G33" s="47"/>
      <c r="H33" s="47"/>
      <c r="I33" s="1"/>
    </row>
    <row r="34" spans="5:9" ht="20.25" customHeight="1" x14ac:dyDescent="0.2">
      <c r="E34" s="37"/>
    </row>
    <row r="35" spans="5:9" x14ac:dyDescent="0.2">
      <c r="E35" s="38"/>
    </row>
    <row r="36" spans="5:9" x14ac:dyDescent="0.2">
      <c r="E36" s="39"/>
    </row>
    <row r="37" spans="5:9" x14ac:dyDescent="0.2">
      <c r="E37" s="39"/>
    </row>
    <row r="38" spans="5:9" x14ac:dyDescent="0.2">
      <c r="E38" s="39"/>
    </row>
    <row r="39" spans="5:9" x14ac:dyDescent="0.2">
      <c r="E39" s="39"/>
    </row>
  </sheetData>
  <sheetProtection selectLockedCells="1" selectUnlockedCells="1"/>
  <mergeCells count="4">
    <mergeCell ref="A5:H5"/>
    <mergeCell ref="B11:B13"/>
    <mergeCell ref="D8:H8"/>
    <mergeCell ref="H11:H13"/>
  </mergeCells>
  <pageMargins left="0.74803149606299213" right="0.74803149606299213" top="0.98425196850393704" bottom="0.98425196850393704" header="0.51181102362204722" footer="0.51181102362204722"/>
  <pageSetup paperSize="9" scale="90" firstPageNumber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B918E65D3A2C4C909AAA8B33803003" ma:contentTypeVersion="0" ma:contentTypeDescription="Utwórz nowy dokument." ma:contentTypeScope="" ma:versionID="704113a607feb448d142cb9e6f2ed5c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B1EABA-2ECC-4C02-A237-6ED2FE9712D9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176A0F1-A303-4D54-9D1E-CEC028D9EA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CD691AD-F1FD-4FA6-A7A0-AD550A6D74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powiaty - dotacje</vt:lpstr>
      <vt:lpstr>powiaty - dochody</vt:lpstr>
      <vt:lpstr>'powiaty - dotacje'!Obszar_wydruku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 Serwuszok</dc:creator>
  <cp:lastModifiedBy>Agnieszka Lubasińska</cp:lastModifiedBy>
  <cp:lastPrinted>2024-02-21T12:56:08Z</cp:lastPrinted>
  <dcterms:created xsi:type="dcterms:W3CDTF">2016-10-25T09:24:25Z</dcterms:created>
  <dcterms:modified xsi:type="dcterms:W3CDTF">2024-02-22T09:35:07Z</dcterms:modified>
</cp:coreProperties>
</file>