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00703\Downloads\"/>
    </mc:Choice>
  </mc:AlternateContent>
  <xr:revisionPtr revIDLastSave="0" documentId="8_{538E832B-8B91-4142-8A06-ABA5BF231945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Wykaz 20 pojazdów" sheetId="1" r:id="rId1"/>
    <sheet name="szkodowość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H9" i="4"/>
  <c r="F9" i="4"/>
  <c r="D9" i="4"/>
  <c r="G7" i="4"/>
  <c r="I5" i="4"/>
  <c r="I9" i="4" s="1"/>
  <c r="G5" i="4"/>
  <c r="G9" i="4" s="1"/>
  <c r="E5" i="4"/>
  <c r="E9" i="4" s="1"/>
  <c r="C5" i="4"/>
  <c r="C9" i="4" s="1"/>
</calcChain>
</file>

<file path=xl/sharedStrings.xml><?xml version="1.0" encoding="utf-8"?>
<sst xmlns="http://schemas.openxmlformats.org/spreadsheetml/2006/main" count="250" uniqueCount="105">
  <si>
    <t>LP</t>
  </si>
  <si>
    <t>JEDNOSTKA</t>
  </si>
  <si>
    <t>NR REJ.</t>
  </si>
  <si>
    <t>MARKA / TYP / MODEL</t>
  </si>
  <si>
    <t>RODZAJ</t>
  </si>
  <si>
    <t>NR NADWOZIA</t>
  </si>
  <si>
    <t>ROK PROD.</t>
  </si>
  <si>
    <t>LICZBA MIEJSC</t>
  </si>
  <si>
    <t>ZABEZPIECZENIA</t>
  </si>
  <si>
    <t>OSOBOWY</t>
  </si>
  <si>
    <t>WY6981H</t>
  </si>
  <si>
    <t>NLHB251BAGZ090190</t>
  </si>
  <si>
    <t>WY7035H</t>
  </si>
  <si>
    <t>NLHB251BAGZ090188</t>
  </si>
  <si>
    <t>WY7036H</t>
  </si>
  <si>
    <t>NLHB251BAGZ090189</t>
  </si>
  <si>
    <t>WY9108J</t>
  </si>
  <si>
    <t>TMBAG9NE3H0031750</t>
  </si>
  <si>
    <t>WY4718L</t>
  </si>
  <si>
    <t>TMAH3514AKJ078814</t>
  </si>
  <si>
    <t>WY1547M</t>
  </si>
  <si>
    <t>WY8503K</t>
  </si>
  <si>
    <t>WY5087N</t>
  </si>
  <si>
    <t>WY847CF</t>
  </si>
  <si>
    <t>WY849CF</t>
  </si>
  <si>
    <t>ZFACF7C35M6V44403</t>
  </si>
  <si>
    <t>TMAH351CAMJ137107</t>
  </si>
  <si>
    <t>TMBAD7NP0H7551345</t>
  </si>
  <si>
    <t xml:space="preserve">okres ubezpieczenia </t>
  </si>
  <si>
    <t>OC</t>
  </si>
  <si>
    <t>AC</t>
  </si>
  <si>
    <t>NW</t>
  </si>
  <si>
    <t>immobilizer</t>
  </si>
  <si>
    <t>ZFACF7C37M6V44404</t>
  </si>
  <si>
    <t>-</t>
  </si>
  <si>
    <t>Ryzyko</t>
  </si>
  <si>
    <t>OC p.p.m.</t>
  </si>
  <si>
    <t>AC p.p.m.</t>
  </si>
  <si>
    <t>NNW p.p.m.</t>
  </si>
  <si>
    <t>Rezerwy</t>
  </si>
  <si>
    <t>Razem</t>
  </si>
  <si>
    <t>WY1544M</t>
  </si>
  <si>
    <t>TMAH3514AKJ100309</t>
  </si>
  <si>
    <t>NLHB251BAKZ537929</t>
  </si>
  <si>
    <t>WY0568N</t>
  </si>
  <si>
    <t>TMAH3514ALJ132654</t>
  </si>
  <si>
    <t>WY633CR</t>
  </si>
  <si>
    <t>U5YH2515APL175444</t>
  </si>
  <si>
    <t>WY632CR</t>
  </si>
  <si>
    <t>U5YH2515APL175431</t>
  </si>
  <si>
    <t>WU3572R</t>
  </si>
  <si>
    <t>VF1HJD20571337819</t>
  </si>
  <si>
    <t>WU3571R</t>
  </si>
  <si>
    <t>VF1HJD20371436025</t>
  </si>
  <si>
    <t>ASS</t>
  </si>
  <si>
    <t>Państwowa Inspekcja Pracy Okręgowy Inspektorat Pracy w Warszawie</t>
  </si>
  <si>
    <t>NMTBD3BE50R060164</t>
  </si>
  <si>
    <t>NMTBD3BE00R060153</t>
  </si>
  <si>
    <t xml:space="preserve">Stan licznika </t>
  </si>
  <si>
    <t>WU6657S</t>
  </si>
  <si>
    <t>WU6658S</t>
  </si>
  <si>
    <t>999,00 cm3/ 73,30 kW</t>
  </si>
  <si>
    <t>POJ. SILNIKA/MOC</t>
  </si>
  <si>
    <t>1498,00 cm3/80,90 kW</t>
  </si>
  <si>
    <t>1984,00 cm3/162,00 kW</t>
  </si>
  <si>
    <t>1482,00 cm3/117,50 kW</t>
  </si>
  <si>
    <t>immobilizer, alarm</t>
  </si>
  <si>
    <t>1248,00 cm3/61,80 kW</t>
  </si>
  <si>
    <t>1598,00 cm3/81,00 kW</t>
  </si>
  <si>
    <t>Hyundai i20 5MT</t>
  </si>
  <si>
    <t>Fiat Tipo HB wer. City Life 5MT</t>
  </si>
  <si>
    <t>1368,00 cm3/73,30 kW</t>
  </si>
  <si>
    <t>Hyundai i30 HB 6 M/T RM21 wer. Comfort</t>
  </si>
  <si>
    <t>Hyundai i30 HB 6MT MY19 wer. GO PLUS</t>
  </si>
  <si>
    <t>Hyundai i30 HB 6MT MY20</t>
  </si>
  <si>
    <t>Skoda Octavia III liftback wer. Style 5MT</t>
  </si>
  <si>
    <t>Kia Ceed HB 6MT</t>
  </si>
  <si>
    <t>Skoda Superb liftback wer. Active DSG</t>
  </si>
  <si>
    <t>Hyundai i30 HB 6MT wer. Comfort</t>
  </si>
  <si>
    <t>Hyundai i20 5MT wer. Classic Plus</t>
  </si>
  <si>
    <t>1332,00 cm3/96,00 kW</t>
  </si>
  <si>
    <t>Dacia Duster 6MT wer. Expression</t>
  </si>
  <si>
    <t>Toyota Corolla Sedan MY'24 wer. Comfort CVT</t>
  </si>
  <si>
    <t>1798,00 cm3/72,00 kW</t>
  </si>
  <si>
    <t>Toyota Corolla Sedan MY'25 wer. Comfort CVT</t>
  </si>
  <si>
    <t>WU4060T</t>
  </si>
  <si>
    <t>1598,00 cm3/117,60 kW</t>
  </si>
  <si>
    <t>KMHYC81A1SU009507</t>
  </si>
  <si>
    <t>Hyundai Staria HEV AT minibus wer. SMART VIP</t>
  </si>
  <si>
    <t>NMTBD3BEX0R085688</t>
  </si>
  <si>
    <t>WU5423T</t>
  </si>
  <si>
    <t>29.11.2025-28.11.2026</t>
  </si>
  <si>
    <t>04.12.2025-03.12.2026</t>
  </si>
  <si>
    <t>05.12.2025-04.12.2026</t>
  </si>
  <si>
    <t>06.12.2025-05.12.2026</t>
  </si>
  <si>
    <t>01.01.2026-31.12.2026</t>
  </si>
  <si>
    <t>21.05.2026-20.05.2027</t>
  </si>
  <si>
    <t>22.05.2026-21.05.2027</t>
  </si>
  <si>
    <t>24.07.2026-23.07.2027</t>
  </si>
  <si>
    <t>12.09.2026-11.09.2027</t>
  </si>
  <si>
    <t>05.10.2026-04.10.2027</t>
  </si>
  <si>
    <t>29.10.2026-28.10.2027</t>
  </si>
  <si>
    <t>Wartość</t>
  </si>
  <si>
    <t>SU NNW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</si>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</sst>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"/>
    <numFmt numFmtId="166" formatCode="#,##0\ &quot;zł&quot;"/>
    <numFmt numFmtId="167" formatCode="yyyy/mm/dd;@"/>
    <numFmt numFmtId="168" formatCode="0_ ;\-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theme="0"/>
      <name val="Cambira"/>
      <charset val="238"/>
    </font>
    <font>
      <sz val="10"/>
      <color theme="1"/>
      <name val="Cambira"/>
      <charset val="238"/>
    </font>
    <font>
      <sz val="10"/>
      <color theme="1"/>
      <name val="Sans-serif"/>
    </font>
    <font>
      <sz val="10"/>
      <color theme="1"/>
      <name val="Cambria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/>
    <xf numFmtId="0" fontId="6" fillId="2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" fontId="9" fillId="5" borderId="1" xfId="2" applyNumberFormat="1" applyFont="1" applyFill="1" applyBorder="1" applyAlignment="1">
      <alignment horizontal="center" vertical="center" wrapText="1"/>
    </xf>
    <xf numFmtId="44" fontId="9" fillId="6" borderId="1" xfId="2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165" fontId="6" fillId="0" borderId="0" xfId="0" applyNumberFormat="1" applyFont="1"/>
    <xf numFmtId="166" fontId="13" fillId="2" borderId="1" xfId="4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/>
    </xf>
    <xf numFmtId="168" fontId="9" fillId="6" borderId="1" xfId="2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166" fontId="6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Dziesiętny" xfId="4" builtinId="3"/>
    <cellStyle name="Normalny" xfId="0" builtinId="0"/>
    <cellStyle name="Normalny 2" xfId="1" xr:uid="{00000000-0005-0000-0000-000002000000}"/>
    <cellStyle name="Normalny 3" xfId="3" xr:uid="{00000000-0005-0000-0000-000003000000}"/>
    <cellStyle name="Walutowy" xfId="2" builtinId="4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6"/>
  <sheetViews>
    <sheetView tabSelected="1" topLeftCell="B13" zoomScale="85" zoomScaleNormal="85" workbookViewId="0">
      <selection activeCell="D5" sqref="D5"/>
    </sheetView>
  </sheetViews>
  <sheetFormatPr defaultColWidth="8.88671875" defaultRowHeight="13.2"/>
  <cols>
    <col min="1" max="1" width="8.88671875" style="6"/>
    <col min="2" max="2" width="4.88671875" style="6" customWidth="1"/>
    <col min="3" max="3" width="32.88671875" style="6" customWidth="1"/>
    <col min="4" max="4" width="11.33203125" style="7" customWidth="1"/>
    <col min="5" max="5" width="21" style="6" customWidth="1"/>
    <col min="6" max="6" width="15.44140625" style="6" customWidth="1"/>
    <col min="7" max="7" width="12.6640625" style="6" customWidth="1"/>
    <col min="8" max="8" width="31" style="6" customWidth="1"/>
    <col min="9" max="9" width="9.5546875" style="6" bestFit="1" customWidth="1"/>
    <col min="10" max="10" width="9.5546875" style="6" customWidth="1"/>
    <col min="11" max="11" width="11.88671875" style="8" customWidth="1"/>
    <col min="12" max="14" width="27" style="6" customWidth="1"/>
    <col min="15" max="15" width="18.109375" style="10" customWidth="1"/>
    <col min="16" max="16" width="12" style="10" customWidth="1"/>
    <col min="17" max="18" width="15.33203125" style="10" customWidth="1"/>
    <col min="19" max="16384" width="8.88671875" style="6"/>
  </cols>
  <sheetData>
    <row r="1" spans="2:18" ht="64.5" customHeight="1">
      <c r="O1" s="44" t="s">
        <v>28</v>
      </c>
      <c r="P1" s="44"/>
      <c r="Q1" s="44"/>
      <c r="R1" s="44"/>
    </row>
    <row r="2" spans="2:18" s="2" customFormat="1" ht="44.25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62</v>
      </c>
      <c r="G2" s="1" t="s">
        <v>4</v>
      </c>
      <c r="H2" s="1" t="s">
        <v>5</v>
      </c>
      <c r="I2" s="1" t="s">
        <v>6</v>
      </c>
      <c r="J2" s="1" t="s">
        <v>58</v>
      </c>
      <c r="K2" s="1" t="s">
        <v>7</v>
      </c>
      <c r="L2" s="22" t="s">
        <v>8</v>
      </c>
      <c r="M2" s="24" t="s">
        <v>102</v>
      </c>
      <c r="N2" s="25" t="s">
        <v>103</v>
      </c>
      <c r="O2" s="3" t="s">
        <v>29</v>
      </c>
      <c r="P2" s="3" t="s">
        <v>30</v>
      </c>
      <c r="Q2" s="3" t="s">
        <v>31</v>
      </c>
      <c r="R2" s="3" t="s">
        <v>54</v>
      </c>
    </row>
    <row r="3" spans="2:18" s="34" customFormat="1" ht="44.25" customHeight="1">
      <c r="B3" s="4">
        <v>1</v>
      </c>
      <c r="C3" s="4" t="s">
        <v>55</v>
      </c>
      <c r="D3" s="4" t="s">
        <v>23</v>
      </c>
      <c r="E3" s="4" t="s">
        <v>70</v>
      </c>
      <c r="F3" s="4" t="s">
        <v>61</v>
      </c>
      <c r="G3" s="4" t="s">
        <v>9</v>
      </c>
      <c r="H3" s="4" t="s">
        <v>33</v>
      </c>
      <c r="I3" s="4">
        <v>2021</v>
      </c>
      <c r="J3" s="4">
        <v>105286</v>
      </c>
      <c r="K3" s="4">
        <v>5</v>
      </c>
      <c r="L3" s="4" t="s">
        <v>32</v>
      </c>
      <c r="M3" s="26">
        <v>48100</v>
      </c>
      <c r="N3" s="33">
        <v>20000</v>
      </c>
      <c r="O3" s="5" t="s">
        <v>91</v>
      </c>
      <c r="P3" s="5" t="s">
        <v>91</v>
      </c>
      <c r="Q3" s="5" t="s">
        <v>91</v>
      </c>
      <c r="R3" s="5" t="s">
        <v>91</v>
      </c>
    </row>
    <row r="4" spans="2:18" s="34" customFormat="1" ht="44.25" customHeight="1">
      <c r="B4" s="4">
        <v>2</v>
      </c>
      <c r="C4" s="4" t="s">
        <v>55</v>
      </c>
      <c r="D4" s="4" t="s">
        <v>24</v>
      </c>
      <c r="E4" s="4" t="s">
        <v>70</v>
      </c>
      <c r="F4" s="4" t="s">
        <v>61</v>
      </c>
      <c r="G4" s="4" t="s">
        <v>9</v>
      </c>
      <c r="H4" s="4" t="s">
        <v>25</v>
      </c>
      <c r="I4" s="4">
        <v>2021</v>
      </c>
      <c r="J4" s="4">
        <v>108802</v>
      </c>
      <c r="K4" s="4">
        <v>5</v>
      </c>
      <c r="L4" s="4" t="s">
        <v>32</v>
      </c>
      <c r="M4" s="26">
        <v>47700</v>
      </c>
      <c r="N4" s="33">
        <v>20000</v>
      </c>
      <c r="O4" s="5" t="s">
        <v>91</v>
      </c>
      <c r="P4" s="5" t="s">
        <v>91</v>
      </c>
      <c r="Q4" s="5" t="s">
        <v>91</v>
      </c>
      <c r="R4" s="5" t="s">
        <v>91</v>
      </c>
    </row>
    <row r="5" spans="2:18" s="34" customFormat="1" ht="44.25" customHeight="1">
      <c r="B5" s="4">
        <v>3</v>
      </c>
      <c r="C5" s="4" t="s">
        <v>55</v>
      </c>
      <c r="D5" s="4" t="s">
        <v>22</v>
      </c>
      <c r="E5" s="4" t="s">
        <v>72</v>
      </c>
      <c r="F5" s="4" t="s">
        <v>63</v>
      </c>
      <c r="G5" s="4" t="s">
        <v>9</v>
      </c>
      <c r="H5" s="4" t="s">
        <v>26</v>
      </c>
      <c r="I5" s="4">
        <v>2020</v>
      </c>
      <c r="J5" s="4">
        <v>117115</v>
      </c>
      <c r="K5" s="4">
        <v>5</v>
      </c>
      <c r="L5" s="29" t="s">
        <v>66</v>
      </c>
      <c r="M5" s="26">
        <v>46000</v>
      </c>
      <c r="N5" s="33">
        <v>20000</v>
      </c>
      <c r="O5" s="5" t="s">
        <v>92</v>
      </c>
      <c r="P5" s="5" t="s">
        <v>92</v>
      </c>
      <c r="Q5" s="5" t="s">
        <v>92</v>
      </c>
      <c r="R5" s="5" t="s">
        <v>92</v>
      </c>
    </row>
    <row r="6" spans="2:18" s="34" customFormat="1" ht="44.25" customHeight="1">
      <c r="B6" s="4">
        <v>4</v>
      </c>
      <c r="C6" s="4" t="s">
        <v>55</v>
      </c>
      <c r="D6" s="4" t="s">
        <v>21</v>
      </c>
      <c r="E6" s="4" t="s">
        <v>77</v>
      </c>
      <c r="F6" s="4" t="s">
        <v>64</v>
      </c>
      <c r="G6" s="4" t="s">
        <v>9</v>
      </c>
      <c r="H6" s="4" t="s">
        <v>27</v>
      </c>
      <c r="I6" s="4">
        <v>2017</v>
      </c>
      <c r="J6" s="4">
        <v>117600</v>
      </c>
      <c r="K6" s="4">
        <v>5</v>
      </c>
      <c r="L6" s="29" t="s">
        <v>66</v>
      </c>
      <c r="M6" s="26">
        <v>65100</v>
      </c>
      <c r="N6" s="33">
        <v>20000</v>
      </c>
      <c r="O6" s="5" t="s">
        <v>93</v>
      </c>
      <c r="P6" s="5" t="s">
        <v>93</v>
      </c>
      <c r="Q6" s="5" t="s">
        <v>93</v>
      </c>
      <c r="R6" s="5" t="s">
        <v>93</v>
      </c>
    </row>
    <row r="7" spans="2:18" s="34" customFormat="1" ht="44.25" customHeight="1">
      <c r="B7" s="4">
        <v>5</v>
      </c>
      <c r="C7" s="4" t="s">
        <v>55</v>
      </c>
      <c r="D7" s="35" t="s">
        <v>46</v>
      </c>
      <c r="E7" s="35" t="s">
        <v>76</v>
      </c>
      <c r="F7" s="4" t="s">
        <v>65</v>
      </c>
      <c r="G7" s="4" t="s">
        <v>9</v>
      </c>
      <c r="H7" s="35" t="s">
        <v>47</v>
      </c>
      <c r="I7" s="35">
        <v>2022</v>
      </c>
      <c r="J7" s="35">
        <v>84470</v>
      </c>
      <c r="K7" s="35">
        <v>5</v>
      </c>
      <c r="L7" s="29" t="s">
        <v>66</v>
      </c>
      <c r="M7" s="26">
        <v>64100</v>
      </c>
      <c r="N7" s="31">
        <v>20000</v>
      </c>
      <c r="O7" s="4" t="s">
        <v>94</v>
      </c>
      <c r="P7" s="4" t="s">
        <v>94</v>
      </c>
      <c r="Q7" s="4" t="s">
        <v>94</v>
      </c>
      <c r="R7" s="4" t="s">
        <v>94</v>
      </c>
    </row>
    <row r="8" spans="2:18" s="34" customFormat="1" ht="44.25" customHeight="1">
      <c r="B8" s="4">
        <v>6</v>
      </c>
      <c r="C8" s="4" t="s">
        <v>55</v>
      </c>
      <c r="D8" s="35" t="s">
        <v>48</v>
      </c>
      <c r="E8" s="35" t="s">
        <v>76</v>
      </c>
      <c r="F8" s="4" t="s">
        <v>65</v>
      </c>
      <c r="G8" s="4" t="s">
        <v>9</v>
      </c>
      <c r="H8" s="35" t="s">
        <v>49</v>
      </c>
      <c r="I8" s="35">
        <v>2022</v>
      </c>
      <c r="J8" s="35">
        <v>43336</v>
      </c>
      <c r="K8" s="35">
        <v>5</v>
      </c>
      <c r="L8" s="29" t="s">
        <v>66</v>
      </c>
      <c r="M8" s="26">
        <v>69700</v>
      </c>
      <c r="N8" s="31">
        <v>20000</v>
      </c>
      <c r="O8" s="4" t="s">
        <v>94</v>
      </c>
      <c r="P8" s="4" t="s">
        <v>94</v>
      </c>
      <c r="Q8" s="4" t="s">
        <v>94</v>
      </c>
      <c r="R8" s="4" t="s">
        <v>94</v>
      </c>
    </row>
    <row r="9" spans="2:18" s="36" customFormat="1" ht="47.25" customHeight="1">
      <c r="B9" s="4">
        <v>7</v>
      </c>
      <c r="C9" s="4" t="s">
        <v>55</v>
      </c>
      <c r="D9" s="4" t="s">
        <v>10</v>
      </c>
      <c r="E9" s="4" t="s">
        <v>69</v>
      </c>
      <c r="F9" s="4" t="s">
        <v>67</v>
      </c>
      <c r="G9" s="4" t="s">
        <v>9</v>
      </c>
      <c r="H9" s="4" t="s">
        <v>11</v>
      </c>
      <c r="I9" s="4">
        <v>2015</v>
      </c>
      <c r="J9" s="4">
        <v>187035</v>
      </c>
      <c r="K9" s="4">
        <v>5</v>
      </c>
      <c r="L9" s="29" t="s">
        <v>66</v>
      </c>
      <c r="M9" s="26">
        <v>27100</v>
      </c>
      <c r="N9" s="33">
        <v>20000</v>
      </c>
      <c r="O9" s="5" t="s">
        <v>95</v>
      </c>
      <c r="P9" s="5" t="s">
        <v>95</v>
      </c>
      <c r="Q9" s="5" t="s">
        <v>95</v>
      </c>
      <c r="R9" s="5" t="s">
        <v>95</v>
      </c>
    </row>
    <row r="10" spans="2:18" s="36" customFormat="1" ht="47.25" customHeight="1">
      <c r="B10" s="4">
        <v>8</v>
      </c>
      <c r="C10" s="4" t="s">
        <v>55</v>
      </c>
      <c r="D10" s="4" t="s">
        <v>12</v>
      </c>
      <c r="E10" s="4" t="s">
        <v>69</v>
      </c>
      <c r="F10" s="4" t="s">
        <v>67</v>
      </c>
      <c r="G10" s="4" t="s">
        <v>9</v>
      </c>
      <c r="H10" s="4" t="s">
        <v>13</v>
      </c>
      <c r="I10" s="4">
        <v>2015</v>
      </c>
      <c r="J10" s="4">
        <v>158414</v>
      </c>
      <c r="K10" s="4">
        <v>5</v>
      </c>
      <c r="L10" s="29" t="s">
        <v>66</v>
      </c>
      <c r="M10" s="26">
        <v>29000</v>
      </c>
      <c r="N10" s="33">
        <v>20000</v>
      </c>
      <c r="O10" s="5" t="s">
        <v>95</v>
      </c>
      <c r="P10" s="5" t="s">
        <v>95</v>
      </c>
      <c r="Q10" s="5" t="s">
        <v>95</v>
      </c>
      <c r="R10" s="5" t="s">
        <v>95</v>
      </c>
    </row>
    <row r="11" spans="2:18" s="36" customFormat="1" ht="47.25" customHeight="1">
      <c r="B11" s="4">
        <v>9</v>
      </c>
      <c r="C11" s="4" t="s">
        <v>55</v>
      </c>
      <c r="D11" s="4" t="s">
        <v>14</v>
      </c>
      <c r="E11" s="4" t="s">
        <v>69</v>
      </c>
      <c r="F11" s="4" t="s">
        <v>67</v>
      </c>
      <c r="G11" s="4" t="s">
        <v>9</v>
      </c>
      <c r="H11" s="4" t="s">
        <v>15</v>
      </c>
      <c r="I11" s="4">
        <v>2015</v>
      </c>
      <c r="J11" s="4">
        <v>141694</v>
      </c>
      <c r="K11" s="4">
        <v>5</v>
      </c>
      <c r="L11" s="29" t="s">
        <v>66</v>
      </c>
      <c r="M11" s="26">
        <v>30100</v>
      </c>
      <c r="N11" s="33">
        <v>20000</v>
      </c>
      <c r="O11" s="5" t="s">
        <v>95</v>
      </c>
      <c r="P11" s="5" t="s">
        <v>95</v>
      </c>
      <c r="Q11" s="5" t="s">
        <v>95</v>
      </c>
      <c r="R11" s="5" t="s">
        <v>95</v>
      </c>
    </row>
    <row r="12" spans="2:18" s="36" customFormat="1" ht="47.25" customHeight="1">
      <c r="B12" s="4">
        <v>10</v>
      </c>
      <c r="C12" s="4" t="s">
        <v>55</v>
      </c>
      <c r="D12" s="4" t="s">
        <v>16</v>
      </c>
      <c r="E12" s="4" t="s">
        <v>75</v>
      </c>
      <c r="F12" s="4" t="s">
        <v>68</v>
      </c>
      <c r="G12" s="4" t="s">
        <v>9</v>
      </c>
      <c r="H12" s="4" t="s">
        <v>17</v>
      </c>
      <c r="I12" s="4">
        <v>2016</v>
      </c>
      <c r="J12" s="4">
        <v>129332</v>
      </c>
      <c r="K12" s="4">
        <v>5</v>
      </c>
      <c r="L12" s="29" t="s">
        <v>66</v>
      </c>
      <c r="M12" s="26">
        <v>37300</v>
      </c>
      <c r="N12" s="33">
        <v>20000</v>
      </c>
      <c r="O12" s="5" t="s">
        <v>95</v>
      </c>
      <c r="P12" s="5" t="s">
        <v>95</v>
      </c>
      <c r="Q12" s="5" t="s">
        <v>95</v>
      </c>
      <c r="R12" s="5" t="s">
        <v>95</v>
      </c>
    </row>
    <row r="13" spans="2:18" s="36" customFormat="1" ht="47.25" customHeight="1">
      <c r="B13" s="4">
        <v>11</v>
      </c>
      <c r="C13" s="4" t="s">
        <v>55</v>
      </c>
      <c r="D13" s="4" t="s">
        <v>18</v>
      </c>
      <c r="E13" s="4" t="s">
        <v>73</v>
      </c>
      <c r="F13" s="4" t="s">
        <v>71</v>
      </c>
      <c r="G13" s="4" t="s">
        <v>9</v>
      </c>
      <c r="H13" s="4" t="s">
        <v>19</v>
      </c>
      <c r="I13" s="4">
        <v>2018</v>
      </c>
      <c r="J13" s="4">
        <v>276431</v>
      </c>
      <c r="K13" s="4">
        <v>5</v>
      </c>
      <c r="L13" s="37" t="s">
        <v>32</v>
      </c>
      <c r="M13" s="26">
        <v>30600</v>
      </c>
      <c r="N13" s="33">
        <v>20000</v>
      </c>
      <c r="O13" s="5" t="s">
        <v>95</v>
      </c>
      <c r="P13" s="5" t="s">
        <v>95</v>
      </c>
      <c r="Q13" s="5" t="s">
        <v>95</v>
      </c>
      <c r="R13" s="5" t="s">
        <v>95</v>
      </c>
    </row>
    <row r="14" spans="2:18" s="36" customFormat="1" ht="47.25" customHeight="1">
      <c r="B14" s="4">
        <v>12</v>
      </c>
      <c r="C14" s="4" t="s">
        <v>55</v>
      </c>
      <c r="D14" s="4" t="s">
        <v>44</v>
      </c>
      <c r="E14" s="4" t="s">
        <v>74</v>
      </c>
      <c r="F14" s="4" t="s">
        <v>71</v>
      </c>
      <c r="G14" s="4" t="s">
        <v>9</v>
      </c>
      <c r="H14" s="4" t="s">
        <v>45</v>
      </c>
      <c r="I14" s="4">
        <v>2020</v>
      </c>
      <c r="J14" s="4">
        <v>147839</v>
      </c>
      <c r="K14" s="4">
        <v>5</v>
      </c>
      <c r="L14" s="37" t="s">
        <v>32</v>
      </c>
      <c r="M14" s="26">
        <v>42700</v>
      </c>
      <c r="N14" s="33">
        <v>20000</v>
      </c>
      <c r="O14" s="5" t="s">
        <v>96</v>
      </c>
      <c r="P14" s="5" t="s">
        <v>96</v>
      </c>
      <c r="Q14" s="5" t="s">
        <v>96</v>
      </c>
      <c r="R14" s="5" t="s">
        <v>96</v>
      </c>
    </row>
    <row r="15" spans="2:18" s="32" customFormat="1" ht="42.75" customHeight="1">
      <c r="B15" s="4">
        <v>13</v>
      </c>
      <c r="C15" s="4" t="s">
        <v>55</v>
      </c>
      <c r="D15" s="4" t="s">
        <v>41</v>
      </c>
      <c r="E15" s="4" t="s">
        <v>78</v>
      </c>
      <c r="F15" s="4" t="s">
        <v>71</v>
      </c>
      <c r="G15" s="4" t="s">
        <v>9</v>
      </c>
      <c r="H15" s="4" t="s">
        <v>42</v>
      </c>
      <c r="I15" s="4">
        <v>2019</v>
      </c>
      <c r="J15" s="4">
        <v>92424</v>
      </c>
      <c r="K15" s="4">
        <v>5</v>
      </c>
      <c r="L15" s="37" t="s">
        <v>32</v>
      </c>
      <c r="M15" s="26">
        <v>45900</v>
      </c>
      <c r="N15" s="33">
        <v>20000</v>
      </c>
      <c r="O15" s="5" t="s">
        <v>97</v>
      </c>
      <c r="P15" s="5" t="s">
        <v>97</v>
      </c>
      <c r="Q15" s="5" t="s">
        <v>97</v>
      </c>
      <c r="R15" s="5" t="s">
        <v>97</v>
      </c>
    </row>
    <row r="16" spans="2:18" s="32" customFormat="1" ht="42.75" customHeight="1">
      <c r="B16" s="4">
        <v>14</v>
      </c>
      <c r="C16" s="4" t="s">
        <v>55</v>
      </c>
      <c r="D16" s="4" t="s">
        <v>20</v>
      </c>
      <c r="E16" s="4" t="s">
        <v>79</v>
      </c>
      <c r="F16" s="4" t="s">
        <v>67</v>
      </c>
      <c r="G16" s="4" t="s">
        <v>9</v>
      </c>
      <c r="H16" s="4" t="s">
        <v>43</v>
      </c>
      <c r="I16" s="4">
        <v>2019</v>
      </c>
      <c r="J16" s="4">
        <v>198760</v>
      </c>
      <c r="K16" s="4">
        <v>5</v>
      </c>
      <c r="L16" s="37" t="s">
        <v>32</v>
      </c>
      <c r="M16" s="26">
        <v>29100</v>
      </c>
      <c r="N16" s="33">
        <v>20000</v>
      </c>
      <c r="O16" s="5" t="s">
        <v>97</v>
      </c>
      <c r="P16" s="5" t="s">
        <v>97</v>
      </c>
      <c r="Q16" s="5" t="s">
        <v>97</v>
      </c>
      <c r="R16" s="5" t="s">
        <v>97</v>
      </c>
    </row>
    <row r="17" spans="2:18" s="32" customFormat="1" ht="42.75" customHeight="1">
      <c r="B17" s="4">
        <v>15</v>
      </c>
      <c r="C17" s="4" t="s">
        <v>55</v>
      </c>
      <c r="D17" s="4" t="s">
        <v>85</v>
      </c>
      <c r="E17" s="4" t="s">
        <v>88</v>
      </c>
      <c r="F17" s="4" t="s">
        <v>86</v>
      </c>
      <c r="G17" s="4" t="s">
        <v>9</v>
      </c>
      <c r="H17" s="4" t="s">
        <v>87</v>
      </c>
      <c r="I17" s="4">
        <v>2024</v>
      </c>
      <c r="J17" s="4">
        <v>1900</v>
      </c>
      <c r="K17" s="4">
        <v>9</v>
      </c>
      <c r="L17" s="29" t="s">
        <v>66</v>
      </c>
      <c r="M17" s="30">
        <v>224598</v>
      </c>
      <c r="N17" s="31">
        <v>20000</v>
      </c>
      <c r="O17" s="5" t="s">
        <v>98</v>
      </c>
      <c r="P17" s="5" t="s">
        <v>98</v>
      </c>
      <c r="Q17" s="5" t="s">
        <v>98</v>
      </c>
      <c r="R17" s="5" t="s">
        <v>98</v>
      </c>
    </row>
    <row r="18" spans="2:18" s="32" customFormat="1" ht="42.75" customHeight="1">
      <c r="B18" s="4">
        <v>16</v>
      </c>
      <c r="C18" s="4" t="s">
        <v>55</v>
      </c>
      <c r="D18" s="4" t="s">
        <v>90</v>
      </c>
      <c r="E18" s="4" t="s">
        <v>84</v>
      </c>
      <c r="F18" s="4" t="s">
        <v>83</v>
      </c>
      <c r="G18" s="4" t="s">
        <v>9</v>
      </c>
      <c r="H18" s="4" t="s">
        <v>89</v>
      </c>
      <c r="I18" s="4">
        <v>2025</v>
      </c>
      <c r="J18" s="4">
        <v>1382</v>
      </c>
      <c r="K18" s="4">
        <v>5</v>
      </c>
      <c r="L18" s="29" t="s">
        <v>66</v>
      </c>
      <c r="M18" s="30">
        <v>106478</v>
      </c>
      <c r="N18" s="31">
        <v>20000</v>
      </c>
      <c r="O18" s="5" t="s">
        <v>99</v>
      </c>
      <c r="P18" s="5" t="s">
        <v>99</v>
      </c>
      <c r="Q18" s="5" t="s">
        <v>99</v>
      </c>
      <c r="R18" s="5" t="s">
        <v>99</v>
      </c>
    </row>
    <row r="19" spans="2:18" s="32" customFormat="1" ht="63.75" customHeight="1">
      <c r="B19" s="4">
        <v>17</v>
      </c>
      <c r="C19" s="4" t="s">
        <v>55</v>
      </c>
      <c r="D19" s="38" t="s">
        <v>50</v>
      </c>
      <c r="E19" s="39" t="s">
        <v>81</v>
      </c>
      <c r="F19" s="40" t="s">
        <v>80</v>
      </c>
      <c r="G19" s="41" t="s">
        <v>9</v>
      </c>
      <c r="H19" s="41" t="s">
        <v>51</v>
      </c>
      <c r="I19" s="41">
        <v>2023</v>
      </c>
      <c r="J19" s="41">
        <v>57382</v>
      </c>
      <c r="K19" s="41">
        <v>5</v>
      </c>
      <c r="L19" s="29" t="s">
        <v>66</v>
      </c>
      <c r="M19" s="30">
        <v>70200</v>
      </c>
      <c r="N19" s="42">
        <v>20000</v>
      </c>
      <c r="O19" s="5" t="s">
        <v>100</v>
      </c>
      <c r="P19" s="5" t="s">
        <v>100</v>
      </c>
      <c r="Q19" s="5" t="s">
        <v>100</v>
      </c>
      <c r="R19" s="5" t="s">
        <v>100</v>
      </c>
    </row>
    <row r="20" spans="2:18" s="32" customFormat="1" ht="63.75" customHeight="1">
      <c r="B20" s="4">
        <v>18</v>
      </c>
      <c r="C20" s="4" t="s">
        <v>55</v>
      </c>
      <c r="D20" s="38" t="s">
        <v>52</v>
      </c>
      <c r="E20" s="39" t="s">
        <v>81</v>
      </c>
      <c r="F20" s="40" t="s">
        <v>80</v>
      </c>
      <c r="G20" s="41" t="s">
        <v>9</v>
      </c>
      <c r="H20" s="41" t="s">
        <v>53</v>
      </c>
      <c r="I20" s="41">
        <v>2023</v>
      </c>
      <c r="J20" s="41">
        <v>38595</v>
      </c>
      <c r="K20" s="41">
        <v>5</v>
      </c>
      <c r="L20" s="29" t="s">
        <v>66</v>
      </c>
      <c r="M20" s="30">
        <v>73300</v>
      </c>
      <c r="N20" s="42">
        <v>20000</v>
      </c>
      <c r="O20" s="5" t="s">
        <v>100</v>
      </c>
      <c r="P20" s="5" t="s">
        <v>100</v>
      </c>
      <c r="Q20" s="5" t="s">
        <v>100</v>
      </c>
      <c r="R20" s="5" t="s">
        <v>100</v>
      </c>
    </row>
    <row r="21" spans="2:18" s="32" customFormat="1" ht="63.75" customHeight="1">
      <c r="B21" s="4">
        <v>19</v>
      </c>
      <c r="C21" s="4" t="s">
        <v>55</v>
      </c>
      <c r="D21" s="38" t="s">
        <v>59</v>
      </c>
      <c r="E21" s="39" t="s">
        <v>82</v>
      </c>
      <c r="F21" s="40" t="s">
        <v>83</v>
      </c>
      <c r="G21" s="41" t="s">
        <v>9</v>
      </c>
      <c r="H21" s="41" t="s">
        <v>56</v>
      </c>
      <c r="I21" s="41">
        <v>2024</v>
      </c>
      <c r="J21" s="41">
        <v>13130</v>
      </c>
      <c r="K21" s="41">
        <v>5</v>
      </c>
      <c r="L21" s="29" t="s">
        <v>66</v>
      </c>
      <c r="M21" s="30">
        <v>102600</v>
      </c>
      <c r="N21" s="42">
        <v>20000</v>
      </c>
      <c r="O21" s="43" t="s">
        <v>101</v>
      </c>
      <c r="P21" s="43" t="s">
        <v>101</v>
      </c>
      <c r="Q21" s="43" t="s">
        <v>101</v>
      </c>
      <c r="R21" s="43" t="s">
        <v>101</v>
      </c>
    </row>
    <row r="22" spans="2:18" s="32" customFormat="1" ht="63.75" customHeight="1">
      <c r="B22" s="4">
        <v>20</v>
      </c>
      <c r="C22" s="4" t="s">
        <v>55</v>
      </c>
      <c r="D22" s="38" t="s">
        <v>60</v>
      </c>
      <c r="E22" s="39" t="s">
        <v>82</v>
      </c>
      <c r="F22" s="40" t="s">
        <v>83</v>
      </c>
      <c r="G22" s="41" t="s">
        <v>9</v>
      </c>
      <c r="H22" s="41" t="s">
        <v>57</v>
      </c>
      <c r="I22" s="41">
        <v>2024</v>
      </c>
      <c r="J22" s="41">
        <v>10301</v>
      </c>
      <c r="K22" s="41">
        <v>5</v>
      </c>
      <c r="L22" s="29" t="s">
        <v>66</v>
      </c>
      <c r="M22" s="30">
        <v>103100</v>
      </c>
      <c r="N22" s="42">
        <v>20000</v>
      </c>
      <c r="O22" s="43" t="s">
        <v>101</v>
      </c>
      <c r="P22" s="43" t="s">
        <v>101</v>
      </c>
      <c r="Q22" s="43" t="s">
        <v>101</v>
      </c>
      <c r="R22" s="43" t="s">
        <v>101</v>
      </c>
    </row>
    <row r="23" spans="2:18" ht="63.75" customHeight="1">
      <c r="D23" s="6"/>
      <c r="H23" s="21"/>
      <c r="I23" s="8"/>
      <c r="J23" s="8"/>
      <c r="K23" s="9"/>
      <c r="L23" s="10"/>
      <c r="M23" s="10"/>
      <c r="N23" s="10"/>
      <c r="O23" s="23"/>
      <c r="P23" s="23"/>
      <c r="Q23" s="23"/>
      <c r="R23" s="23"/>
    </row>
    <row r="24" spans="2:18">
      <c r="D24" s="6"/>
      <c r="H24" s="21"/>
      <c r="I24" s="8"/>
      <c r="J24" s="8"/>
      <c r="K24" s="9"/>
      <c r="L24" s="10"/>
      <c r="M24" s="10"/>
      <c r="N24" s="10"/>
      <c r="O24" s="23"/>
      <c r="P24" s="23"/>
      <c r="Q24" s="23"/>
      <c r="R24" s="23"/>
    </row>
    <row r="25" spans="2:18">
      <c r="D25" s="6"/>
      <c r="H25" s="21"/>
      <c r="I25" s="8"/>
      <c r="J25" s="8"/>
      <c r="K25" s="9"/>
      <c r="L25" s="10"/>
      <c r="M25" s="10"/>
      <c r="N25" s="10"/>
      <c r="O25" s="23"/>
      <c r="P25" s="23"/>
      <c r="Q25" s="23"/>
      <c r="R25" s="23"/>
    </row>
    <row r="26" spans="2:18">
      <c r="D26" s="6"/>
      <c r="H26" s="21"/>
      <c r="I26" s="8"/>
      <c r="J26" s="8"/>
      <c r="K26" s="9"/>
      <c r="L26" s="10"/>
      <c r="M26" s="10"/>
      <c r="N26" s="10"/>
      <c r="O26" s="23"/>
      <c r="P26" s="23"/>
      <c r="Q26" s="23"/>
      <c r="R26" s="23"/>
    </row>
  </sheetData>
  <mergeCells count="1">
    <mergeCell ref="O1:R1"/>
  </mergeCells>
  <phoneticPr fontId="4" type="noConversion"/>
  <conditionalFormatting sqref="D3:D4">
    <cfRule type="duplicateValues" dxfId="3" priority="3"/>
  </conditionalFormatting>
  <conditionalFormatting sqref="D5">
    <cfRule type="duplicateValues" dxfId="2" priority="2"/>
  </conditionalFormatting>
  <conditionalFormatting sqref="D6">
    <cfRule type="duplicateValues" dxfId="1" priority="1"/>
  </conditionalFormatting>
  <conditionalFormatting sqref="D14:D18">
    <cfRule type="duplicateValues" dxfId="0" priority="5"/>
  </conditionalFormatting>
  <pageMargins left="0.7" right="0.7" top="0.75" bottom="0.75" header="0.3" footer="0.3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21"/>
  <sheetViews>
    <sheetView workbookViewId="0">
      <selection activeCell="D22" sqref="D22"/>
    </sheetView>
  </sheetViews>
  <sheetFormatPr defaultRowHeight="14.4"/>
  <cols>
    <col min="3" max="4" width="14" customWidth="1"/>
    <col min="5" max="5" width="15.88671875" customWidth="1"/>
    <col min="6" max="6" width="19" customWidth="1"/>
    <col min="7" max="7" width="24" bestFit="1" customWidth="1"/>
    <col min="8" max="8" width="13.109375" bestFit="1" customWidth="1"/>
    <col min="9" max="9" width="10.33203125" bestFit="1" customWidth="1"/>
  </cols>
  <sheetData>
    <row r="3" spans="2:10">
      <c r="B3" s="11" t="s">
        <v>35</v>
      </c>
      <c r="C3" s="11">
        <v>2022</v>
      </c>
      <c r="D3" s="11" t="s">
        <v>104</v>
      </c>
      <c r="E3" s="11">
        <v>2023</v>
      </c>
      <c r="F3" s="11" t="s">
        <v>104</v>
      </c>
      <c r="G3" s="11">
        <v>2024</v>
      </c>
      <c r="H3" s="11" t="s">
        <v>104</v>
      </c>
      <c r="I3" s="11">
        <v>2025</v>
      </c>
      <c r="J3" s="11" t="s">
        <v>104</v>
      </c>
    </row>
    <row r="4" spans="2:10" ht="26.4">
      <c r="B4" s="12" t="s">
        <v>36</v>
      </c>
      <c r="C4" s="13"/>
      <c r="D4" s="14"/>
      <c r="E4" s="13"/>
      <c r="F4" s="14"/>
      <c r="G4" s="13"/>
      <c r="H4" s="14"/>
      <c r="I4" s="13"/>
      <c r="J4" s="14"/>
    </row>
    <row r="5" spans="2:10" ht="26.4">
      <c r="B5" s="12" t="s">
        <v>37</v>
      </c>
      <c r="C5" s="13">
        <f>2276</f>
        <v>2276</v>
      </c>
      <c r="D5" s="14">
        <v>1</v>
      </c>
      <c r="E5" s="13">
        <f>5825</f>
        <v>5825</v>
      </c>
      <c r="F5" s="14">
        <v>1</v>
      </c>
      <c r="G5" s="13">
        <f>2638+19274</f>
        <v>21912</v>
      </c>
      <c r="H5" s="14">
        <v>2</v>
      </c>
      <c r="I5" s="13">
        <f>3037</f>
        <v>3037</v>
      </c>
      <c r="J5" s="14">
        <v>1</v>
      </c>
    </row>
    <row r="6" spans="2:10" ht="26.4">
      <c r="B6" s="12" t="s">
        <v>38</v>
      </c>
      <c r="C6" s="13"/>
      <c r="D6" s="14"/>
      <c r="E6" s="13"/>
      <c r="F6" s="14"/>
      <c r="G6" s="13"/>
      <c r="H6" s="14"/>
      <c r="I6" s="13"/>
      <c r="J6" s="14"/>
    </row>
    <row r="7" spans="2:10">
      <c r="B7" s="12" t="s">
        <v>54</v>
      </c>
      <c r="C7" s="13"/>
      <c r="D7" s="14"/>
      <c r="E7" s="13"/>
      <c r="F7" s="14"/>
      <c r="G7" s="13">
        <f>271+246</f>
        <v>517</v>
      </c>
      <c r="H7" s="14">
        <v>2</v>
      </c>
      <c r="I7" s="13">
        <v>301</v>
      </c>
      <c r="J7" s="14">
        <v>1</v>
      </c>
    </row>
    <row r="8" spans="2:10">
      <c r="B8" s="12" t="s">
        <v>39</v>
      </c>
      <c r="C8" s="15">
        <v>0</v>
      </c>
      <c r="D8" s="15"/>
      <c r="E8" s="15" t="s">
        <v>34</v>
      </c>
      <c r="F8" s="15"/>
      <c r="G8" s="15"/>
      <c r="H8" s="27"/>
      <c r="I8" s="15"/>
      <c r="J8" s="27"/>
    </row>
    <row r="9" spans="2:10">
      <c r="B9" s="16" t="s">
        <v>40</v>
      </c>
      <c r="C9" s="16">
        <f>SUM(C4:C8)</f>
        <v>2276</v>
      </c>
      <c r="D9" s="28">
        <f>D5</f>
        <v>1</v>
      </c>
      <c r="E9" s="16">
        <f>SUM(E4:E8)</f>
        <v>5825</v>
      </c>
      <c r="F9" s="28">
        <f>F5</f>
        <v>1</v>
      </c>
      <c r="G9" s="16">
        <f>SUM(G4:G8)</f>
        <v>22429</v>
      </c>
      <c r="H9" s="28">
        <f>H5+H7</f>
        <v>4</v>
      </c>
      <c r="I9" s="16">
        <f>SUM(I4:I8)</f>
        <v>3338</v>
      </c>
      <c r="J9" s="28">
        <f>J5+J7</f>
        <v>2</v>
      </c>
    </row>
    <row r="10" spans="2:10">
      <c r="B10" s="17"/>
      <c r="C10" s="18"/>
      <c r="D10" s="19"/>
      <c r="E10" s="17"/>
      <c r="F10" s="17"/>
      <c r="G10" s="20"/>
      <c r="H10" s="17"/>
    </row>
    <row r="11" spans="2:10">
      <c r="B11" s="17"/>
      <c r="C11" s="18"/>
      <c r="D11" s="19"/>
      <c r="E11" s="17"/>
      <c r="F11" s="17"/>
      <c r="G11" s="17"/>
      <c r="H11" s="17"/>
    </row>
    <row r="12" spans="2:10">
      <c r="B12" s="17"/>
      <c r="C12" s="17"/>
      <c r="D12" s="19"/>
      <c r="E12" s="17"/>
      <c r="F12" s="17"/>
      <c r="G12" s="17"/>
      <c r="H12" s="17"/>
    </row>
    <row r="13" spans="2:10">
      <c r="B13" s="17"/>
      <c r="C13" s="17"/>
      <c r="D13" s="19"/>
      <c r="E13" s="17"/>
      <c r="F13" s="17"/>
      <c r="G13" s="17"/>
      <c r="H13" s="17"/>
    </row>
    <row r="14" spans="2:10">
      <c r="B14" s="17"/>
      <c r="C14" s="17"/>
      <c r="D14" s="19"/>
      <c r="E14" s="17"/>
      <c r="F14" s="17"/>
      <c r="G14" s="17"/>
      <c r="H14" s="17"/>
    </row>
    <row r="15" spans="2:10">
      <c r="B15" s="17"/>
      <c r="C15" s="17"/>
      <c r="D15" s="19"/>
      <c r="E15" s="17"/>
      <c r="F15" s="17"/>
      <c r="G15" s="17"/>
      <c r="H15" s="17"/>
    </row>
    <row r="16" spans="2:10">
      <c r="B16" s="17"/>
      <c r="C16" s="17"/>
      <c r="D16" s="19"/>
      <c r="E16" s="17"/>
      <c r="F16" s="17"/>
      <c r="G16" s="17"/>
      <c r="H16" s="17"/>
    </row>
    <row r="17" spans="2:8">
      <c r="B17" s="17"/>
      <c r="C17" s="17"/>
      <c r="D17" s="19"/>
      <c r="E17" s="17"/>
      <c r="F17" s="17"/>
      <c r="G17" s="17"/>
      <c r="H17" s="17"/>
    </row>
    <row r="18" spans="2:8">
      <c r="B18" s="17"/>
      <c r="C18" s="17"/>
      <c r="D18" s="19"/>
      <c r="E18" s="17"/>
      <c r="F18" s="17"/>
      <c r="G18" s="17"/>
      <c r="H18" s="17"/>
    </row>
    <row r="19" spans="2:8">
      <c r="B19" s="17"/>
      <c r="E19" s="17"/>
      <c r="F19" s="17"/>
      <c r="G19" s="17"/>
      <c r="H19" s="17"/>
    </row>
    <row r="20" spans="2:8">
      <c r="B20" s="17"/>
      <c r="E20" s="17"/>
      <c r="F20" s="17"/>
      <c r="G20" s="17"/>
      <c r="H20" s="17"/>
    </row>
    <row r="21" spans="2:8">
      <c r="B21" s="17"/>
      <c r="E21" s="17"/>
      <c r="F21" s="17"/>
      <c r="G21" s="17"/>
      <c r="H21" s="17"/>
    </row>
  </sheetData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20 pojazdów</vt:lpstr>
      <vt:lpstr>szkodowość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Broker</dc:creator>
  <cp:lastModifiedBy>Elżbieta Woźniak</cp:lastModifiedBy>
  <cp:lastPrinted>2023-11-20T13:01:27Z</cp:lastPrinted>
  <dcterms:created xsi:type="dcterms:W3CDTF">2015-06-05T18:19:34Z</dcterms:created>
  <dcterms:modified xsi:type="dcterms:W3CDTF">2025-11-13T07:07:46Z</dcterms:modified>
</cp:coreProperties>
</file>