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folder-0021\Publikacje statystyczne\Miesięczna informacja statystyczna\MIS za 2026 r\Dane ostateczne\marzec 2026\"/>
    </mc:Choice>
  </mc:AlternateContent>
  <xr:revisionPtr revIDLastSave="0" documentId="13_ncr:1_{66119D8C-B6E2-49D2-AF59-5E10E3013CBE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marzec" sheetId="13" r:id="rId1"/>
  </sheets>
  <definedNames>
    <definedName name="_xlnm.Print_Area" localSheetId="0">marzec!$A$1:$H$170</definedName>
  </definedNames>
  <calcPr calcId="191029"/>
</workbook>
</file>

<file path=xl/calcChain.xml><?xml version="1.0" encoding="utf-8"?>
<calcChain xmlns="http://schemas.openxmlformats.org/spreadsheetml/2006/main">
  <c r="H154" i="13" l="1"/>
  <c r="G154" i="13"/>
  <c r="G168" i="13" l="1"/>
  <c r="G167" i="13"/>
  <c r="G166" i="13"/>
  <c r="H168" i="13"/>
  <c r="H167" i="13"/>
  <c r="H166" i="13"/>
  <c r="C110" i="13"/>
  <c r="D110" i="13"/>
  <c r="G162" i="13" l="1"/>
  <c r="H160" i="13" l="1"/>
  <c r="G160" i="13"/>
  <c r="H65" i="13" l="1"/>
  <c r="G128" i="13" l="1"/>
  <c r="G112" i="13"/>
  <c r="F110" i="13" l="1"/>
  <c r="F70" i="13"/>
  <c r="F79" i="13" s="1"/>
  <c r="F87" i="13" s="1"/>
  <c r="F95" i="13" s="1"/>
  <c r="F108" i="13" s="1"/>
  <c r="F119" i="13" s="1"/>
  <c r="G89" i="13" l="1"/>
  <c r="G123" i="13"/>
  <c r="G139" i="13"/>
  <c r="G151" i="13"/>
  <c r="G65" i="13"/>
  <c r="G72" i="13"/>
  <c r="G135" i="13"/>
  <c r="G147" i="13"/>
  <c r="G163" i="13"/>
  <c r="G64" i="13"/>
  <c r="G99" i="13"/>
  <c r="G131" i="13"/>
  <c r="G143" i="13"/>
  <c r="G159" i="13"/>
  <c r="G90" i="13"/>
  <c r="G126" i="13"/>
  <c r="G134" i="13"/>
  <c r="G146" i="13"/>
  <c r="G81" i="13"/>
  <c r="G127" i="13"/>
  <c r="G155" i="13"/>
  <c r="G82" i="13"/>
  <c r="G73" i="13"/>
  <c r="G98" i="13"/>
  <c r="G122" i="13"/>
  <c r="G130" i="13"/>
  <c r="G138" i="13"/>
  <c r="G142" i="13"/>
  <c r="G150" i="13"/>
  <c r="G158" i="13"/>
  <c r="G113" i="13"/>
  <c r="G114" i="13"/>
  <c r="H163" i="13"/>
  <c r="H162" i="13"/>
  <c r="H159" i="13"/>
  <c r="H158" i="13"/>
  <c r="H155" i="13"/>
  <c r="H151" i="13"/>
  <c r="H150" i="13"/>
  <c r="H147" i="13"/>
  <c r="H146" i="13"/>
  <c r="H143" i="13"/>
  <c r="H142" i="13"/>
  <c r="H139" i="13"/>
  <c r="H138" i="13"/>
  <c r="H135" i="13"/>
  <c r="H134" i="13"/>
  <c r="H131" i="13"/>
  <c r="H130" i="13"/>
  <c r="H128" i="13"/>
  <c r="H127" i="13"/>
  <c r="H126" i="13"/>
  <c r="H123" i="13"/>
  <c r="H122" i="13"/>
  <c r="H114" i="13"/>
  <c r="H113" i="13"/>
  <c r="H112" i="13"/>
  <c r="H103" i="13"/>
  <c r="H98" i="13"/>
  <c r="H99" i="13"/>
  <c r="H90" i="13"/>
  <c r="H89" i="13"/>
  <c r="H82" i="13"/>
  <c r="H81" i="13"/>
  <c r="H73" i="13"/>
  <c r="H72" i="13"/>
  <c r="H64" i="13"/>
  <c r="G91" i="13" l="1"/>
  <c r="H91" i="13"/>
  <c r="H83" i="13"/>
  <c r="G83" i="13"/>
  <c r="E110" i="13" l="1"/>
  <c r="H111" i="13"/>
  <c r="G111" i="13"/>
  <c r="E62" i="13"/>
  <c r="H124" i="13" l="1"/>
  <c r="G124" i="13"/>
  <c r="G74" i="13" l="1"/>
  <c r="H74" i="13"/>
  <c r="D69" i="13" l="1"/>
  <c r="D78" i="13" s="1"/>
  <c r="D86" i="13" s="1"/>
  <c r="D94" i="13" s="1"/>
  <c r="D107" i="13" s="1"/>
  <c r="D118" i="13" s="1"/>
  <c r="C69" i="13"/>
  <c r="C78" i="13" s="1"/>
  <c r="C86" i="13" s="1"/>
  <c r="C94" i="13" s="1"/>
  <c r="C107" i="13" s="1"/>
  <c r="C118" i="13" s="1"/>
  <c r="H110" i="13" l="1"/>
  <c r="H71" i="13"/>
  <c r="H80" i="13" s="1"/>
  <c r="H88" i="13" s="1"/>
  <c r="H96" i="13" s="1"/>
  <c r="H109" i="13" s="1"/>
  <c r="H120" i="13" s="1"/>
  <c r="G71" i="13"/>
  <c r="G80" i="13" s="1"/>
  <c r="G88" i="13" s="1"/>
  <c r="G96" i="13" s="1"/>
  <c r="G109" i="13" s="1"/>
  <c r="G120" i="13" s="1"/>
  <c r="E70" i="13"/>
  <c r="E79" i="13" s="1"/>
  <c r="E87" i="13" s="1"/>
  <c r="E95" i="13" s="1"/>
  <c r="E108" i="13" s="1"/>
  <c r="E119" i="13" s="1"/>
  <c r="D70" i="13"/>
  <c r="D79" i="13" s="1"/>
  <c r="D87" i="13" s="1"/>
  <c r="D95" i="13" s="1"/>
  <c r="D108" i="13" s="1"/>
  <c r="D119" i="13" s="1"/>
  <c r="C70" i="13"/>
  <c r="C79" i="13" s="1"/>
  <c r="C87" i="13" s="1"/>
  <c r="C95" i="13" s="1"/>
  <c r="C108" i="13" s="1"/>
  <c r="C119" i="13" s="1"/>
  <c r="G110" i="13" l="1"/>
  <c r="H164" i="13"/>
  <c r="G164" i="13"/>
  <c r="H132" i="13" l="1"/>
  <c r="G132" i="13"/>
  <c r="G152" i="13"/>
  <c r="H152" i="13"/>
  <c r="H148" i="13"/>
  <c r="G148" i="13"/>
  <c r="G156" i="13"/>
  <c r="H156" i="13"/>
  <c r="H140" i="13"/>
  <c r="G140" i="13"/>
  <c r="H100" i="13"/>
  <c r="G100" i="13"/>
  <c r="H136" i="13"/>
  <c r="G136" i="13"/>
  <c r="G144" i="13"/>
  <c r="H144" i="13"/>
  <c r="H102" i="13"/>
  <c r="G102" i="13"/>
  <c r="H104" i="13" l="1"/>
  <c r="G103" i="13"/>
  <c r="G104" i="13" l="1"/>
</calcChain>
</file>

<file path=xl/sharedStrings.xml><?xml version="1.0" encoding="utf-8"?>
<sst xmlns="http://schemas.openxmlformats.org/spreadsheetml/2006/main" count="137" uniqueCount="93">
  <si>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</si>
  <si>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</si>
  <si>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</si>
  <si>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</si>
  <si>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</si>
  <si>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</si>
  <si>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</si>
  <si>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</si>
  <si>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</si>
  <si>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</si>
  <si>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</si>
  <si>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</si>
  <si>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</si>
  <si>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</si>
  <si>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</si>
  <si>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</si>
  <si>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</si>
  <si>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</si>
  <si>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</si>
  <si>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</si>
  <si>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</si>
  <si>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</si>
  <si>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</si>
  <si>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</si>
  <si>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</si>
  <si>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</si>
  <si>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</si>
  <si>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</si>
  <si>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</si>
  <si>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</si>
  <si>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</si>
  <si>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</si>
  <si>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</si>
  <si>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</si>
  <si>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</si>
  <si>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</si>
  <si>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</si>
  <si>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</si>
  <si>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</si>
  <si>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</si>
  <si>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</si>
  <si>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</si>
  <si>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</si>
  <si>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</si>
  <si>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</si>
  <si>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</si>
  <si>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</si>
  <si>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</si>
  <si>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</si>
  <si>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</si>
  <si>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</si>
  <si>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</si>
  <si>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</si>
  <si>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</si>
  <si>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</si>
  <si>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</si>
  <si>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</si>
  <si>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</si>
  <si>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</si>
  <si>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</si>
  <si>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</si>
  <si>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</si>
  <si>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</si>
  <si>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</si>
  <si>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</si>
  <si>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</si>
  <si>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</si>
  <si>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</si>
  <si>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luty</t>
  </si>
  <si>
    <t>TABELA 3. ZASIŁKI POGRZEBOWE WYPŁACANE Z FUNDUSZU EMERYTALNO- RENTOWEGO</t>
  </si>
  <si>
    <t>marzec</t>
  </si>
  <si>
    <t>Narastająco styczeń-marzec</t>
  </si>
  <si>
    <t>MIESIĘCZNA INFORMACJA STATYSTYCZNA</t>
  </si>
  <si>
    <t>2025 rok</t>
  </si>
  <si>
    <t xml:space="preserve">Kwota świadczeń emerytalno-rentowych w zł </t>
  </si>
  <si>
    <t>Warszawa 2026 rok</t>
  </si>
  <si>
    <t>MARZEC 2026 ROK</t>
  </si>
  <si>
    <t>Dane opracowane są na podstawie meldunków statystycznych opracowanych przez jednostki organizacyjne Kasy za marzec 2026 r.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</si>
  <si>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rent;
- zasiłek pogrzebowy;
- zasiłek macierzyński od 1 stycznia 2016 r.</t>
  </si>
  <si>
    <t>Zasiłek macierzyński do 31 grudnia 2015 r. był świadczeniem finansowanym z ubezpieczenia wypadkowego, chorobowego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macierzyńskiego.</t>
  </si>
  <si>
    <t>Świadczeniami z ubezpieczenia wypadkowego, chorobowego i macierzyńskiego, finansowanymi z Funduszu Składkowego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</si>
  <si>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              z dnia 27 sierpnia 2004 r. o świadczeniach opieki zdrowotnej finansowanych ze środków publicznych.</t>
  </si>
  <si>
    <t>2026 rok</t>
  </si>
  <si>
    <t>marzec 
2026 r. 
z 
lutym
2026 r.</t>
  </si>
  <si>
    <t>marzec
2026 r. 
z 
marcem
2025 r.</t>
  </si>
  <si>
    <t xml:space="preserve">Wysokość zasiłku w zł </t>
  </si>
  <si>
    <t xml:space="preserve">Wysokość zasiłku za 1 dzień w zł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</si>
  <si>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</si>
  <si>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</si>
  <si>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</si>
  <si>
    <t>Dane dotyczące emerytur i rent realizowanych przez Kasę Rolniczego Ubezpieczenia Społecznego uwzględniają wypłaty emerytur i rent finansowanych z Funduszu Emerytalno – Rentowego, świadczeń finansowanych z budżetu państwa a zleconych                                                                                                                                                                                                                                                            do wypłaty KRUS oraz świadczeń finansowanych z Funduszu Ubezpieczeń Społecznych.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</si>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</sst>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  <xf numFmtId="0" fontId="1" fillId="0" borderId="0"/>
  </cellStyleXfs>
  <cellXfs count="12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3" fillId="0" borderId="0" xfId="4" applyNumberFormat="1" applyFont="1" applyBorder="1"/>
    <xf numFmtId="0" fontId="3" fillId="0" borderId="0" xfId="4" applyFont="1" applyBorder="1"/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7" fillId="2" borderId="1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top" wrapText="1"/>
    </xf>
    <xf numFmtId="0" fontId="6" fillId="0" borderId="0" xfId="4" applyFont="1"/>
    <xf numFmtId="4" fontId="5" fillId="0" borderId="4" xfId="4" applyNumberFormat="1" applyFont="1" applyFill="1" applyBorder="1" applyAlignment="1">
      <alignment horizontal="right" vertical="center"/>
    </xf>
    <xf numFmtId="10" fontId="5" fillId="0" borderId="4" xfId="4" applyNumberFormat="1" applyFont="1" applyFill="1" applyBorder="1" applyAlignment="1">
      <alignment horizontal="right" vertical="center"/>
    </xf>
    <xf numFmtId="10" fontId="5" fillId="0" borderId="6" xfId="4" applyNumberFormat="1" applyFont="1" applyFill="1" applyBorder="1" applyAlignment="1">
      <alignment vertical="center"/>
    </xf>
    <xf numFmtId="10" fontId="5" fillId="0" borderId="7" xfId="4" applyNumberFormat="1" applyFont="1" applyFill="1" applyBorder="1" applyAlignment="1">
      <alignment horizontal="right" vertical="center"/>
    </xf>
    <xf numFmtId="10" fontId="5" fillId="0" borderId="10" xfId="4" applyNumberFormat="1" applyFont="1" applyFill="1" applyBorder="1" applyAlignment="1">
      <alignment vertical="center"/>
    </xf>
    <xf numFmtId="4" fontId="5" fillId="0" borderId="7" xfId="4" applyNumberFormat="1" applyFont="1" applyFill="1" applyBorder="1" applyAlignment="1">
      <alignment vertical="center"/>
    </xf>
    <xf numFmtId="0" fontId="3" fillId="4" borderId="0" xfId="4" applyFont="1" applyFill="1"/>
    <xf numFmtId="3" fontId="5" fillId="0" borderId="4" xfId="4" applyNumberFormat="1" applyFont="1" applyFill="1" applyBorder="1" applyAlignment="1">
      <alignment vertical="center"/>
    </xf>
    <xf numFmtId="3" fontId="15" fillId="0" borderId="4" xfId="4" applyNumberFormat="1" applyFont="1" applyFill="1" applyBorder="1" applyAlignment="1">
      <alignment horizontal="right" vertical="center"/>
    </xf>
    <xf numFmtId="3" fontId="5" fillId="0" borderId="5" xfId="4" applyNumberFormat="1" applyFont="1" applyBorder="1" applyAlignment="1">
      <alignment vertical="center"/>
    </xf>
    <xf numFmtId="4" fontId="5" fillId="0" borderId="5" xfId="4" applyNumberFormat="1" applyFont="1" applyBorder="1" applyAlignment="1">
      <alignment vertical="center"/>
    </xf>
    <xf numFmtId="4" fontId="15" fillId="0" borderId="4" xfId="4" applyNumberFormat="1" applyFont="1" applyFill="1" applyBorder="1" applyAlignment="1">
      <alignment horizontal="right" vertical="center"/>
    </xf>
    <xf numFmtId="4" fontId="5" fillId="0" borderId="7" xfId="4" applyNumberFormat="1" applyFont="1" applyFill="1" applyBorder="1" applyAlignment="1">
      <alignment horizontal="right" vertical="center"/>
    </xf>
    <xf numFmtId="3" fontId="5" fillId="0" borderId="3" xfId="4" applyNumberFormat="1" applyFont="1" applyBorder="1" applyAlignment="1">
      <alignment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9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6" fillId="6" borderId="0" xfId="4" applyFill="1"/>
    <xf numFmtId="0" fontId="6" fillId="6" borderId="0" xfId="4" applyFont="1" applyFill="1"/>
    <xf numFmtId="4" fontId="5" fillId="5" borderId="4" xfId="4" applyNumberFormat="1" applyFont="1" applyFill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applyNumberFormat="1" applyFont="1" applyFill="1" applyBorder="1" applyAlignment="1">
      <alignment horizontal="right" vertical="center"/>
    </xf>
    <xf numFmtId="4" fontId="5" fillId="0" borderId="7" xfId="4" applyNumberFormat="1" applyFont="1" applyFill="1" applyBorder="1" applyAlignment="1">
      <alignment vertical="center"/>
    </xf>
    <xf numFmtId="4" fontId="5" fillId="5" borderId="7" xfId="4" applyNumberFormat="1" applyFont="1" applyFill="1" applyBorder="1" applyAlignment="1">
      <alignment vertical="center"/>
    </xf>
    <xf numFmtId="4" fontId="5" fillId="5" borderId="4" xfId="4" quotePrefix="1" applyNumberFormat="1" applyFont="1" applyFill="1" applyBorder="1" applyAlignment="1">
      <alignment horizontal="right" vertical="center"/>
    </xf>
    <xf numFmtId="4" fontId="5" fillId="5" borderId="4" xfId="4" applyNumberFormat="1" applyFont="1" applyFill="1" applyBorder="1" applyAlignment="1">
      <alignment horizontal="righ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left" vertical="center" wrapText="1"/>
    </xf>
    <xf numFmtId="0" fontId="5" fillId="0" borderId="10" xfId="4" applyFont="1" applyFill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2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14" fillId="0" borderId="15" xfId="4" applyFont="1" applyBorder="1" applyAlignment="1">
      <alignment horizontal="left" vertical="top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0" borderId="0" xfId="4" applyFont="1" applyAlignment="1">
      <alignment horizontal="left" wrapText="1"/>
    </xf>
    <xf numFmtId="0" fontId="10" fillId="6" borderId="0" xfId="4" applyFont="1" applyFill="1" applyAlignment="1">
      <alignment horizontal="center" wrapText="1"/>
    </xf>
    <xf numFmtId="0" fontId="10" fillId="6" borderId="0" xfId="4" applyFont="1" applyFill="1" applyAlignment="1">
      <alignment horizontal="center"/>
    </xf>
    <xf numFmtId="0" fontId="9" fillId="6" borderId="0" xfId="4" applyFont="1" applyFill="1" applyAlignment="1">
      <alignment horizontal="center"/>
    </xf>
    <xf numFmtId="0" fontId="11" fillId="6" borderId="0" xfId="4" applyFont="1" applyFill="1" applyBorder="1" applyAlignment="1">
      <alignment horizontal="center" vertical="top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6" fillId="0" borderId="0" xfId="4" applyFill="1"/>
    <xf numFmtId="0" fontId="6" fillId="0" borderId="0" xfId="4" applyFont="1" applyFill="1"/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23A6C5-50CC-4674-99BE-D0C3F6F247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19</xdr:row>
      <xdr:rowOff>104775</xdr:rowOff>
    </xdr:from>
    <xdr:to>
      <xdr:col>7</xdr:col>
      <xdr:colOff>504825</xdr:colOff>
      <xdr:row>34</xdr:row>
      <xdr:rowOff>400050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212889C-0C4B-4DF1-A021-3426C6C0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5505450"/>
          <a:ext cx="9408318" cy="78676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776724F-C749-4BA5-AB5E-99757E68C7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N172"/>
  <sheetViews>
    <sheetView showGridLines="0" tabSelected="1" view="pageBreakPreview" topLeftCell="A136" zoomScaleNormal="90" zoomScaleSheetLayoutView="100" workbookViewId="0">
      <selection activeCell="B40" sqref="B40:G40"/>
    </sheetView>
  </sheetViews>
  <sheetFormatPr defaultColWidth="9.140625" defaultRowHeight="15"/>
  <cols>
    <col min="1" max="1" width="3.7109375" style="8" customWidth="1"/>
    <col min="2" max="2" width="42" style="8" customWidth="1"/>
    <col min="3" max="3" width="17.5703125" style="8" customWidth="1"/>
    <col min="4" max="4" width="18" style="8" customWidth="1"/>
    <col min="5" max="6" width="18.28515625" style="8" customWidth="1"/>
    <col min="7" max="7" width="16.5703125" style="8" customWidth="1"/>
    <col min="8" max="8" width="12" style="8" customWidth="1"/>
    <col min="9" max="16384" width="9.140625" style="8"/>
  </cols>
  <sheetData>
    <row r="1" spans="1:8" s="5" customFormat="1" ht="12.75">
      <c r="D1" s="38"/>
      <c r="E1" s="38"/>
    </row>
    <row r="2" spans="1:8" s="5" customFormat="1" ht="12.75">
      <c r="D2" s="38"/>
      <c r="E2" s="38"/>
    </row>
    <row r="3" spans="1:8" s="5" customFormat="1" ht="12.75">
      <c r="D3" s="38"/>
      <c r="E3" s="38"/>
    </row>
    <row r="4" spans="1:8" s="5" customFormat="1" ht="12.75">
      <c r="D4" s="38"/>
      <c r="E4" s="38"/>
    </row>
    <row r="5" spans="1:8" s="5" customFormat="1" ht="12.75">
      <c r="D5" s="38"/>
      <c r="E5" s="38"/>
    </row>
    <row r="6" spans="1:8" s="5" customFormat="1" ht="12.75">
      <c r="D6" s="38"/>
      <c r="E6" s="38"/>
    </row>
    <row r="7" spans="1:8" s="5" customFormat="1" ht="12.75">
      <c r="D7" s="38"/>
      <c r="E7" s="38"/>
    </row>
    <row r="8" spans="1:8" s="5" customFormat="1" ht="20.25" customHeight="1">
      <c r="B8" s="117" t="s">
        <v>60</v>
      </c>
      <c r="C8" s="117"/>
      <c r="D8" s="117"/>
      <c r="E8" s="117"/>
      <c r="F8" s="117"/>
      <c r="G8" s="117"/>
      <c r="H8" s="55"/>
    </row>
    <row r="9" spans="1:8" s="5" customFormat="1" ht="12.75">
      <c r="D9" s="38"/>
      <c r="E9" s="38"/>
    </row>
    <row r="10" spans="1:8" s="5" customFormat="1" ht="12.75">
      <c r="D10" s="38"/>
      <c r="E10" s="38"/>
    </row>
    <row r="11" spans="1:8" s="5" customFormat="1" ht="12.75">
      <c r="D11" s="38"/>
      <c r="E11" s="38"/>
    </row>
    <row r="12" spans="1:8" s="5" customFormat="1" ht="12.75">
      <c r="D12" s="38"/>
      <c r="E12" s="38"/>
    </row>
    <row r="13" spans="1:8" s="5" customFormat="1" ht="12.75">
      <c r="D13" s="38"/>
      <c r="E13" s="38"/>
    </row>
    <row r="14" spans="1:8" s="5" customFormat="1" ht="12.75">
      <c r="D14" s="38"/>
      <c r="E14" s="38"/>
    </row>
    <row r="15" spans="1:8" s="5" customFormat="1" ht="150" customHeight="1">
      <c r="A15" s="57"/>
      <c r="B15" s="118" t="s">
        <v>72</v>
      </c>
      <c r="C15" s="118"/>
      <c r="D15" s="118"/>
      <c r="E15" s="118"/>
      <c r="F15" s="118"/>
      <c r="G15" s="118"/>
      <c r="H15" s="57"/>
    </row>
    <row r="16" spans="1:8" s="5" customFormat="1" ht="12.75">
      <c r="A16" s="57"/>
      <c r="B16" s="57"/>
      <c r="C16" s="57"/>
      <c r="D16" s="58"/>
      <c r="E16" s="58"/>
      <c r="F16" s="57"/>
      <c r="G16" s="57"/>
      <c r="H16" s="57"/>
    </row>
    <row r="17" spans="1:8" s="5" customFormat="1" ht="12.75">
      <c r="A17" s="57"/>
      <c r="B17" s="57"/>
      <c r="C17" s="57"/>
      <c r="D17" s="58"/>
      <c r="E17" s="58"/>
      <c r="F17" s="57"/>
      <c r="G17" s="57"/>
      <c r="H17" s="57"/>
    </row>
    <row r="18" spans="1:8" s="5" customFormat="1" ht="39.75" customHeight="1">
      <c r="A18" s="57"/>
      <c r="B18" s="119" t="s">
        <v>76</v>
      </c>
      <c r="C18" s="119"/>
      <c r="D18" s="119"/>
      <c r="E18" s="119"/>
      <c r="F18" s="119"/>
      <c r="G18" s="119"/>
      <c r="H18" s="57"/>
    </row>
    <row r="19" spans="1:8" s="57" customFormat="1" ht="24" customHeight="1">
      <c r="B19" s="120"/>
      <c r="C19" s="120"/>
      <c r="D19" s="120"/>
      <c r="E19" s="120"/>
      <c r="F19" s="120"/>
      <c r="G19" s="120"/>
    </row>
    <row r="20" spans="1:8" s="5" customFormat="1" ht="39.75" customHeight="1">
      <c r="D20" s="38"/>
      <c r="E20" s="38"/>
    </row>
    <row r="21" spans="1:8" s="5" customFormat="1" ht="39.75" customHeight="1">
      <c r="D21" s="38"/>
      <c r="E21" s="38"/>
    </row>
    <row r="22" spans="1:8" s="5" customFormat="1" ht="39.75" customHeight="1">
      <c r="D22" s="38"/>
      <c r="E22" s="38"/>
    </row>
    <row r="23" spans="1:8" s="5" customFormat="1" ht="39.75" customHeight="1">
      <c r="D23" s="38"/>
      <c r="E23" s="38"/>
    </row>
    <row r="24" spans="1:8" s="5" customFormat="1" ht="39.75" customHeight="1">
      <c r="D24" s="38"/>
      <c r="E24" s="38"/>
    </row>
    <row r="25" spans="1:8" s="5" customFormat="1" ht="39.75" customHeight="1">
      <c r="D25" s="38"/>
      <c r="E25" s="38"/>
    </row>
    <row r="26" spans="1:8" s="5" customFormat="1" ht="39.75" customHeight="1">
      <c r="D26" s="38"/>
      <c r="E26" s="38"/>
    </row>
    <row r="27" spans="1:8" s="5" customFormat="1" ht="39.75" customHeight="1">
      <c r="D27" s="38"/>
      <c r="E27" s="38"/>
    </row>
    <row r="28" spans="1:8" s="5" customFormat="1" ht="39.75" customHeight="1">
      <c r="D28" s="38"/>
      <c r="E28" s="38"/>
    </row>
    <row r="29" spans="1:8" s="5" customFormat="1" ht="39.75" customHeight="1">
      <c r="D29" s="38"/>
      <c r="E29" s="38"/>
    </row>
    <row r="30" spans="1:8" s="5" customFormat="1" ht="39.75" customHeight="1">
      <c r="D30" s="38"/>
      <c r="E30" s="38"/>
    </row>
    <row r="31" spans="1:8" s="5" customFormat="1" ht="39.75" customHeight="1">
      <c r="D31" s="38"/>
      <c r="E31" s="38"/>
    </row>
    <row r="32" spans="1:8" s="5" customFormat="1" ht="39.75" customHeight="1">
      <c r="D32" s="38"/>
      <c r="E32" s="38"/>
    </row>
    <row r="33" spans="1:8" s="5" customFormat="1" ht="39.75" customHeight="1">
      <c r="D33" s="38"/>
      <c r="E33" s="38"/>
    </row>
    <row r="34" spans="1:8" s="5" customFormat="1" ht="39.75" customHeight="1">
      <c r="D34" s="38"/>
      <c r="E34" s="38"/>
    </row>
    <row r="35" spans="1:8" s="5" customFormat="1" ht="39.75" customHeight="1">
      <c r="D35" s="38"/>
      <c r="E35" s="38"/>
    </row>
    <row r="36" spans="1:8" s="125" customFormat="1" ht="39.75" customHeight="1">
      <c r="D36" s="126"/>
      <c r="E36" s="126"/>
    </row>
    <row r="37" spans="1:8" s="5" customFormat="1" ht="27" customHeight="1">
      <c r="A37" s="57"/>
      <c r="B37" s="57"/>
      <c r="C37" s="57"/>
      <c r="D37" s="58"/>
      <c r="E37" s="58"/>
      <c r="F37" s="57"/>
      <c r="G37" s="57"/>
      <c r="H37" s="57"/>
    </row>
    <row r="38" spans="1:8" s="5" customFormat="1" ht="29.25" customHeight="1">
      <c r="A38" s="57"/>
      <c r="B38" s="121" t="s">
        <v>75</v>
      </c>
      <c r="C38" s="121"/>
      <c r="D38" s="121"/>
      <c r="E38" s="121"/>
      <c r="F38" s="121"/>
      <c r="G38" s="121"/>
      <c r="H38" s="57"/>
    </row>
    <row r="39" spans="1:8" ht="31.5" customHeight="1">
      <c r="A39" s="122" t="s">
        <v>52</v>
      </c>
      <c r="B39" s="122"/>
      <c r="C39" s="122"/>
      <c r="D39" s="122"/>
      <c r="E39" s="122"/>
      <c r="F39" s="122"/>
      <c r="G39" s="122"/>
      <c r="H39" s="56"/>
    </row>
    <row r="40" spans="1:8" ht="40.5" customHeight="1">
      <c r="A40" s="28" t="s">
        <v>32</v>
      </c>
      <c r="B40" s="123" t="s">
        <v>92</v>
      </c>
      <c r="C40" s="123"/>
      <c r="D40" s="123"/>
      <c r="E40" s="123"/>
      <c r="F40" s="123"/>
      <c r="G40" s="123"/>
      <c r="H40" s="53"/>
    </row>
    <row r="41" spans="1:8" ht="25.5" customHeight="1">
      <c r="A41" s="28" t="s">
        <v>33</v>
      </c>
      <c r="B41" s="124" t="s">
        <v>77</v>
      </c>
      <c r="C41" s="124"/>
      <c r="D41" s="124"/>
      <c r="E41" s="124"/>
      <c r="F41" s="124"/>
      <c r="G41" s="124"/>
      <c r="H41" s="54"/>
    </row>
    <row r="42" spans="1:8" ht="27" customHeight="1">
      <c r="A42" s="28" t="s">
        <v>35</v>
      </c>
      <c r="B42" s="124" t="s">
        <v>34</v>
      </c>
      <c r="C42" s="124"/>
      <c r="D42" s="124"/>
      <c r="E42" s="124"/>
      <c r="F42" s="124"/>
      <c r="G42" s="124"/>
      <c r="H42" s="54"/>
    </row>
    <row r="43" spans="1:8" ht="51.75" customHeight="1">
      <c r="A43" s="28" t="s">
        <v>36</v>
      </c>
      <c r="B43" s="124" t="s">
        <v>90</v>
      </c>
      <c r="C43" s="124"/>
      <c r="D43" s="124"/>
      <c r="E43" s="124"/>
      <c r="F43" s="124"/>
      <c r="G43" s="124"/>
      <c r="H43" s="54"/>
    </row>
    <row r="44" spans="1:8" ht="142.5" customHeight="1">
      <c r="A44" s="28" t="s">
        <v>37</v>
      </c>
      <c r="B44" s="124" t="s">
        <v>78</v>
      </c>
      <c r="C44" s="124"/>
      <c r="D44" s="124"/>
      <c r="E44" s="124"/>
      <c r="F44" s="124"/>
      <c r="G44" s="124"/>
      <c r="H44" s="54"/>
    </row>
    <row r="45" spans="1:8" ht="41.25" customHeight="1">
      <c r="A45" s="28" t="s">
        <v>38</v>
      </c>
      <c r="B45" s="124" t="s">
        <v>79</v>
      </c>
      <c r="C45" s="124"/>
      <c r="D45" s="124"/>
      <c r="E45" s="124"/>
      <c r="F45" s="124"/>
      <c r="G45" s="124"/>
      <c r="H45" s="54"/>
    </row>
    <row r="46" spans="1:8" ht="71.25" customHeight="1">
      <c r="A46" s="28" t="s">
        <v>39</v>
      </c>
      <c r="B46" s="124" t="s">
        <v>80</v>
      </c>
      <c r="C46" s="124"/>
      <c r="D46" s="124"/>
      <c r="E46" s="124"/>
      <c r="F46" s="124"/>
      <c r="G46" s="124"/>
      <c r="H46" s="54"/>
    </row>
    <row r="47" spans="1:8" ht="42" customHeight="1">
      <c r="A47" s="28" t="s">
        <v>40</v>
      </c>
      <c r="B47" s="124" t="s">
        <v>81</v>
      </c>
      <c r="C47" s="124"/>
      <c r="D47" s="124"/>
      <c r="E47" s="124"/>
      <c r="F47" s="124"/>
      <c r="G47" s="124"/>
      <c r="H47" s="54"/>
    </row>
    <row r="48" spans="1:8" ht="21" customHeight="1">
      <c r="A48" s="28" t="s">
        <v>41</v>
      </c>
      <c r="B48" s="124" t="s">
        <v>46</v>
      </c>
      <c r="C48" s="124"/>
      <c r="D48" s="124"/>
      <c r="E48" s="124"/>
      <c r="F48" s="124"/>
      <c r="G48" s="124"/>
      <c r="H48" s="54"/>
    </row>
    <row r="49" spans="1:8" s="5" customFormat="1" ht="21" customHeight="1">
      <c r="B49" s="114" t="s">
        <v>48</v>
      </c>
      <c r="C49" s="114"/>
      <c r="D49" s="114"/>
      <c r="E49" s="114"/>
      <c r="F49" s="114"/>
      <c r="G49" s="8"/>
      <c r="H49" s="8"/>
    </row>
    <row r="50" spans="1:8" s="5" customFormat="1" ht="21" customHeight="1">
      <c r="B50" s="114" t="s">
        <v>47</v>
      </c>
      <c r="C50" s="114"/>
      <c r="D50" s="114"/>
      <c r="E50" s="114"/>
      <c r="F50" s="114"/>
      <c r="G50" s="8"/>
      <c r="H50" s="8"/>
    </row>
    <row r="51" spans="1:8" s="5" customFormat="1" ht="21" customHeight="1">
      <c r="B51" s="114" t="s">
        <v>50</v>
      </c>
      <c r="C51" s="114"/>
      <c r="D51" s="114"/>
      <c r="E51" s="114"/>
      <c r="F51" s="114"/>
      <c r="G51" s="8"/>
      <c r="H51" s="8"/>
    </row>
    <row r="52" spans="1:8" s="5" customFormat="1" ht="21" customHeight="1">
      <c r="B52" s="114" t="s">
        <v>49</v>
      </c>
      <c r="C52" s="114"/>
      <c r="D52" s="114"/>
      <c r="E52" s="114"/>
      <c r="F52" s="114"/>
      <c r="G52" s="8"/>
      <c r="H52" s="8"/>
    </row>
    <row r="53" spans="1:8" s="5" customFormat="1" ht="21" customHeight="1">
      <c r="B53" s="114" t="s">
        <v>28</v>
      </c>
      <c r="C53" s="114"/>
      <c r="D53" s="114"/>
      <c r="E53" s="114"/>
      <c r="F53" s="114"/>
      <c r="G53" s="8"/>
      <c r="H53" s="8"/>
    </row>
    <row r="54" spans="1:8" s="5" customFormat="1" ht="21" customHeight="1">
      <c r="B54" s="114" t="s">
        <v>65</v>
      </c>
      <c r="C54" s="114"/>
      <c r="D54" s="114"/>
      <c r="E54" s="114"/>
      <c r="F54" s="114"/>
      <c r="G54" s="8"/>
      <c r="H54" s="8"/>
    </row>
    <row r="55" spans="1:8" s="5" customFormat="1" ht="21" customHeight="1">
      <c r="B55" s="114" t="s">
        <v>64</v>
      </c>
      <c r="C55" s="114"/>
      <c r="D55" s="114"/>
      <c r="E55" s="114"/>
      <c r="F55" s="114"/>
      <c r="G55" s="8"/>
      <c r="H55" s="8"/>
    </row>
    <row r="56" spans="1:8" s="5" customFormat="1" ht="21" customHeight="1">
      <c r="B56" s="60"/>
      <c r="C56" s="60"/>
      <c r="D56" s="60"/>
      <c r="E56" s="60"/>
      <c r="F56" s="60"/>
      <c r="G56" s="8"/>
      <c r="H56" s="8"/>
    </row>
    <row r="57" spans="1:8" s="5" customFormat="1" ht="21.75" customHeight="1">
      <c r="B57" s="6" t="s">
        <v>26</v>
      </c>
      <c r="C57" s="6"/>
      <c r="D57" s="6"/>
      <c r="E57" s="6"/>
      <c r="F57" s="8"/>
      <c r="G57" s="8"/>
      <c r="H57" s="8"/>
    </row>
    <row r="58" spans="1:8" s="5" customFormat="1" ht="21.75" customHeight="1">
      <c r="B58" s="7" t="s">
        <v>27</v>
      </c>
      <c r="C58" s="6"/>
      <c r="D58" s="6"/>
      <c r="E58" s="6"/>
      <c r="F58" s="8"/>
      <c r="G58" s="8"/>
      <c r="H58" s="8"/>
    </row>
    <row r="59" spans="1:8" s="5" customFormat="1" ht="21.75" customHeight="1">
      <c r="B59" s="7" t="s">
        <v>51</v>
      </c>
      <c r="C59" s="7"/>
      <c r="D59" s="8"/>
      <c r="E59" s="8"/>
      <c r="F59" s="8"/>
      <c r="G59" s="8"/>
      <c r="H59" s="8"/>
    </row>
    <row r="60" spans="1:8" ht="31.5" customHeight="1">
      <c r="A60" s="92" t="s">
        <v>53</v>
      </c>
      <c r="B60" s="92"/>
      <c r="C60" s="92"/>
      <c r="D60" s="92"/>
      <c r="E60" s="92"/>
      <c r="F60" s="92"/>
      <c r="G60" s="92"/>
      <c r="H60" s="92"/>
    </row>
    <row r="61" spans="1:8" ht="30.75" customHeight="1">
      <c r="A61" s="93" t="s">
        <v>0</v>
      </c>
      <c r="B61" s="94"/>
      <c r="C61" s="4" t="s">
        <v>73</v>
      </c>
      <c r="D61" s="115" t="s">
        <v>82</v>
      </c>
      <c r="E61" s="115"/>
      <c r="F61" s="115"/>
      <c r="G61" s="115"/>
      <c r="H61" s="116"/>
    </row>
    <row r="62" spans="1:8" ht="33.75" customHeight="1">
      <c r="A62" s="95"/>
      <c r="B62" s="96"/>
      <c r="C62" s="102" t="s">
        <v>70</v>
      </c>
      <c r="D62" s="102" t="s">
        <v>68</v>
      </c>
      <c r="E62" s="102" t="str">
        <f>C62</f>
        <v>marzec</v>
      </c>
      <c r="F62" s="102" t="s">
        <v>71</v>
      </c>
      <c r="G62" s="85" t="s">
        <v>23</v>
      </c>
      <c r="H62" s="86"/>
    </row>
    <row r="63" spans="1:8" ht="75" customHeight="1">
      <c r="A63" s="97"/>
      <c r="B63" s="98"/>
      <c r="C63" s="103"/>
      <c r="D63" s="103"/>
      <c r="E63" s="103"/>
      <c r="F63" s="103"/>
      <c r="G63" s="1" t="s">
        <v>83</v>
      </c>
      <c r="H63" s="1" t="s">
        <v>84</v>
      </c>
    </row>
    <row r="64" spans="1:8" ht="30.75" customHeight="1">
      <c r="A64" s="111" t="s">
        <v>20</v>
      </c>
      <c r="B64" s="112"/>
      <c r="C64" s="47">
        <v>961743</v>
      </c>
      <c r="D64" s="10">
        <v>1030019</v>
      </c>
      <c r="E64" s="10">
        <v>1028999</v>
      </c>
      <c r="F64" s="10">
        <v>1030122</v>
      </c>
      <c r="G64" s="11">
        <f>E64/D64-1</f>
        <v>-9.9027299496412535E-4</v>
      </c>
      <c r="H64" s="18">
        <f>E64/C64-1</f>
        <v>6.9931364200207291E-2</v>
      </c>
    </row>
    <row r="65" spans="1:8" ht="30.75" customHeight="1">
      <c r="A65" s="90" t="s">
        <v>74</v>
      </c>
      <c r="B65" s="91"/>
      <c r="C65" s="50">
        <v>2169402872.0300002</v>
      </c>
      <c r="D65" s="12">
        <v>2226232199.79</v>
      </c>
      <c r="E65" s="12">
        <v>2347786490.04</v>
      </c>
      <c r="F65" s="13">
        <v>6822468789.4499998</v>
      </c>
      <c r="G65" s="14">
        <f>E65/D65-1</f>
        <v>5.4600903832702663E-2</v>
      </c>
      <c r="H65" s="16">
        <f>E65/C65-1</f>
        <v>8.2227059026191318E-2</v>
      </c>
    </row>
    <row r="66" spans="1:8" ht="30.75" customHeight="1">
      <c r="A66" s="104"/>
      <c r="B66" s="104"/>
      <c r="C66" s="104"/>
      <c r="D66" s="104"/>
      <c r="E66" s="104"/>
      <c r="F66" s="104"/>
      <c r="G66" s="104"/>
      <c r="H66" s="104"/>
    </row>
    <row r="67" spans="1:8" ht="27" customHeight="1">
      <c r="A67" s="29"/>
      <c r="B67" s="29"/>
      <c r="C67" s="20"/>
      <c r="D67" s="20"/>
      <c r="E67" s="20"/>
      <c r="F67" s="20"/>
      <c r="G67" s="21"/>
      <c r="H67" s="21"/>
    </row>
    <row r="68" spans="1:8" ht="32.25" customHeight="1">
      <c r="A68" s="92" t="s">
        <v>44</v>
      </c>
      <c r="B68" s="92"/>
      <c r="C68" s="92"/>
      <c r="D68" s="92"/>
      <c r="E68" s="92"/>
      <c r="F68" s="92"/>
      <c r="G68" s="92"/>
      <c r="H68" s="92"/>
    </row>
    <row r="69" spans="1:8" ht="30" customHeight="1">
      <c r="A69" s="93" t="s">
        <v>0</v>
      </c>
      <c r="B69" s="94"/>
      <c r="C69" s="36" t="str">
        <f>C61</f>
        <v>2025 rok</v>
      </c>
      <c r="D69" s="99" t="str">
        <f>D61</f>
        <v>2026 rok</v>
      </c>
      <c r="E69" s="100"/>
      <c r="F69" s="100"/>
      <c r="G69" s="100"/>
      <c r="H69" s="101"/>
    </row>
    <row r="70" spans="1:8" ht="30" customHeight="1">
      <c r="A70" s="95"/>
      <c r="B70" s="96"/>
      <c r="C70" s="102" t="str">
        <f>C62</f>
        <v>marzec</v>
      </c>
      <c r="D70" s="102" t="str">
        <f t="shared" ref="D70:E70" si="0">D62</f>
        <v>luty</v>
      </c>
      <c r="E70" s="102" t="str">
        <f t="shared" si="0"/>
        <v>marzec</v>
      </c>
      <c r="F70" s="102" t="str">
        <f t="shared" ref="F70" si="1">F62</f>
        <v>Narastająco styczeń-marzec</v>
      </c>
      <c r="G70" s="85" t="s">
        <v>23</v>
      </c>
      <c r="H70" s="86"/>
    </row>
    <row r="71" spans="1:8" ht="75.75" customHeight="1">
      <c r="A71" s="97"/>
      <c r="B71" s="98"/>
      <c r="C71" s="103"/>
      <c r="D71" s="103"/>
      <c r="E71" s="103"/>
      <c r="F71" s="103"/>
      <c r="G71" s="9" t="str">
        <f>G63</f>
        <v>marzec 
2026 r. 
z 
lutym
2026 r.</v>
      </c>
      <c r="H71" s="9" t="str">
        <f>H63</f>
        <v>marzec
2026 r. 
z 
marcem
2025 r.</v>
      </c>
    </row>
    <row r="72" spans="1:8" ht="30" customHeight="1">
      <c r="A72" s="111" t="s">
        <v>18</v>
      </c>
      <c r="B72" s="112"/>
      <c r="C72" s="48">
        <v>960292</v>
      </c>
      <c r="D72" s="10">
        <v>1028529</v>
      </c>
      <c r="E72" s="10">
        <v>1027505</v>
      </c>
      <c r="F72" s="10">
        <v>1028629</v>
      </c>
      <c r="G72" s="11">
        <f>E72/D72-1</f>
        <v>-9.9559662391623949E-4</v>
      </c>
      <c r="H72" s="2">
        <f>E72/C72-1</f>
        <v>6.9992252356574802E-2</v>
      </c>
    </row>
    <row r="73" spans="1:8" ht="31.5" customHeight="1">
      <c r="A73" s="73" t="s">
        <v>24</v>
      </c>
      <c r="B73" s="74"/>
      <c r="C73" s="49">
        <v>2037768424.9200003</v>
      </c>
      <c r="D73" s="12">
        <v>2083235014.1900001</v>
      </c>
      <c r="E73" s="12">
        <v>2198420899.8600001</v>
      </c>
      <c r="F73" s="12">
        <v>6384490101.0100002</v>
      </c>
      <c r="G73" s="11">
        <f>E73/D73-1</f>
        <v>5.5291834519585636E-2</v>
      </c>
      <c r="H73" s="2">
        <f>E73/C73-1</f>
        <v>7.8837454234431448E-2</v>
      </c>
    </row>
    <row r="74" spans="1:8" ht="31.5" customHeight="1">
      <c r="A74" s="90" t="s">
        <v>9</v>
      </c>
      <c r="B74" s="91"/>
      <c r="C74" s="13">
        <v>2122.0300000000002</v>
      </c>
      <c r="D74" s="12">
        <v>2025.45</v>
      </c>
      <c r="E74" s="13">
        <v>2139.5700000000002</v>
      </c>
      <c r="F74" s="44">
        <v>2068.9299999999998</v>
      </c>
      <c r="G74" s="14">
        <f>E74/D74-1</f>
        <v>5.6343034881137566E-2</v>
      </c>
      <c r="H74" s="3">
        <f>E74/C74-1</f>
        <v>8.2656701366143892E-3</v>
      </c>
    </row>
    <row r="75" spans="1:8" ht="45" customHeight="1">
      <c r="A75" s="113" t="s">
        <v>67</v>
      </c>
      <c r="B75" s="113"/>
      <c r="C75" s="113"/>
      <c r="D75" s="113"/>
      <c r="E75" s="113"/>
      <c r="F75" s="113"/>
      <c r="G75" s="113"/>
      <c r="H75" s="113"/>
    </row>
    <row r="76" spans="1:8" ht="27" customHeight="1">
      <c r="A76" s="30"/>
      <c r="B76" s="30"/>
      <c r="C76" s="30"/>
      <c r="D76" s="30"/>
      <c r="E76" s="30"/>
      <c r="F76" s="30"/>
      <c r="G76" s="30"/>
      <c r="H76" s="30"/>
    </row>
    <row r="77" spans="1:8" ht="31.5" customHeight="1">
      <c r="A77" s="92" t="s">
        <v>69</v>
      </c>
      <c r="B77" s="92"/>
      <c r="C77" s="92"/>
      <c r="D77" s="92"/>
      <c r="E77" s="92"/>
      <c r="F77" s="92"/>
      <c r="G77" s="92"/>
      <c r="H77" s="92"/>
    </row>
    <row r="78" spans="1:8" ht="30" customHeight="1">
      <c r="A78" s="93" t="s">
        <v>0</v>
      </c>
      <c r="B78" s="94"/>
      <c r="C78" s="36" t="str">
        <f>C69</f>
        <v>2025 rok</v>
      </c>
      <c r="D78" s="100" t="str">
        <f>D69</f>
        <v>2026 rok</v>
      </c>
      <c r="E78" s="100"/>
      <c r="F78" s="100"/>
      <c r="G78" s="100"/>
      <c r="H78" s="101"/>
    </row>
    <row r="79" spans="1:8" ht="30" customHeight="1">
      <c r="A79" s="95"/>
      <c r="B79" s="96"/>
      <c r="C79" s="102" t="str">
        <f>C70</f>
        <v>marzec</v>
      </c>
      <c r="D79" s="102" t="str">
        <f t="shared" ref="D79:E79" si="2">D70</f>
        <v>luty</v>
      </c>
      <c r="E79" s="102" t="str">
        <f t="shared" si="2"/>
        <v>marzec</v>
      </c>
      <c r="F79" s="102" t="str">
        <f t="shared" ref="F79" si="3">F70</f>
        <v>Narastająco styczeń-marzec</v>
      </c>
      <c r="G79" s="85" t="s">
        <v>23</v>
      </c>
      <c r="H79" s="86"/>
    </row>
    <row r="80" spans="1:8" ht="75" customHeight="1">
      <c r="A80" s="97"/>
      <c r="B80" s="98"/>
      <c r="C80" s="103"/>
      <c r="D80" s="103"/>
      <c r="E80" s="103"/>
      <c r="F80" s="103"/>
      <c r="G80" s="9" t="str">
        <f>G71</f>
        <v>marzec 
2026 r. 
z 
lutym
2026 r.</v>
      </c>
      <c r="H80" s="9" t="str">
        <f>H71</f>
        <v>marzec
2026 r. 
z 
marcem
2025 r.</v>
      </c>
    </row>
    <row r="81" spans="1:8" ht="25.5" customHeight="1">
      <c r="A81" s="73" t="s">
        <v>10</v>
      </c>
      <c r="B81" s="74"/>
      <c r="C81" s="10">
        <v>3531</v>
      </c>
      <c r="D81" s="52">
        <v>3634</v>
      </c>
      <c r="E81" s="10">
        <v>3651</v>
      </c>
      <c r="F81" s="10">
        <v>11293</v>
      </c>
      <c r="G81" s="11">
        <f>E81/D81-1</f>
        <v>4.6780407264721546E-3</v>
      </c>
      <c r="H81" s="11">
        <f>E81/C81-1</f>
        <v>3.3984706881903248E-2</v>
      </c>
    </row>
    <row r="82" spans="1:8" ht="25.5" customHeight="1">
      <c r="A82" s="73" t="s">
        <v>21</v>
      </c>
      <c r="B82" s="74"/>
      <c r="C82" s="12">
        <v>14122290</v>
      </c>
      <c r="D82" s="12">
        <v>24793400.010000002</v>
      </c>
      <c r="E82" s="12">
        <v>25286901</v>
      </c>
      <c r="F82" s="12">
        <v>70641585.010000005</v>
      </c>
      <c r="G82" s="11">
        <f>E82/D82-1</f>
        <v>1.9904530633190864E-2</v>
      </c>
      <c r="H82" s="11">
        <f>E82/C82-1</f>
        <v>0.79056661490452318</v>
      </c>
    </row>
    <row r="83" spans="1:8" ht="25.5" customHeight="1">
      <c r="A83" s="83" t="s">
        <v>85</v>
      </c>
      <c r="B83" s="84"/>
      <c r="C83" s="15">
        <v>4000</v>
      </c>
      <c r="D83" s="13">
        <v>7000</v>
      </c>
      <c r="E83" s="15">
        <v>7000</v>
      </c>
      <c r="F83" s="15">
        <v>7000</v>
      </c>
      <c r="G83" s="14">
        <f>E83/D83-1</f>
        <v>0</v>
      </c>
      <c r="H83" s="16">
        <f>E83/C83-1</f>
        <v>0.75</v>
      </c>
    </row>
    <row r="84" spans="1:8" ht="25.5" customHeight="1">
      <c r="A84" s="31"/>
      <c r="B84" s="31"/>
      <c r="C84" s="32"/>
      <c r="D84" s="32"/>
      <c r="E84" s="32"/>
      <c r="F84" s="32"/>
      <c r="G84" s="33"/>
      <c r="H84" s="33"/>
    </row>
    <row r="85" spans="1:8" ht="31.5" customHeight="1">
      <c r="A85" s="92" t="s">
        <v>45</v>
      </c>
      <c r="B85" s="92"/>
      <c r="C85" s="92"/>
      <c r="D85" s="92"/>
      <c r="E85" s="92"/>
      <c r="F85" s="92"/>
      <c r="G85" s="92"/>
      <c r="H85" s="92"/>
    </row>
    <row r="86" spans="1:8" ht="30" customHeight="1">
      <c r="A86" s="93" t="s">
        <v>0</v>
      </c>
      <c r="B86" s="94"/>
      <c r="C86" s="36" t="str">
        <f>C78</f>
        <v>2025 rok</v>
      </c>
      <c r="D86" s="100" t="str">
        <f>D78</f>
        <v>2026 rok</v>
      </c>
      <c r="E86" s="100"/>
      <c r="F86" s="100"/>
      <c r="G86" s="100"/>
      <c r="H86" s="101"/>
    </row>
    <row r="87" spans="1:8" ht="37.5" customHeight="1">
      <c r="A87" s="95"/>
      <c r="B87" s="96"/>
      <c r="C87" s="102" t="str">
        <f>C79</f>
        <v>marzec</v>
      </c>
      <c r="D87" s="102" t="str">
        <f t="shared" ref="D87:E87" si="4">D79</f>
        <v>luty</v>
      </c>
      <c r="E87" s="102" t="str">
        <f t="shared" si="4"/>
        <v>marzec</v>
      </c>
      <c r="F87" s="102" t="str">
        <f t="shared" ref="F87" si="5">F79</f>
        <v>Narastająco styczeń-marzec</v>
      </c>
      <c r="G87" s="85" t="s">
        <v>23</v>
      </c>
      <c r="H87" s="86"/>
    </row>
    <row r="88" spans="1:8" ht="75.75" customHeight="1">
      <c r="A88" s="97"/>
      <c r="B88" s="98"/>
      <c r="C88" s="103"/>
      <c r="D88" s="103"/>
      <c r="E88" s="103"/>
      <c r="F88" s="103"/>
      <c r="G88" s="9" t="str">
        <f>G80</f>
        <v>marzec 
2026 r. 
z 
lutym
2026 r.</v>
      </c>
      <c r="H88" s="9" t="str">
        <f>H80</f>
        <v>marzec
2026 r. 
z 
marcem
2025 r.</v>
      </c>
    </row>
    <row r="89" spans="1:8" ht="25.5" customHeight="1">
      <c r="A89" s="111" t="s">
        <v>13</v>
      </c>
      <c r="B89" s="112"/>
      <c r="C89" s="10">
        <v>7836</v>
      </c>
      <c r="D89" s="52">
        <v>7194</v>
      </c>
      <c r="E89" s="10">
        <v>7262</v>
      </c>
      <c r="F89" s="10">
        <v>21701</v>
      </c>
      <c r="G89" s="17">
        <f>E89/D89-1</f>
        <v>9.4523213789268201E-3</v>
      </c>
      <c r="H89" s="18">
        <f>E89/C89-1</f>
        <v>-7.3251659009698877E-2</v>
      </c>
    </row>
    <row r="90" spans="1:8" ht="25.5" customHeight="1">
      <c r="A90" s="73" t="s">
        <v>21</v>
      </c>
      <c r="B90" s="74"/>
      <c r="C90" s="12">
        <v>7856455.0099999998</v>
      </c>
      <c r="D90" s="12">
        <v>7163799.1999999993</v>
      </c>
      <c r="E90" s="12">
        <v>7196781.7000000002</v>
      </c>
      <c r="F90" s="12">
        <v>21599813.84</v>
      </c>
      <c r="G90" s="17">
        <f>E90/D90-1</f>
        <v>4.6040514368410612E-3</v>
      </c>
      <c r="H90" s="18">
        <f>E90/C90-1</f>
        <v>-8.396577198753663E-2</v>
      </c>
    </row>
    <row r="91" spans="1:8" ht="25.5" customHeight="1">
      <c r="A91" s="90" t="s">
        <v>85</v>
      </c>
      <c r="B91" s="91"/>
      <c r="C91" s="13">
        <v>1000</v>
      </c>
      <c r="D91" s="13">
        <v>1000</v>
      </c>
      <c r="E91" s="13">
        <v>1000</v>
      </c>
      <c r="F91" s="13">
        <v>1000</v>
      </c>
      <c r="G91" s="19">
        <f>E91/D91-1</f>
        <v>0</v>
      </c>
      <c r="H91" s="16">
        <f>E91/C91-1</f>
        <v>0</v>
      </c>
    </row>
    <row r="92" spans="1:8" ht="27" customHeight="1"/>
    <row r="93" spans="1:8" ht="31.5" customHeight="1">
      <c r="A93" s="92" t="s">
        <v>29</v>
      </c>
      <c r="B93" s="92"/>
      <c r="C93" s="92"/>
      <c r="D93" s="92"/>
      <c r="E93" s="92"/>
      <c r="F93" s="92"/>
      <c r="G93" s="92"/>
      <c r="H93" s="92"/>
    </row>
    <row r="94" spans="1:8" ht="30" customHeight="1">
      <c r="A94" s="93" t="s">
        <v>0</v>
      </c>
      <c r="B94" s="94"/>
      <c r="C94" s="36" t="str">
        <f>C86</f>
        <v>2025 rok</v>
      </c>
      <c r="D94" s="100" t="str">
        <f>D86</f>
        <v>2026 rok</v>
      </c>
      <c r="E94" s="100"/>
      <c r="F94" s="100"/>
      <c r="G94" s="100"/>
      <c r="H94" s="101"/>
    </row>
    <row r="95" spans="1:8" ht="39.75" customHeight="1">
      <c r="A95" s="95"/>
      <c r="B95" s="96"/>
      <c r="C95" s="102" t="str">
        <f>C87</f>
        <v>marzec</v>
      </c>
      <c r="D95" s="102" t="str">
        <f t="shared" ref="D95:E95" si="6">D87</f>
        <v>luty</v>
      </c>
      <c r="E95" s="102" t="str">
        <f t="shared" si="6"/>
        <v>marzec</v>
      </c>
      <c r="F95" s="102" t="str">
        <f t="shared" ref="F95" si="7">F87</f>
        <v>Narastająco styczeń-marzec</v>
      </c>
      <c r="G95" s="85" t="s">
        <v>23</v>
      </c>
      <c r="H95" s="86"/>
    </row>
    <row r="96" spans="1:8" ht="75" customHeight="1">
      <c r="A96" s="97"/>
      <c r="B96" s="98"/>
      <c r="C96" s="103"/>
      <c r="D96" s="103"/>
      <c r="E96" s="103"/>
      <c r="F96" s="103"/>
      <c r="G96" s="9" t="str">
        <f>G88</f>
        <v>marzec 
2026 r. 
z 
lutym
2026 r.</v>
      </c>
      <c r="H96" s="9" t="str">
        <f>H88</f>
        <v>marzec
2026 r. 
z 
marcem
2025 r.</v>
      </c>
    </row>
    <row r="97" spans="1:8" ht="15.75">
      <c r="A97" s="108" t="s">
        <v>22</v>
      </c>
      <c r="B97" s="109"/>
      <c r="C97" s="109"/>
      <c r="D97" s="109"/>
      <c r="E97" s="109"/>
      <c r="F97" s="109"/>
      <c r="G97" s="109"/>
      <c r="H97" s="110"/>
    </row>
    <row r="98" spans="1:8" ht="21" customHeight="1">
      <c r="A98" s="73" t="s">
        <v>3</v>
      </c>
      <c r="B98" s="74"/>
      <c r="C98" s="10">
        <v>750</v>
      </c>
      <c r="D98" s="10">
        <v>591</v>
      </c>
      <c r="E98" s="10">
        <v>702</v>
      </c>
      <c r="F98" s="10">
        <v>1615</v>
      </c>
      <c r="G98" s="17">
        <f>E98/D98-1</f>
        <v>0.18781725888324874</v>
      </c>
      <c r="H98" s="18">
        <f>E98/C98-1</f>
        <v>-6.3999999999999946E-2</v>
      </c>
    </row>
    <row r="99" spans="1:8" ht="21" customHeight="1">
      <c r="A99" s="73" t="s">
        <v>19</v>
      </c>
      <c r="B99" s="74"/>
      <c r="C99" s="12">
        <v>7837011</v>
      </c>
      <c r="D99" s="12">
        <v>7334573</v>
      </c>
      <c r="E99" s="12">
        <v>7543361</v>
      </c>
      <c r="F99" s="12">
        <v>19262518</v>
      </c>
      <c r="G99" s="17">
        <f>E99/D99-1</f>
        <v>2.8466278814049506E-2</v>
      </c>
      <c r="H99" s="18">
        <f>E99/C99-1</f>
        <v>-3.7469642444038942E-2</v>
      </c>
    </row>
    <row r="100" spans="1:8" ht="21" customHeight="1">
      <c r="A100" s="73" t="s">
        <v>1</v>
      </c>
      <c r="B100" s="74"/>
      <c r="C100" s="12">
        <v>10449.35</v>
      </c>
      <c r="D100" s="12">
        <v>12410.45</v>
      </c>
      <c r="E100" s="12">
        <v>10745.53</v>
      </c>
      <c r="F100" s="12">
        <v>11927.26</v>
      </c>
      <c r="G100" s="17">
        <f>E100/D100-1</f>
        <v>-0.13415468415730292</v>
      </c>
      <c r="H100" s="18">
        <f>E100/C100-1</f>
        <v>2.8344346777550822E-2</v>
      </c>
    </row>
    <row r="101" spans="1:8" ht="21" customHeight="1">
      <c r="A101" s="70" t="s">
        <v>7</v>
      </c>
      <c r="B101" s="71"/>
      <c r="C101" s="71"/>
      <c r="D101" s="71"/>
      <c r="E101" s="71"/>
      <c r="F101" s="71"/>
      <c r="G101" s="71"/>
      <c r="H101" s="72"/>
    </row>
    <row r="102" spans="1:8" ht="21" customHeight="1">
      <c r="A102" s="73" t="s">
        <v>8</v>
      </c>
      <c r="B102" s="74"/>
      <c r="C102" s="10">
        <v>2202778</v>
      </c>
      <c r="D102" s="10">
        <v>1942333</v>
      </c>
      <c r="E102" s="10">
        <v>2091357</v>
      </c>
      <c r="F102" s="10">
        <v>5576020</v>
      </c>
      <c r="G102" s="17">
        <f>E102/D102-1</f>
        <v>7.6724228028870467E-2</v>
      </c>
      <c r="H102" s="18">
        <f>E102/C102-1</f>
        <v>-5.0582037772303856E-2</v>
      </c>
    </row>
    <row r="103" spans="1:8" ht="21" customHeight="1">
      <c r="A103" s="73" t="s">
        <v>21</v>
      </c>
      <c r="B103" s="74"/>
      <c r="C103" s="12">
        <v>55005329</v>
      </c>
      <c r="D103" s="12">
        <v>48592275</v>
      </c>
      <c r="E103" s="12">
        <v>52265200</v>
      </c>
      <c r="F103" s="12">
        <v>139401985</v>
      </c>
      <c r="G103" s="17">
        <f>E103/D103-1</f>
        <v>7.5586603014573761E-2</v>
      </c>
      <c r="H103" s="18">
        <f>E103/C103-1</f>
        <v>-4.9815700584210698E-2</v>
      </c>
    </row>
    <row r="104" spans="1:8" ht="21" customHeight="1">
      <c r="A104" s="90" t="s">
        <v>86</v>
      </c>
      <c r="B104" s="91"/>
      <c r="C104" s="13">
        <v>25</v>
      </c>
      <c r="D104" s="13">
        <v>25</v>
      </c>
      <c r="E104" s="13">
        <v>25</v>
      </c>
      <c r="F104" s="13">
        <v>25</v>
      </c>
      <c r="G104" s="19">
        <f>E104/D104-1</f>
        <v>0</v>
      </c>
      <c r="H104" s="16">
        <f>E104/C104-1</f>
        <v>0</v>
      </c>
    </row>
    <row r="105" spans="1:8" ht="27.75" customHeight="1">
      <c r="A105" s="34"/>
      <c r="B105" s="34"/>
      <c r="C105" s="35"/>
      <c r="D105" s="35"/>
      <c r="E105" s="35"/>
      <c r="F105" s="35"/>
      <c r="G105" s="27"/>
      <c r="H105" s="33"/>
    </row>
    <row r="106" spans="1:8" ht="35.25" customHeight="1">
      <c r="A106" s="107" t="s">
        <v>57</v>
      </c>
      <c r="B106" s="107"/>
      <c r="C106" s="107"/>
      <c r="D106" s="107"/>
      <c r="E106" s="107"/>
      <c r="F106" s="107"/>
      <c r="G106" s="107"/>
      <c r="H106" s="107"/>
    </row>
    <row r="107" spans="1:8" ht="30" customHeight="1">
      <c r="A107" s="93" t="s">
        <v>0</v>
      </c>
      <c r="B107" s="94"/>
      <c r="C107" s="36" t="str">
        <f>C94</f>
        <v>2025 rok</v>
      </c>
      <c r="D107" s="100" t="str">
        <f>D94</f>
        <v>2026 rok</v>
      </c>
      <c r="E107" s="100"/>
      <c r="F107" s="100"/>
      <c r="G107" s="100"/>
      <c r="H107" s="101"/>
    </row>
    <row r="108" spans="1:8" ht="33" customHeight="1">
      <c r="A108" s="95"/>
      <c r="B108" s="96"/>
      <c r="C108" s="102" t="str">
        <f>C95</f>
        <v>marzec</v>
      </c>
      <c r="D108" s="102" t="str">
        <f t="shared" ref="D108:E108" si="8">D95</f>
        <v>luty</v>
      </c>
      <c r="E108" s="102" t="str">
        <f t="shared" si="8"/>
        <v>marzec</v>
      </c>
      <c r="F108" s="102" t="str">
        <f t="shared" ref="F108" si="9">F95</f>
        <v>Narastająco styczeń-marzec</v>
      </c>
      <c r="G108" s="85" t="s">
        <v>23</v>
      </c>
      <c r="H108" s="86"/>
    </row>
    <row r="109" spans="1:8" ht="75" customHeight="1">
      <c r="A109" s="97"/>
      <c r="B109" s="98"/>
      <c r="C109" s="103"/>
      <c r="D109" s="103"/>
      <c r="E109" s="103"/>
      <c r="F109" s="103"/>
      <c r="G109" s="9" t="str">
        <f>G96</f>
        <v>marzec 
2026 r. 
z 
lutym
2026 r.</v>
      </c>
      <c r="H109" s="9" t="str">
        <f>H96</f>
        <v>marzec
2026 r. 
z 
marcem
2025 r.</v>
      </c>
    </row>
    <row r="110" spans="1:8" ht="30" customHeight="1">
      <c r="A110" s="105" t="s">
        <v>54</v>
      </c>
      <c r="B110" s="106"/>
      <c r="C110" s="39">
        <f>SUM(C111:C114)</f>
        <v>342551930.34000003</v>
      </c>
      <c r="D110" s="39">
        <f>SUM(D111:D114)</f>
        <v>348328341.73000002</v>
      </c>
      <c r="E110" s="63">
        <f>SUM(E111:E114)</f>
        <v>357204286.17000002</v>
      </c>
      <c r="F110" s="63">
        <f>SUM(F111:F114)</f>
        <v>1053792904.4499999</v>
      </c>
      <c r="G110" s="40">
        <f>E110/D110-1</f>
        <v>2.5481545360096058E-2</v>
      </c>
      <c r="H110" s="41">
        <f>E110/C110-1</f>
        <v>4.2774115490917808E-2</v>
      </c>
    </row>
    <row r="111" spans="1:8" ht="30" customHeight="1">
      <c r="A111" s="73" t="s">
        <v>56</v>
      </c>
      <c r="B111" s="74"/>
      <c r="C111" s="26">
        <v>180826915</v>
      </c>
      <c r="D111" s="39">
        <v>186088166</v>
      </c>
      <c r="E111" s="67">
        <v>195163509</v>
      </c>
      <c r="F111" s="63">
        <v>568601569</v>
      </c>
      <c r="G111" s="40">
        <f>E111/D111-1</f>
        <v>4.8769049612751747E-2</v>
      </c>
      <c r="H111" s="41">
        <f>E111/C111-1</f>
        <v>7.9283518164317446E-2</v>
      </c>
    </row>
    <row r="112" spans="1:8" ht="30" customHeight="1">
      <c r="A112" s="73" t="s">
        <v>91</v>
      </c>
      <c r="B112" s="74"/>
      <c r="C112" s="26">
        <v>155167000</v>
      </c>
      <c r="D112" s="39">
        <v>155167000</v>
      </c>
      <c r="E112" s="62">
        <v>155167000</v>
      </c>
      <c r="F112" s="62">
        <v>465501000</v>
      </c>
      <c r="G112" s="40">
        <f>E112/D112-1</f>
        <v>0</v>
      </c>
      <c r="H112" s="41">
        <f>E112/C112-1</f>
        <v>0</v>
      </c>
    </row>
    <row r="113" spans="1:14" ht="30" customHeight="1">
      <c r="A113" s="68" t="s">
        <v>25</v>
      </c>
      <c r="B113" s="69"/>
      <c r="C113" s="26">
        <v>1130788.4100000001</v>
      </c>
      <c r="D113" s="39">
        <v>833851</v>
      </c>
      <c r="E113" s="62">
        <v>1597669.0499999998</v>
      </c>
      <c r="F113" s="62">
        <v>2978363.4099999997</v>
      </c>
      <c r="G113" s="40">
        <f>E113/D113-1</f>
        <v>0.91601263295240964</v>
      </c>
      <c r="H113" s="41">
        <f>E113/C113-1</f>
        <v>0.41288063785513995</v>
      </c>
    </row>
    <row r="114" spans="1:14" ht="30" customHeight="1">
      <c r="A114" s="90" t="s">
        <v>59</v>
      </c>
      <c r="B114" s="91"/>
      <c r="C114" s="44">
        <v>5427226.9299999997</v>
      </c>
      <c r="D114" s="51">
        <v>6239324.7300000014</v>
      </c>
      <c r="E114" s="64">
        <v>5276108.12</v>
      </c>
      <c r="F114" s="64">
        <v>16711972.040000003</v>
      </c>
      <c r="G114" s="42">
        <f>E114/D114-1</f>
        <v>-0.15437834247809712</v>
      </c>
      <c r="H114" s="43">
        <f>E114/C114-1</f>
        <v>-2.7844571813399277E-2</v>
      </c>
    </row>
    <row r="115" spans="1:14" s="61" customFormat="1" ht="30" customHeight="1">
      <c r="A115" s="104" t="s">
        <v>87</v>
      </c>
      <c r="B115" s="104"/>
      <c r="C115" s="104"/>
      <c r="D115" s="104"/>
      <c r="E115" s="104"/>
      <c r="F115" s="104"/>
      <c r="G115" s="104"/>
      <c r="H115" s="104"/>
    </row>
    <row r="116" spans="1:14" ht="27.75" customHeight="1">
      <c r="A116" s="37"/>
      <c r="B116" s="37"/>
      <c r="C116" s="37"/>
      <c r="D116" s="37"/>
      <c r="E116" s="37"/>
      <c r="F116" s="37"/>
      <c r="G116" s="37"/>
      <c r="H116" s="37"/>
    </row>
    <row r="117" spans="1:14" ht="31.5" customHeight="1">
      <c r="A117" s="92" t="s">
        <v>63</v>
      </c>
      <c r="B117" s="92"/>
      <c r="C117" s="92"/>
      <c r="D117" s="92"/>
      <c r="E117" s="92"/>
      <c r="F117" s="92"/>
      <c r="G117" s="92"/>
      <c r="H117" s="92"/>
    </row>
    <row r="118" spans="1:14" ht="24.75" customHeight="1">
      <c r="A118" s="93" t="s">
        <v>0</v>
      </c>
      <c r="B118" s="94"/>
      <c r="C118" s="36" t="str">
        <f>C107</f>
        <v>2025 rok</v>
      </c>
      <c r="D118" s="99" t="str">
        <f>D107</f>
        <v>2026 rok</v>
      </c>
      <c r="E118" s="100"/>
      <c r="F118" s="100"/>
      <c r="G118" s="100"/>
      <c r="H118" s="101"/>
    </row>
    <row r="119" spans="1:14" ht="34.5" customHeight="1">
      <c r="A119" s="95"/>
      <c r="B119" s="96"/>
      <c r="C119" s="102" t="str">
        <f>C108</f>
        <v>marzec</v>
      </c>
      <c r="D119" s="102" t="str">
        <f>D108</f>
        <v>luty</v>
      </c>
      <c r="E119" s="102" t="str">
        <f>E108</f>
        <v>marzec</v>
      </c>
      <c r="F119" s="102" t="str">
        <f>F108</f>
        <v>Narastająco styczeń-marzec</v>
      </c>
      <c r="G119" s="85" t="s">
        <v>23</v>
      </c>
      <c r="H119" s="86"/>
    </row>
    <row r="120" spans="1:14" ht="75" customHeight="1">
      <c r="A120" s="97"/>
      <c r="B120" s="98"/>
      <c r="C120" s="103"/>
      <c r="D120" s="103"/>
      <c r="E120" s="103"/>
      <c r="F120" s="103"/>
      <c r="G120" s="9" t="str">
        <f>G109</f>
        <v>marzec 
2026 r. 
z 
lutym
2026 r.</v>
      </c>
      <c r="H120" s="9" t="str">
        <f>H109</f>
        <v>marzec
2026 r. 
z 
marcem
2025 r.</v>
      </c>
    </row>
    <row r="121" spans="1:14" ht="18.75" customHeight="1">
      <c r="A121" s="87" t="s">
        <v>14</v>
      </c>
      <c r="B121" s="88"/>
      <c r="C121" s="88"/>
      <c r="D121" s="88"/>
      <c r="E121" s="88"/>
      <c r="F121" s="88"/>
      <c r="G121" s="88"/>
      <c r="H121" s="89"/>
    </row>
    <row r="122" spans="1:14" ht="18.75" customHeight="1">
      <c r="A122" s="73" t="s">
        <v>61</v>
      </c>
      <c r="B122" s="74"/>
      <c r="C122" s="10">
        <v>1947</v>
      </c>
      <c r="D122" s="46">
        <v>1656</v>
      </c>
      <c r="E122" s="10">
        <v>1626</v>
      </c>
      <c r="F122" s="10">
        <v>1656</v>
      </c>
      <c r="G122" s="17">
        <f>E122/D122-1</f>
        <v>-1.8115942028985477E-2</v>
      </c>
      <c r="H122" s="18">
        <f>E122/C122-1</f>
        <v>-0.16486902927580893</v>
      </c>
    </row>
    <row r="123" spans="1:14" ht="18.75" customHeight="1">
      <c r="A123" s="73" t="s">
        <v>19</v>
      </c>
      <c r="B123" s="74"/>
      <c r="C123" s="12">
        <v>6864162.8300000001</v>
      </c>
      <c r="D123" s="26">
        <v>5910171.7999999998</v>
      </c>
      <c r="E123" s="12">
        <v>6085657</v>
      </c>
      <c r="F123" s="12">
        <v>18017166.800000001</v>
      </c>
      <c r="G123" s="17">
        <f>E123/D123-1</f>
        <v>2.9692064112248007E-2</v>
      </c>
      <c r="H123" s="18">
        <f>E123/C123-1</f>
        <v>-0.11341599103644806</v>
      </c>
    </row>
    <row r="124" spans="1:14" ht="18.75" customHeight="1">
      <c r="A124" s="68" t="s">
        <v>1</v>
      </c>
      <c r="B124" s="69"/>
      <c r="C124" s="12">
        <v>3525.51</v>
      </c>
      <c r="D124" s="12">
        <v>3568.94</v>
      </c>
      <c r="E124" s="12">
        <v>3742.72</v>
      </c>
      <c r="F124" s="59">
        <v>3626.64</v>
      </c>
      <c r="G124" s="17">
        <f>E124/D124-1</f>
        <v>4.8692328814718078E-2</v>
      </c>
      <c r="H124" s="18">
        <f>E124/C124-1</f>
        <v>6.1610944232181941E-2</v>
      </c>
      <c r="I124" s="45"/>
      <c r="J124" s="45"/>
      <c r="K124" s="45"/>
      <c r="L124" s="45"/>
      <c r="M124" s="45"/>
      <c r="N124" s="45"/>
    </row>
    <row r="125" spans="1:14" ht="18.75" customHeight="1">
      <c r="A125" s="70" t="s">
        <v>17</v>
      </c>
      <c r="B125" s="71"/>
      <c r="C125" s="71"/>
      <c r="D125" s="71"/>
      <c r="E125" s="71"/>
      <c r="F125" s="71"/>
      <c r="G125" s="71"/>
      <c r="H125" s="72"/>
    </row>
    <row r="126" spans="1:14" ht="18.75" customHeight="1">
      <c r="A126" s="73" t="s">
        <v>3</v>
      </c>
      <c r="B126" s="74"/>
      <c r="C126" s="24">
        <v>46</v>
      </c>
      <c r="D126" s="10">
        <v>39</v>
      </c>
      <c r="E126" s="10">
        <v>37</v>
      </c>
      <c r="F126" s="10">
        <v>116</v>
      </c>
      <c r="G126" s="17">
        <f>E126/D126-1</f>
        <v>-5.1282051282051322E-2</v>
      </c>
      <c r="H126" s="18">
        <f>E126/C126-1</f>
        <v>-0.19565217391304346</v>
      </c>
    </row>
    <row r="127" spans="1:14" ht="18.75" customHeight="1">
      <c r="A127" s="73" t="s">
        <v>19</v>
      </c>
      <c r="B127" s="74"/>
      <c r="C127" s="25">
        <v>61329.040000000008</v>
      </c>
      <c r="D127" s="12">
        <v>51996.36</v>
      </c>
      <c r="E127" s="12">
        <v>51944.3</v>
      </c>
      <c r="F127" s="12">
        <v>157270.26</v>
      </c>
      <c r="G127" s="17">
        <f>E127/D127-1</f>
        <v>-1.0012239318289984E-3</v>
      </c>
      <c r="H127" s="18">
        <f>E127/C127-1</f>
        <v>-0.15302277681176824</v>
      </c>
    </row>
    <row r="128" spans="1:14" ht="18.75" customHeight="1">
      <c r="A128" s="68" t="s">
        <v>55</v>
      </c>
      <c r="B128" s="69"/>
      <c r="C128" s="66">
        <v>1333.24</v>
      </c>
      <c r="D128" s="59">
        <v>1333.24</v>
      </c>
      <c r="E128" s="59">
        <v>1403.9</v>
      </c>
      <c r="F128" s="59">
        <v>1403.9</v>
      </c>
      <c r="G128" s="17">
        <f>E128/D128-1</f>
        <v>5.2998709909693797E-2</v>
      </c>
      <c r="H128" s="18">
        <f>E128/C128-1</f>
        <v>5.2998709909693797E-2</v>
      </c>
    </row>
    <row r="129" spans="1:8" ht="18.75" customHeight="1">
      <c r="A129" s="70" t="s">
        <v>2</v>
      </c>
      <c r="B129" s="71"/>
      <c r="C129" s="71"/>
      <c r="D129" s="71"/>
      <c r="E129" s="71"/>
      <c r="F129" s="71"/>
      <c r="G129" s="71"/>
      <c r="H129" s="72"/>
    </row>
    <row r="130" spans="1:8" ht="18.75" customHeight="1">
      <c r="A130" s="73" t="s">
        <v>3</v>
      </c>
      <c r="B130" s="74"/>
      <c r="C130" s="24">
        <v>19166</v>
      </c>
      <c r="D130" s="10">
        <v>16569</v>
      </c>
      <c r="E130" s="10">
        <v>16289</v>
      </c>
      <c r="F130" s="10">
        <v>49708</v>
      </c>
      <c r="G130" s="17">
        <f>E130/D130-1</f>
        <v>-1.6899028305872421E-2</v>
      </c>
      <c r="H130" s="18">
        <f>E130/C130-1</f>
        <v>-0.15010956902848793</v>
      </c>
    </row>
    <row r="131" spans="1:8" ht="18.75" customHeight="1">
      <c r="A131" s="73" t="s">
        <v>19</v>
      </c>
      <c r="B131" s="74"/>
      <c r="C131" s="25">
        <v>5962276.6600000001</v>
      </c>
      <c r="D131" s="12">
        <v>5162518.17</v>
      </c>
      <c r="E131" s="12">
        <v>5457520</v>
      </c>
      <c r="F131" s="12">
        <v>15868888.17</v>
      </c>
      <c r="G131" s="17">
        <f>E131/D131-1</f>
        <v>5.7143010501016889E-2</v>
      </c>
      <c r="H131" s="18">
        <f>E131/C131-1</f>
        <v>-8.4658376117689227E-2</v>
      </c>
    </row>
    <row r="132" spans="1:8" ht="18.75" customHeight="1">
      <c r="A132" s="73" t="s">
        <v>55</v>
      </c>
      <c r="B132" s="74"/>
      <c r="C132" s="59">
        <v>312.70999999999998</v>
      </c>
      <c r="D132" s="59">
        <v>312.70999999999998</v>
      </c>
      <c r="E132" s="59">
        <v>336.16</v>
      </c>
      <c r="F132" s="59">
        <v>336.16</v>
      </c>
      <c r="G132" s="17">
        <f>E132/D132-1</f>
        <v>7.4989606984106727E-2</v>
      </c>
      <c r="H132" s="18">
        <f>E132/C132-1</f>
        <v>7.4989606984106727E-2</v>
      </c>
    </row>
    <row r="133" spans="1:8" ht="18.75" customHeight="1">
      <c r="A133" s="70" t="s">
        <v>4</v>
      </c>
      <c r="B133" s="71"/>
      <c r="C133" s="71"/>
      <c r="D133" s="71"/>
      <c r="E133" s="71"/>
      <c r="F133" s="71"/>
      <c r="G133" s="71"/>
      <c r="H133" s="72"/>
    </row>
    <row r="134" spans="1:8" ht="18.75" customHeight="1">
      <c r="A134" s="73" t="s">
        <v>3</v>
      </c>
      <c r="B134" s="74"/>
      <c r="C134" s="24">
        <v>5365</v>
      </c>
      <c r="D134" s="10">
        <v>4588</v>
      </c>
      <c r="E134" s="10">
        <v>4520</v>
      </c>
      <c r="F134" s="10">
        <v>13780</v>
      </c>
      <c r="G134" s="17">
        <f>E134/D134-1</f>
        <v>-1.482127288578905E-2</v>
      </c>
      <c r="H134" s="18">
        <f>E134/C134-1</f>
        <v>-0.15750232991612301</v>
      </c>
    </row>
    <row r="135" spans="1:8" ht="18.75" customHeight="1">
      <c r="A135" s="73" t="s">
        <v>19</v>
      </c>
      <c r="B135" s="74"/>
      <c r="C135" s="25">
        <v>1854421.9</v>
      </c>
      <c r="D135" s="12">
        <v>1596928.16</v>
      </c>
      <c r="E135" s="12">
        <v>1648571</v>
      </c>
      <c r="F135" s="12">
        <v>4868565.16</v>
      </c>
      <c r="G135" s="17">
        <f>E135/D135-1</f>
        <v>3.233886238188699E-2</v>
      </c>
      <c r="H135" s="18">
        <f>E135/C135-1</f>
        <v>-0.11100542977841232</v>
      </c>
    </row>
    <row r="136" spans="1:8" ht="18.75" customHeight="1">
      <c r="A136" s="68" t="s">
        <v>55</v>
      </c>
      <c r="B136" s="69"/>
      <c r="C136" s="59">
        <v>348.22</v>
      </c>
      <c r="D136" s="59">
        <v>348.22</v>
      </c>
      <c r="E136" s="59">
        <v>366.68</v>
      </c>
      <c r="F136" s="59">
        <v>366.68</v>
      </c>
      <c r="G136" s="17">
        <f>E136/D136-1</f>
        <v>5.3012463385216257E-2</v>
      </c>
      <c r="H136" s="18">
        <f>E136/C136-1</f>
        <v>5.3012463385216257E-2</v>
      </c>
    </row>
    <row r="137" spans="1:8" ht="18.75" customHeight="1">
      <c r="A137" s="70" t="s">
        <v>15</v>
      </c>
      <c r="B137" s="71"/>
      <c r="C137" s="71"/>
      <c r="D137" s="71"/>
      <c r="E137" s="71"/>
      <c r="F137" s="71"/>
      <c r="G137" s="71"/>
      <c r="H137" s="72"/>
    </row>
    <row r="138" spans="1:8" ht="18.75" customHeight="1">
      <c r="A138" s="73" t="s">
        <v>3</v>
      </c>
      <c r="B138" s="74"/>
      <c r="C138" s="24">
        <v>18</v>
      </c>
      <c r="D138" s="10">
        <v>11</v>
      </c>
      <c r="E138" s="10">
        <v>12</v>
      </c>
      <c r="F138" s="10">
        <v>33</v>
      </c>
      <c r="G138" s="17">
        <f>E138/D138-1</f>
        <v>9.0909090909090828E-2</v>
      </c>
      <c r="H138" s="18">
        <f>E138/C138-1</f>
        <v>-0.33333333333333337</v>
      </c>
    </row>
    <row r="139" spans="1:8" ht="18.75" customHeight="1">
      <c r="A139" s="73" t="s">
        <v>19</v>
      </c>
      <c r="B139" s="74"/>
      <c r="C139" s="25">
        <v>72000</v>
      </c>
      <c r="D139" s="12">
        <v>77000</v>
      </c>
      <c r="E139" s="12">
        <v>84000</v>
      </c>
      <c r="F139" s="12">
        <v>207000</v>
      </c>
      <c r="G139" s="17">
        <f>E139/D139-1</f>
        <v>9.0909090909090828E-2</v>
      </c>
      <c r="H139" s="18">
        <f>E139/C139-1</f>
        <v>0.16666666666666674</v>
      </c>
    </row>
    <row r="140" spans="1:8" ht="21" customHeight="1">
      <c r="A140" s="68" t="s">
        <v>55</v>
      </c>
      <c r="B140" s="69"/>
      <c r="C140" s="59">
        <v>4000</v>
      </c>
      <c r="D140" s="59">
        <v>7000</v>
      </c>
      <c r="E140" s="59">
        <v>7000</v>
      </c>
      <c r="F140" s="59">
        <v>7000</v>
      </c>
      <c r="G140" s="17">
        <f>E140/D140-1</f>
        <v>0</v>
      </c>
      <c r="H140" s="18">
        <f>E140/C140-1</f>
        <v>0.75</v>
      </c>
    </row>
    <row r="141" spans="1:8" ht="18.75" customHeight="1">
      <c r="A141" s="70" t="s">
        <v>11</v>
      </c>
      <c r="B141" s="71"/>
      <c r="C141" s="71"/>
      <c r="D141" s="71"/>
      <c r="E141" s="71"/>
      <c r="F141" s="71"/>
      <c r="G141" s="71"/>
      <c r="H141" s="72"/>
    </row>
    <row r="142" spans="1:8" ht="18.75" customHeight="1">
      <c r="A142" s="73" t="s">
        <v>3</v>
      </c>
      <c r="B142" s="74"/>
      <c r="C142" s="24">
        <v>1141</v>
      </c>
      <c r="D142" s="10">
        <v>918</v>
      </c>
      <c r="E142" s="10">
        <v>881</v>
      </c>
      <c r="F142" s="10">
        <v>2736</v>
      </c>
      <c r="G142" s="17">
        <f>E142/D142-1</f>
        <v>-4.0305010893246229E-2</v>
      </c>
      <c r="H142" s="18">
        <f>E142/C142-1</f>
        <v>-0.22787028921998242</v>
      </c>
    </row>
    <row r="143" spans="1:8" ht="18.75" customHeight="1">
      <c r="A143" s="73" t="s">
        <v>19</v>
      </c>
      <c r="B143" s="74"/>
      <c r="C143" s="25">
        <v>396204.17</v>
      </c>
      <c r="D143" s="12">
        <v>316187.32</v>
      </c>
      <c r="E143" s="12">
        <v>321868</v>
      </c>
      <c r="F143" s="12">
        <v>964685.32000000007</v>
      </c>
      <c r="G143" s="17">
        <f>E143/D143-1</f>
        <v>1.7966185361259823E-2</v>
      </c>
      <c r="H143" s="18">
        <f>E143/C143-1</f>
        <v>-0.18762086729172989</v>
      </c>
    </row>
    <row r="144" spans="1:8" ht="18.75" customHeight="1">
      <c r="A144" s="68" t="s">
        <v>55</v>
      </c>
      <c r="B144" s="69"/>
      <c r="C144" s="59">
        <v>348.22</v>
      </c>
      <c r="D144" s="59">
        <v>348.22</v>
      </c>
      <c r="E144" s="59">
        <v>366.68</v>
      </c>
      <c r="F144" s="59">
        <v>366.68</v>
      </c>
      <c r="G144" s="17">
        <f>E144/D144-1</f>
        <v>5.3012463385216257E-2</v>
      </c>
      <c r="H144" s="18">
        <f>E144/C144-1</f>
        <v>5.3012463385216257E-2</v>
      </c>
    </row>
    <row r="145" spans="1:8" ht="18.75" customHeight="1">
      <c r="A145" s="70" t="s">
        <v>5</v>
      </c>
      <c r="B145" s="71"/>
      <c r="C145" s="71"/>
      <c r="D145" s="71"/>
      <c r="E145" s="71"/>
      <c r="F145" s="71"/>
      <c r="G145" s="71"/>
      <c r="H145" s="72"/>
    </row>
    <row r="146" spans="1:8" ht="18.75" customHeight="1">
      <c r="A146" s="73" t="s">
        <v>3</v>
      </c>
      <c r="B146" s="74"/>
      <c r="C146" s="24">
        <v>3559</v>
      </c>
      <c r="D146" s="10">
        <v>3053</v>
      </c>
      <c r="E146" s="10">
        <v>3001</v>
      </c>
      <c r="F146" s="10">
        <v>9171</v>
      </c>
      <c r="G146" s="17">
        <f>E146/D146-1</f>
        <v>-1.7032427120864724E-2</v>
      </c>
      <c r="H146" s="18">
        <f>E146/C146-1</f>
        <v>-0.15678561393649904</v>
      </c>
    </row>
    <row r="147" spans="1:8" ht="18.75" customHeight="1">
      <c r="A147" s="73" t="s">
        <v>19</v>
      </c>
      <c r="B147" s="74"/>
      <c r="C147" s="25">
        <v>1082205.8700000001</v>
      </c>
      <c r="D147" s="12">
        <v>922668</v>
      </c>
      <c r="E147" s="12">
        <v>954941</v>
      </c>
      <c r="F147" s="12">
        <v>2815209.4699999997</v>
      </c>
      <c r="G147" s="17">
        <f>E147/D147-1</f>
        <v>3.4977911881630241E-2</v>
      </c>
      <c r="H147" s="18">
        <f>E147/C147-1</f>
        <v>-0.11759765265364908</v>
      </c>
    </row>
    <row r="148" spans="1:8" ht="18.75" customHeight="1">
      <c r="A148" s="73" t="s">
        <v>88</v>
      </c>
      <c r="B148" s="74"/>
      <c r="C148" s="59">
        <v>348.22</v>
      </c>
      <c r="D148" s="59">
        <v>348.22</v>
      </c>
      <c r="E148" s="59">
        <v>366.68</v>
      </c>
      <c r="F148" s="59">
        <v>366.68</v>
      </c>
      <c r="G148" s="17">
        <f>E148/D148-1</f>
        <v>5.3012463385216257E-2</v>
      </c>
      <c r="H148" s="18">
        <f>E148/C148-1</f>
        <v>5.3012463385216257E-2</v>
      </c>
    </row>
    <row r="149" spans="1:8" ht="18.75" customHeight="1">
      <c r="A149" s="70" t="s">
        <v>6</v>
      </c>
      <c r="B149" s="71"/>
      <c r="C149" s="71"/>
      <c r="D149" s="71"/>
      <c r="E149" s="71"/>
      <c r="F149" s="71"/>
      <c r="G149" s="71"/>
      <c r="H149" s="72"/>
    </row>
    <row r="150" spans="1:8" ht="18.75" customHeight="1">
      <c r="A150" s="73" t="s">
        <v>3</v>
      </c>
      <c r="B150" s="74"/>
      <c r="C150" s="24">
        <v>14784</v>
      </c>
      <c r="D150" s="10">
        <v>12511</v>
      </c>
      <c r="E150" s="10">
        <v>12283</v>
      </c>
      <c r="F150" s="10">
        <v>37549</v>
      </c>
      <c r="G150" s="17">
        <f>E150/D150-1</f>
        <v>-1.8223962912636837E-2</v>
      </c>
      <c r="H150" s="18">
        <f>E150/C150-1</f>
        <v>-0.16916937229437234</v>
      </c>
    </row>
    <row r="151" spans="1:8" ht="18.75" customHeight="1">
      <c r="A151" s="73" t="s">
        <v>19</v>
      </c>
      <c r="B151" s="74"/>
      <c r="C151" s="25">
        <v>767542.65</v>
      </c>
      <c r="D151" s="12">
        <v>650890.64</v>
      </c>
      <c r="E151" s="12">
        <v>672981</v>
      </c>
      <c r="F151" s="12">
        <v>1986777.6400000001</v>
      </c>
      <c r="G151" s="17">
        <f>E151/D151-1</f>
        <v>3.3938665948553215E-2</v>
      </c>
      <c r="H151" s="18">
        <f>E151/C151-1</f>
        <v>-0.12320051530686926</v>
      </c>
    </row>
    <row r="152" spans="1:8" ht="18.75" customHeight="1">
      <c r="A152" s="68" t="s">
        <v>55</v>
      </c>
      <c r="B152" s="69"/>
      <c r="C152" s="59">
        <v>52.23</v>
      </c>
      <c r="D152" s="59">
        <v>52.23</v>
      </c>
      <c r="E152" s="59">
        <v>55</v>
      </c>
      <c r="F152" s="59">
        <v>55</v>
      </c>
      <c r="G152" s="17">
        <f>E152/D152-1</f>
        <v>5.3034654413172566E-2</v>
      </c>
      <c r="H152" s="18">
        <f>E152/C152-1</f>
        <v>5.3034654413172566E-2</v>
      </c>
    </row>
    <row r="153" spans="1:8" ht="18.75" customHeight="1">
      <c r="A153" s="70" t="s">
        <v>12</v>
      </c>
      <c r="B153" s="71"/>
      <c r="C153" s="71"/>
      <c r="D153" s="71"/>
      <c r="E153" s="71"/>
      <c r="F153" s="71"/>
      <c r="G153" s="71"/>
      <c r="H153" s="72"/>
    </row>
    <row r="154" spans="1:8" ht="20.25" customHeight="1">
      <c r="A154" s="73" t="s">
        <v>3</v>
      </c>
      <c r="B154" s="74"/>
      <c r="C154" s="24">
        <v>5</v>
      </c>
      <c r="D154" s="10">
        <v>5</v>
      </c>
      <c r="E154" s="10">
        <v>5</v>
      </c>
      <c r="F154" s="10">
        <v>15</v>
      </c>
      <c r="G154" s="17">
        <f>E154/D154-1</f>
        <v>0</v>
      </c>
      <c r="H154" s="18">
        <f>E154/C154-1</f>
        <v>0</v>
      </c>
    </row>
    <row r="155" spans="1:8" ht="18.75" customHeight="1">
      <c r="A155" s="73" t="s">
        <v>19</v>
      </c>
      <c r="B155" s="74"/>
      <c r="C155" s="25">
        <v>7308.95</v>
      </c>
      <c r="D155" s="12">
        <v>7308.95</v>
      </c>
      <c r="E155" s="12">
        <v>7696.35</v>
      </c>
      <c r="F155" s="12">
        <v>22314.25</v>
      </c>
      <c r="G155" s="17">
        <f>E155/D155-1</f>
        <v>5.3003509396014614E-2</v>
      </c>
      <c r="H155" s="18">
        <f>E155/C155-1</f>
        <v>5.3003509396014614E-2</v>
      </c>
    </row>
    <row r="156" spans="1:8" ht="18.75" customHeight="1">
      <c r="A156" s="73" t="s">
        <v>1</v>
      </c>
      <c r="B156" s="74"/>
      <c r="C156" s="59">
        <v>1461.79</v>
      </c>
      <c r="D156" s="59">
        <v>1461.79</v>
      </c>
      <c r="E156" s="59">
        <v>1539.27</v>
      </c>
      <c r="F156" s="59">
        <v>1487.62</v>
      </c>
      <c r="G156" s="17">
        <f>E156/D156-1</f>
        <v>5.3003509396014392E-2</v>
      </c>
      <c r="H156" s="18">
        <f>E156/C156-1</f>
        <v>5.3003509396014392E-2</v>
      </c>
    </row>
    <row r="157" spans="1:8" ht="18.75" customHeight="1">
      <c r="A157" s="70" t="s">
        <v>16</v>
      </c>
      <c r="B157" s="71"/>
      <c r="C157" s="71"/>
      <c r="D157" s="71"/>
      <c r="E157" s="71"/>
      <c r="F157" s="71"/>
      <c r="G157" s="71"/>
      <c r="H157" s="72"/>
    </row>
    <row r="158" spans="1:8" ht="20.25" customHeight="1">
      <c r="A158" s="73" t="s">
        <v>61</v>
      </c>
      <c r="B158" s="74"/>
      <c r="C158" s="24">
        <v>1451</v>
      </c>
      <c r="D158" s="10">
        <v>1490</v>
      </c>
      <c r="E158" s="10">
        <v>1494</v>
      </c>
      <c r="F158" s="10">
        <v>1494</v>
      </c>
      <c r="G158" s="17">
        <f>E158/D158-1</f>
        <v>2.6845637583892135E-3</v>
      </c>
      <c r="H158" s="18">
        <f>E158/C158-1</f>
        <v>2.9634734665747731E-2</v>
      </c>
    </row>
    <row r="159" spans="1:8" ht="18.75" customHeight="1">
      <c r="A159" s="73" t="s">
        <v>30</v>
      </c>
      <c r="B159" s="74"/>
      <c r="C159" s="25">
        <v>2759959.3400000003</v>
      </c>
      <c r="D159" s="12">
        <v>2848586.29</v>
      </c>
      <c r="E159" s="12">
        <v>3032176</v>
      </c>
      <c r="F159" s="12">
        <v>8728903.2899999991</v>
      </c>
      <c r="G159" s="17">
        <f>E159/D159-1</f>
        <v>6.4449411500888676E-2</v>
      </c>
      <c r="H159" s="18">
        <f>E159/C159-1</f>
        <v>9.8630677653388732E-2</v>
      </c>
    </row>
    <row r="160" spans="1:8" ht="18.75" customHeight="1">
      <c r="A160" s="73" t="s">
        <v>89</v>
      </c>
      <c r="B160" s="74"/>
      <c r="C160" s="59">
        <v>1878.91</v>
      </c>
      <c r="D160" s="59">
        <v>1878.91</v>
      </c>
      <c r="E160" s="59">
        <v>1978.49</v>
      </c>
      <c r="F160" s="59">
        <v>1978.49</v>
      </c>
      <c r="G160" s="17">
        <f>E160/D160-1</f>
        <v>5.2998813141661882E-2</v>
      </c>
      <c r="H160" s="18">
        <f>E160/C160-1</f>
        <v>5.2998813141661882E-2</v>
      </c>
    </row>
    <row r="161" spans="1:8" ht="28.5" customHeight="1">
      <c r="A161" s="77" t="s">
        <v>31</v>
      </c>
      <c r="B161" s="78"/>
      <c r="C161" s="78"/>
      <c r="D161" s="78"/>
      <c r="E161" s="78"/>
      <c r="F161" s="78"/>
      <c r="G161" s="78"/>
      <c r="H161" s="79"/>
    </row>
    <row r="162" spans="1:8" ht="18.75" customHeight="1">
      <c r="A162" s="73" t="s">
        <v>3</v>
      </c>
      <c r="B162" s="74"/>
      <c r="C162" s="24">
        <v>324</v>
      </c>
      <c r="D162" s="10">
        <v>323</v>
      </c>
      <c r="E162" s="10">
        <v>321</v>
      </c>
      <c r="F162" s="10">
        <v>969</v>
      </c>
      <c r="G162" s="17">
        <f>E162/D162-1</f>
        <v>-6.1919504643962453E-3</v>
      </c>
      <c r="H162" s="18">
        <f>E162/C162-1</f>
        <v>-9.2592592592593004E-3</v>
      </c>
    </row>
    <row r="163" spans="1:8" ht="18.75" customHeight="1">
      <c r="A163" s="73" t="s">
        <v>19</v>
      </c>
      <c r="B163" s="74"/>
      <c r="C163" s="25">
        <v>478480.79</v>
      </c>
      <c r="D163" s="12">
        <v>475952.44000000006</v>
      </c>
      <c r="E163" s="12">
        <v>499701.69</v>
      </c>
      <c r="F163" s="12">
        <v>1451905.32</v>
      </c>
      <c r="G163" s="17">
        <f>E163/D163-1</f>
        <v>4.9898367996600523E-2</v>
      </c>
      <c r="H163" s="18">
        <f>E163/C163-1</f>
        <v>4.4350578839330357E-2</v>
      </c>
    </row>
    <row r="164" spans="1:8" ht="18.75" customHeight="1">
      <c r="A164" s="73" t="s">
        <v>62</v>
      </c>
      <c r="B164" s="74"/>
      <c r="C164" s="59">
        <v>1476.79</v>
      </c>
      <c r="D164" s="59">
        <v>1473.54</v>
      </c>
      <c r="E164" s="59">
        <v>1556.7</v>
      </c>
      <c r="F164" s="59">
        <v>1498.35</v>
      </c>
      <c r="G164" s="17">
        <f>E164/D164-1</f>
        <v>5.6435522618999201E-2</v>
      </c>
      <c r="H164" s="18">
        <f>E164/C164-1</f>
        <v>5.411060475761631E-2</v>
      </c>
    </row>
    <row r="165" spans="1:8" ht="18.75" customHeight="1">
      <c r="A165" s="80" t="s">
        <v>66</v>
      </c>
      <c r="B165" s="81"/>
      <c r="C165" s="81"/>
      <c r="D165" s="81"/>
      <c r="E165" s="81"/>
      <c r="F165" s="81"/>
      <c r="G165" s="81"/>
      <c r="H165" s="82"/>
    </row>
    <row r="166" spans="1:8" ht="18.75" customHeight="1">
      <c r="A166" s="73" t="s">
        <v>3</v>
      </c>
      <c r="B166" s="74"/>
      <c r="C166" s="24">
        <v>36789</v>
      </c>
      <c r="D166" s="10">
        <v>37859</v>
      </c>
      <c r="E166" s="10">
        <v>38007</v>
      </c>
      <c r="F166" s="10">
        <v>113694</v>
      </c>
      <c r="G166" s="17">
        <f>E166/D166-1</f>
        <v>3.9092421881190553E-3</v>
      </c>
      <c r="H166" s="18">
        <f>E166/C166-1</f>
        <v>3.3107722417026864E-2</v>
      </c>
    </row>
    <row r="167" spans="1:8" ht="18.75" customHeight="1">
      <c r="A167" s="73" t="s">
        <v>19</v>
      </c>
      <c r="B167" s="74"/>
      <c r="C167" s="25">
        <v>13178358.419999998</v>
      </c>
      <c r="D167" s="12">
        <v>13562131.58</v>
      </c>
      <c r="E167" s="12">
        <v>14385162.180000002</v>
      </c>
      <c r="F167" s="12">
        <v>41453975.079999998</v>
      </c>
      <c r="G167" s="17">
        <f>E167/D167-1</f>
        <v>6.0685932380549978E-2</v>
      </c>
      <c r="H167" s="18">
        <f>E167/C167-1</f>
        <v>9.1574665185043758E-2</v>
      </c>
    </row>
    <row r="168" spans="1:8" ht="18.75" customHeight="1">
      <c r="A168" s="83" t="s">
        <v>58</v>
      </c>
      <c r="B168" s="84"/>
      <c r="C168" s="65">
        <v>354.86</v>
      </c>
      <c r="D168" s="65">
        <v>354.86</v>
      </c>
      <c r="E168" s="65">
        <v>373.67</v>
      </c>
      <c r="F168" s="65">
        <v>373.67</v>
      </c>
      <c r="G168" s="17">
        <f>E168/D168-1</f>
        <v>5.300681959082465E-2</v>
      </c>
      <c r="H168" s="18">
        <f>E168/C168-1</f>
        <v>5.300681959082465E-2</v>
      </c>
    </row>
    <row r="169" spans="1:8" ht="24.75" customHeight="1">
      <c r="A169" s="75" t="s">
        <v>42</v>
      </c>
      <c r="B169" s="75"/>
      <c r="C169" s="75"/>
      <c r="D169" s="75"/>
      <c r="E169" s="75"/>
      <c r="F169" s="75"/>
      <c r="G169" s="75"/>
      <c r="H169" s="75"/>
    </row>
    <row r="170" spans="1:8" ht="14.25" customHeight="1">
      <c r="A170" s="76" t="s">
        <v>43</v>
      </c>
      <c r="B170" s="76"/>
      <c r="C170" s="76"/>
      <c r="D170" s="76"/>
      <c r="E170" s="76"/>
      <c r="F170" s="76"/>
      <c r="G170" s="76"/>
      <c r="H170" s="76"/>
    </row>
    <row r="171" spans="1:8" ht="14.25" customHeight="1">
      <c r="D171" s="23"/>
      <c r="E171" s="23"/>
      <c r="F171" s="23"/>
      <c r="G171" s="23"/>
      <c r="H171" s="23"/>
    </row>
    <row r="172" spans="1:8">
      <c r="D172" s="22"/>
      <c r="E172" s="22"/>
      <c r="F172" s="22"/>
      <c r="G172" s="27"/>
      <c r="H172" s="23"/>
    </row>
  </sheetData>
  <mergeCells count="155">
    <mergeCell ref="B49:F49"/>
    <mergeCell ref="B50:F50"/>
    <mergeCell ref="B51:F51"/>
    <mergeCell ref="B8:G8"/>
    <mergeCell ref="B15:G15"/>
    <mergeCell ref="B18:G18"/>
    <mergeCell ref="B19:G19"/>
    <mergeCell ref="B38:G38"/>
    <mergeCell ref="A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C62:C63"/>
    <mergeCell ref="D62:D63"/>
    <mergeCell ref="E62:E63"/>
    <mergeCell ref="B52:F52"/>
    <mergeCell ref="B53:F53"/>
    <mergeCell ref="B54:F54"/>
    <mergeCell ref="B55:F55"/>
    <mergeCell ref="A69:B71"/>
    <mergeCell ref="D69:H69"/>
    <mergeCell ref="C70:C71"/>
    <mergeCell ref="D70:D71"/>
    <mergeCell ref="E70:E71"/>
    <mergeCell ref="F70:F71"/>
    <mergeCell ref="G70:H70"/>
    <mergeCell ref="F62:F63"/>
    <mergeCell ref="G62:H62"/>
    <mergeCell ref="A64:B64"/>
    <mergeCell ref="A65:B65"/>
    <mergeCell ref="A66:H66"/>
    <mergeCell ref="A68:H68"/>
    <mergeCell ref="A60:H60"/>
    <mergeCell ref="A61:B63"/>
    <mergeCell ref="D61:H61"/>
    <mergeCell ref="A72:B72"/>
    <mergeCell ref="A73:B73"/>
    <mergeCell ref="A74:B74"/>
    <mergeCell ref="A75:H75"/>
    <mergeCell ref="A77:H77"/>
    <mergeCell ref="A78:B80"/>
    <mergeCell ref="D78:H78"/>
    <mergeCell ref="C79:C80"/>
    <mergeCell ref="D79:D80"/>
    <mergeCell ref="E79:E80"/>
    <mergeCell ref="A86:B88"/>
    <mergeCell ref="D86:H86"/>
    <mergeCell ref="C87:C88"/>
    <mergeCell ref="D87:D88"/>
    <mergeCell ref="E87:E88"/>
    <mergeCell ref="F87:F88"/>
    <mergeCell ref="G87:H87"/>
    <mergeCell ref="F79:F80"/>
    <mergeCell ref="G79:H79"/>
    <mergeCell ref="A81:B81"/>
    <mergeCell ref="A82:B82"/>
    <mergeCell ref="A83:B83"/>
    <mergeCell ref="A85:H85"/>
    <mergeCell ref="G95:H95"/>
    <mergeCell ref="A97:H97"/>
    <mergeCell ref="A98:B98"/>
    <mergeCell ref="A99:B99"/>
    <mergeCell ref="A100:B100"/>
    <mergeCell ref="A101:H101"/>
    <mergeCell ref="A89:B89"/>
    <mergeCell ref="A90:B90"/>
    <mergeCell ref="A93:H93"/>
    <mergeCell ref="A94:B96"/>
    <mergeCell ref="D94:H94"/>
    <mergeCell ref="C95:C96"/>
    <mergeCell ref="D95:D96"/>
    <mergeCell ref="E95:E96"/>
    <mergeCell ref="F95:F96"/>
    <mergeCell ref="A91:B91"/>
    <mergeCell ref="G108:H108"/>
    <mergeCell ref="A110:B110"/>
    <mergeCell ref="A111:B111"/>
    <mergeCell ref="A112:B112"/>
    <mergeCell ref="A113:B113"/>
    <mergeCell ref="A102:B102"/>
    <mergeCell ref="A103:B103"/>
    <mergeCell ref="A106:H106"/>
    <mergeCell ref="A107:B109"/>
    <mergeCell ref="D107:H107"/>
    <mergeCell ref="C108:C109"/>
    <mergeCell ref="D108:D109"/>
    <mergeCell ref="E108:E109"/>
    <mergeCell ref="F108:F109"/>
    <mergeCell ref="A104:B104"/>
    <mergeCell ref="A114:B114"/>
    <mergeCell ref="A117:H117"/>
    <mergeCell ref="A118:B120"/>
    <mergeCell ref="D118:H118"/>
    <mergeCell ref="C119:C120"/>
    <mergeCell ref="D119:D120"/>
    <mergeCell ref="E119:E120"/>
    <mergeCell ref="F119:F120"/>
    <mergeCell ref="A115:H115"/>
    <mergeCell ref="A126:B126"/>
    <mergeCell ref="A127:B127"/>
    <mergeCell ref="A128:B128"/>
    <mergeCell ref="A129:H129"/>
    <mergeCell ref="A130:B130"/>
    <mergeCell ref="A131:B131"/>
    <mergeCell ref="G119:H119"/>
    <mergeCell ref="A121:H121"/>
    <mergeCell ref="A122:B122"/>
    <mergeCell ref="A123:B123"/>
    <mergeCell ref="A124:B124"/>
    <mergeCell ref="A125:H125"/>
    <mergeCell ref="A141:H141"/>
    <mergeCell ref="A142:B142"/>
    <mergeCell ref="A143:B143"/>
    <mergeCell ref="A144:B144"/>
    <mergeCell ref="A145:H145"/>
    <mergeCell ref="A138:B138"/>
    <mergeCell ref="A139:B139"/>
    <mergeCell ref="A140:B140"/>
    <mergeCell ref="A132:B132"/>
    <mergeCell ref="A133:H133"/>
    <mergeCell ref="A134:B134"/>
    <mergeCell ref="A135:B135"/>
    <mergeCell ref="A136:B136"/>
    <mergeCell ref="A137:H137"/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Height="0" orientation="portrait" verticalDpi="4294967293" r:id="rId1"/>
  <headerFooter differentFirst="1" alignWithMargins="0">
    <oddFooter>&amp;R&amp;P z &amp;N</oddFooter>
  </headerFooter>
  <rowBreaks count="4" manualBreakCount="4">
    <brk id="38" max="16383" man="1"/>
    <brk id="59" max="6" man="1"/>
    <brk id="84" max="6" man="1"/>
    <brk id="11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marzec</vt:lpstr>
      <vt:lpstr>marzec!Obszar_wydruku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Lidia Kowalska</cp:lastModifiedBy>
  <cp:lastPrinted>2026-05-27T06:41:22Z</cp:lastPrinted>
  <dcterms:created xsi:type="dcterms:W3CDTF">2008-02-15T13:23:15Z</dcterms:created>
  <dcterms:modified xsi:type="dcterms:W3CDTF">2026-05-27T06:43:51Z</dcterms:modified>
</cp:coreProperties>
</file>