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oblym\Desktop\opinie NF_11_21\doktech\"/>
    </mc:Choice>
  </mc:AlternateContent>
  <xr:revisionPtr revIDLastSave="0" documentId="13_ncr:1_{1CD9FE18-56D9-4B63-97C5-B27F3B486E33}" xr6:coauthVersionLast="47" xr6:coauthVersionMax="47" xr10:uidLastSave="{00000000-0000-0000-0000-000000000000}"/>
  <workbookProtection workbookAlgorithmName="SHA-512" workbookHashValue="Aa/oAKj7U+70u0+pY9+nKqyd+tBObWJ8d80ErPWCgMFpGEax9UshB5OCqIjk52Wb99mPv/Ef+CcrhtjyncZciA==" workbookSaltValue="s7624COJ4+MOZ4UfBgfOUQ==" workbookSpinCount="100000" lockStructure="1"/>
  <bookViews>
    <workbookView xWindow="-120" yWindow="-120" windowWidth="38640" windowHeight="21240" activeTab="6" xr2:uid="{00000000-000D-0000-FFFF-FFFF00000000}"/>
  </bookViews>
  <sheets>
    <sheet name="1.Strona tytułowa" sheetId="7" r:id="rId1"/>
    <sheet name="2a. Zakres 7.5.1." sheetId="9" r:id="rId2"/>
    <sheet name="2b. Zakres 7.5.2." sheetId="2" r:id="rId3"/>
    <sheet name="2c. Zakres 7.5.3." sheetId="10" r:id="rId4"/>
    <sheet name="2d-01. Budynki 7.5.1." sheetId="8" r:id="rId5"/>
    <sheet name="3.Bilans Energii" sheetId="4" r:id="rId6"/>
    <sheet name="4.Bilans CO2" sheetId="1" r:id="rId7"/>
  </sheets>
  <definedNames>
    <definedName name="_xlnm.Print_Area" localSheetId="0">'1.Strona tytułowa'!$B$3:$E$48</definedName>
    <definedName name="_xlnm.Print_Area" localSheetId="1">'2a. Zakres 7.5.1.'!$B$3:$U$22</definedName>
    <definedName name="_xlnm.Print_Area" localSheetId="2">'2b. Zakres 7.5.2.'!$B$3:$N$22</definedName>
    <definedName name="_xlnm.Print_Area" localSheetId="3">'2c. Zakres 7.5.3.'!$B$3:$N$22</definedName>
    <definedName name="_xlnm.Print_Area" localSheetId="4">'2d-01. Budynki 7.5.1.'!$B$2:$P$53</definedName>
    <definedName name="_xlnm.Print_Area" localSheetId="5">'3.Bilans Energii'!$B$2:$T$50</definedName>
    <definedName name="_xlnm.Print_Area" localSheetId="6">'4.Bilans CO2'!$B$2:$T$31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O20" i="1"/>
  <c r="O19" i="1"/>
  <c r="Q19" i="1" s="1"/>
  <c r="O18" i="1"/>
  <c r="Q18" i="1" s="1"/>
  <c r="O17" i="1"/>
  <c r="Q17" i="1" s="1"/>
  <c r="O15" i="1"/>
  <c r="Q15" i="1" s="1"/>
  <c r="O14" i="1"/>
  <c r="Q14" i="1" s="1"/>
  <c r="O13" i="1"/>
  <c r="Q13" i="1" s="1"/>
  <c r="O22" i="1"/>
  <c r="O23" i="1"/>
  <c r="O24" i="1"/>
  <c r="M21" i="1"/>
  <c r="I24" i="1"/>
  <c r="K24" i="1" s="1"/>
  <c r="I23" i="1"/>
  <c r="I22" i="1"/>
  <c r="I20" i="1"/>
  <c r="I14" i="1"/>
  <c r="I15" i="1"/>
  <c r="I16" i="1"/>
  <c r="I17" i="1"/>
  <c r="I18" i="1"/>
  <c r="K18" i="1" s="1"/>
  <c r="I19" i="1"/>
  <c r="I13" i="1"/>
  <c r="P29" i="4"/>
  <c r="P9" i="4"/>
  <c r="P10" i="4"/>
  <c r="Q9" i="4"/>
  <c r="Q10" i="4"/>
  <c r="P11" i="4"/>
  <c r="Q11" i="4"/>
  <c r="P12" i="4"/>
  <c r="Q12" i="4"/>
  <c r="P13" i="4"/>
  <c r="Q13" i="4"/>
  <c r="P14" i="4"/>
  <c r="Q14" i="4"/>
  <c r="P15" i="4"/>
  <c r="Q15" i="4"/>
  <c r="P16" i="4"/>
  <c r="Q16" i="4"/>
  <c r="P17" i="4"/>
  <c r="Q17" i="4"/>
  <c r="F17" i="10"/>
  <c r="Q17" i="9"/>
  <c r="E17" i="9"/>
  <c r="D17" i="9"/>
  <c r="S3" i="1" l="1"/>
  <c r="R9" i="4"/>
  <c r="S9" i="4" s="1"/>
  <c r="R15" i="4"/>
  <c r="S15" i="4" s="1"/>
  <c r="R13" i="4"/>
  <c r="S13" i="4" s="1"/>
  <c r="S7" i="1"/>
  <c r="O21" i="1"/>
  <c r="Q21" i="1" s="1"/>
  <c r="S8" i="1"/>
  <c r="Q24" i="1"/>
  <c r="I21" i="1"/>
  <c r="S6" i="1" s="1"/>
  <c r="R14" i="4"/>
  <c r="S14" i="4" s="1"/>
  <c r="R17" i="4"/>
  <c r="S17" i="4" s="1"/>
  <c r="R11" i="4"/>
  <c r="S11" i="4" s="1"/>
  <c r="R10" i="4"/>
  <c r="S10" i="4" s="1"/>
  <c r="R16" i="4"/>
  <c r="S16" i="4" s="1"/>
  <c r="R12" i="4"/>
  <c r="S12" i="4" s="1"/>
  <c r="K21" i="1" l="1"/>
  <c r="Q33" i="4"/>
  <c r="R33" i="4" s="1"/>
  <c r="S33" i="4" s="1"/>
  <c r="Q34" i="4"/>
  <c r="R34" i="4" s="1"/>
  <c r="S34" i="4" s="1"/>
  <c r="Q35" i="4"/>
  <c r="R35" i="4" s="1"/>
  <c r="S35" i="4" s="1"/>
  <c r="Q36" i="4"/>
  <c r="R36" i="4" s="1"/>
  <c r="S36" i="4" s="1"/>
  <c r="Q37" i="4"/>
  <c r="R37" i="4" s="1"/>
  <c r="S37" i="4" s="1"/>
  <c r="Q38" i="4"/>
  <c r="R38" i="4" s="1"/>
  <c r="S38" i="4" s="1"/>
  <c r="Q39" i="4"/>
  <c r="R39" i="4" s="1"/>
  <c r="S39" i="4" s="1"/>
  <c r="Q40" i="4"/>
  <c r="R40" i="4" s="1"/>
  <c r="S40" i="4" s="1"/>
  <c r="Q41" i="4"/>
  <c r="R41" i="4" s="1"/>
  <c r="S41" i="4" s="1"/>
  <c r="Q32" i="4"/>
  <c r="R32" i="4" s="1"/>
  <c r="S32" i="4" s="1"/>
  <c r="T17" i="9"/>
  <c r="Q29" i="4"/>
  <c r="Q28" i="4"/>
  <c r="P28" i="4"/>
  <c r="Q27" i="4"/>
  <c r="P27" i="4"/>
  <c r="Q26" i="4"/>
  <c r="P26" i="4"/>
  <c r="Q25" i="4"/>
  <c r="P25" i="4"/>
  <c r="Q24" i="4"/>
  <c r="P24" i="4"/>
  <c r="Q23" i="4"/>
  <c r="P23" i="4"/>
  <c r="Q22" i="4"/>
  <c r="P22" i="4"/>
  <c r="Q21" i="4"/>
  <c r="P21" i="4"/>
  <c r="Q20" i="4"/>
  <c r="P20" i="4"/>
  <c r="O42" i="4"/>
  <c r="N42" i="4"/>
  <c r="M42" i="4"/>
  <c r="I42" i="4"/>
  <c r="H42" i="4"/>
  <c r="G42" i="4"/>
  <c r="M30" i="4"/>
  <c r="L30" i="4"/>
  <c r="J30" i="4"/>
  <c r="G30" i="4"/>
  <c r="F30" i="4"/>
  <c r="G17" i="10"/>
  <c r="J17" i="10"/>
  <c r="H17" i="2"/>
  <c r="I17" i="2"/>
  <c r="G17" i="2"/>
  <c r="L17" i="9"/>
  <c r="M17" i="9"/>
  <c r="N17" i="9"/>
  <c r="O17" i="9"/>
  <c r="K17" i="9"/>
  <c r="Q8" i="4"/>
  <c r="P8" i="4"/>
  <c r="P18" i="4" s="1"/>
  <c r="O18" i="4"/>
  <c r="N18" i="4"/>
  <c r="M18" i="4"/>
  <c r="L18" i="4"/>
  <c r="J18" i="4"/>
  <c r="I18" i="4"/>
  <c r="H18" i="4"/>
  <c r="G18" i="4"/>
  <c r="F18" i="4"/>
  <c r="D30" i="4"/>
  <c r="D18" i="4"/>
  <c r="H17" i="10"/>
  <c r="I17" i="10"/>
  <c r="M17" i="2"/>
  <c r="L17" i="2"/>
  <c r="K17" i="2"/>
  <c r="J17" i="2"/>
  <c r="E17" i="2"/>
  <c r="D17" i="2"/>
  <c r="R17" i="9"/>
  <c r="M17" i="10"/>
  <c r="L17" i="10"/>
  <c r="E17" i="10"/>
  <c r="D17" i="10"/>
  <c r="S17" i="9"/>
  <c r="P17" i="9"/>
  <c r="J17" i="9"/>
  <c r="I17" i="9"/>
  <c r="H17" i="9"/>
  <c r="G17" i="9"/>
  <c r="F17" i="9"/>
  <c r="T9" i="1"/>
  <c r="N43" i="4" l="1"/>
  <c r="O43" i="4"/>
  <c r="J43" i="4"/>
  <c r="L43" i="4"/>
  <c r="R22" i="4"/>
  <c r="S22" i="4" s="1"/>
  <c r="R42" i="4"/>
  <c r="S42" i="4" s="1"/>
  <c r="G43" i="4"/>
  <c r="I43" i="4"/>
  <c r="H43" i="4"/>
  <c r="M43" i="4"/>
  <c r="Q42" i="4"/>
  <c r="R26" i="4"/>
  <c r="S26" i="4" s="1"/>
  <c r="Q30" i="4"/>
  <c r="R21" i="4"/>
  <c r="S21" i="4" s="1"/>
  <c r="R29" i="4"/>
  <c r="S29" i="4" s="1"/>
  <c r="D43" i="4"/>
  <c r="R23" i="4"/>
  <c r="S23" i="4" s="1"/>
  <c r="R20" i="4"/>
  <c r="S20" i="4" s="1"/>
  <c r="R28" i="4"/>
  <c r="S28" i="4" s="1"/>
  <c r="P30" i="4"/>
  <c r="R24" i="4"/>
  <c r="S24" i="4" s="1"/>
  <c r="R25" i="4"/>
  <c r="S25" i="4" s="1"/>
  <c r="R27" i="4"/>
  <c r="S27" i="4" s="1"/>
  <c r="Q18" i="4"/>
  <c r="R8" i="4"/>
  <c r="S8" i="4" s="1"/>
  <c r="J50" i="4" l="1"/>
  <c r="U8" i="1" s="1"/>
  <c r="P43" i="4"/>
  <c r="Q43" i="4"/>
  <c r="J47" i="4" s="1"/>
  <c r="R18" i="4"/>
  <c r="S18" i="4" s="1"/>
  <c r="R30" i="4"/>
  <c r="S30" i="4" s="1"/>
  <c r="K14" i="1"/>
  <c r="K15" i="1"/>
  <c r="K16" i="1"/>
  <c r="K17" i="1"/>
  <c r="K19" i="1"/>
  <c r="K13" i="1"/>
  <c r="J46" i="4" l="1"/>
  <c r="U3" i="1" s="1"/>
  <c r="Q25" i="1"/>
  <c r="K25" i="1"/>
  <c r="R43" i="4"/>
  <c r="J48" i="4" s="1"/>
  <c r="S4" i="1"/>
  <c r="S5" i="1" s="1"/>
  <c r="S43" i="4" l="1"/>
  <c r="U4" i="1"/>
  <c r="S25" i="1"/>
  <c r="S9" i="1" s="1"/>
  <c r="F43" i="4"/>
  <c r="J49" i="4" l="1"/>
  <c r="U7" i="1" s="1"/>
  <c r="U5" i="1"/>
</calcChain>
</file>

<file path=xl/sharedStrings.xml><?xml version="1.0" encoding="utf-8"?>
<sst xmlns="http://schemas.openxmlformats.org/spreadsheetml/2006/main" count="383" uniqueCount="204">
  <si>
    <t>Gaz ziemny</t>
  </si>
  <si>
    <t>Olej opałowy</t>
  </si>
  <si>
    <t>Gaz płynny</t>
  </si>
  <si>
    <t>Biomasa</t>
  </si>
  <si>
    <t>LP</t>
  </si>
  <si>
    <t>Nazwa przedsięwzięcia:</t>
  </si>
  <si>
    <t>Data opracowania:</t>
  </si>
  <si>
    <t>Nośnik paliwa</t>
  </si>
  <si>
    <t>Inne…*</t>
  </si>
  <si>
    <t>MgCO2/MWh</t>
  </si>
  <si>
    <t>Ograniczenie zapotrzebowania na energię cieplną:</t>
  </si>
  <si>
    <t>Ograniczenie zapotrzebowania na energię elektryczną:</t>
  </si>
  <si>
    <t>Ograniczenie zapotrzebowania na energię pierwotną:</t>
  </si>
  <si>
    <t>GJ/rok</t>
  </si>
  <si>
    <t>MWh/rok</t>
  </si>
  <si>
    <t>Wnioskodawca:</t>
  </si>
  <si>
    <t>Adres Wnioskodawcy:</t>
  </si>
  <si>
    <t>MgCO2/rok</t>
  </si>
  <si>
    <t>Spodziewana produkcja ciepła z kolektorów słonecznych:</t>
  </si>
  <si>
    <t>Opracował:</t>
  </si>
  <si>
    <t>Podpis:</t>
  </si>
  <si>
    <t>kgCO2/GJ</t>
  </si>
  <si>
    <t>10.1</t>
  </si>
  <si>
    <t>10.2</t>
  </si>
  <si>
    <t>Spodziewana roczna produkcja energii elektrycznej z instalacji PV i spodziewane pomniejszenie emisji CO2 uwzględnione w ogólnym bilansie:</t>
  </si>
  <si>
    <t>Węgiel kamienny</t>
  </si>
  <si>
    <t>Zapotrzebowanie na energię elektryczną z sieci elektroenergetycznej **:</t>
  </si>
  <si>
    <t>Ciepło sieciowe* np. węglowe z kogeneracją</t>
  </si>
  <si>
    <t>Emisja CO2 przed modernizacją:
[MgCO2/rok]</t>
  </si>
  <si>
    <t>Emisja CO2 po modernizacji:
[MgCO2/rok]</t>
  </si>
  <si>
    <t>Ograniczenie emisji CO2:
[MgCO2/rok]</t>
  </si>
  <si>
    <t>Współczynnik nieodnawialnej energii pierwotnej:*</t>
  </si>
  <si>
    <t>Wskaźnik Emisji CO2 KOBIZE*:
[kgCO2/GJ lub MgCO2/MWh]</t>
  </si>
  <si>
    <t>Razem:</t>
  </si>
  <si>
    <t>Podsumowanie bilansu energii końcowej:</t>
  </si>
  <si>
    <t>Zapotrzebowanie na energię końcową elektryczną</t>
  </si>
  <si>
    <t>Nośnik energii (paliwo)
[wybierz]</t>
  </si>
  <si>
    <t>Spodziewana roczna produkcja energii elektrycznej z instalacji PV:</t>
  </si>
  <si>
    <t>Spodziewana roczna produkcja ciepła z instalacji kolektorów słonecznych:</t>
  </si>
  <si>
    <t>w tym: zapotrzebowanie na energię elektryczną na oświetlenie
[kWh/rok]</t>
  </si>
  <si>
    <t>Inne…**</t>
  </si>
  <si>
    <t>Ciepło sieciowe**</t>
  </si>
  <si>
    <t>Roczne ograniczenie zapotrzebowania na energię elektryczną:
[kWh/rok]</t>
  </si>
  <si>
    <t>Roczne ograniczenie zapotrzebowania na energię końcową dla budynku: 
[kWh/rok]</t>
  </si>
  <si>
    <t>Zapotrzebowanie na energię elektryczną końcową dla budynku razem:
[kWh/rok]</t>
  </si>
  <si>
    <t>Zapotrzebowanie na energię końcową cieplną (na c.o., c.w.u. i wentylację)
[kWh/rok]</t>
  </si>
  <si>
    <t>Ograniczenie zapotrzebowania na energię końcową w wyniku realizacji zakresu rzeczowego:</t>
  </si>
  <si>
    <t>Ograniczenie zapotrzebowania na energię końcową elektryczną w wyniku realizacji zakresu rzeczowego:</t>
  </si>
  <si>
    <t>Ograniczenie zapotrzebowania na energię końcową cieplną w wyniku realizacji zakresu rzeczowego:</t>
  </si>
  <si>
    <t>w tym: spodziewana produkcja roczna z instalacji PV***:
[kWh/rok]</t>
  </si>
  <si>
    <t>Prace dociepleniowe posadzek na gruncie/stropów nad nieogrzewanymi piwnicami - razem:
[m2]</t>
  </si>
  <si>
    <t>Roczne ograniczenie zapotrzebowania na energię cieplną:
[kWh/rok]</t>
  </si>
  <si>
    <t>% redukcji zapotzebowania na energię końcową budynku
[%]</t>
  </si>
  <si>
    <t>Prace dociepleniowe ścian zewnętrznych, fundamentowych - razem: 
[m2]</t>
  </si>
  <si>
    <t>Prace dociepleniowe związane z dociepleniem dachów, stropodachów - razem: 
[m2]</t>
  </si>
  <si>
    <t>Wymiana stolarki okiennej/okien dachowych/fasad szklanych - razem:
[m2]</t>
  </si>
  <si>
    <t>Wymiana stolarki drzwiowej i bram garażowych - razem:
[m2]</t>
  </si>
  <si>
    <t>TAK</t>
  </si>
  <si>
    <t>Powierzchnia użytkowa (o regulowanej temperaturze) budynku:
[m2]</t>
  </si>
  <si>
    <t>Montaż instalacji PV - podaj moc instalacji PV w budynku:
[kWp]</t>
  </si>
  <si>
    <t>Instalacja kolektorów słonecznych - podaj powierzchnię kolektorów słonecznych:
[m2]</t>
  </si>
  <si>
    <t>Instalacja pomp ciepła - podaj moc pomp ciepła planowanych do instalacji w budynku:
[kW]</t>
  </si>
  <si>
    <t>Skrócony zapis usprawnień z zakresu OZE cieplnego i OZE PV</t>
  </si>
  <si>
    <t>Powierzchnia prowadzonej działalności gospodarczej lub mieszkaniowej w budynku:
[m2]</t>
  </si>
  <si>
    <t>Ograniczenie zapotrzebowania na energię końcową:</t>
  </si>
  <si>
    <t>Ograniczenie emisji CO2:</t>
  </si>
  <si>
    <t>Adres:</t>
  </si>
  <si>
    <t>Czy budynek jest pod ochroną konserwatorską:</t>
  </si>
  <si>
    <t>Powierzchnia prowadzonej działalności gospodarczej lub mieszkaniowej w budynku:</t>
  </si>
  <si>
    <t>Nazwa budynku:</t>
  </si>
  <si>
    <t>Orientacyjna data budowy:</t>
  </si>
  <si>
    <t>Ściany zewnętrzne (w tym fundamentowe):</t>
  </si>
  <si>
    <t>I.Podstawowe informacje o budynku:</t>
  </si>
  <si>
    <t>m2</t>
  </si>
  <si>
    <t>Dachy, stropodachy:</t>
  </si>
  <si>
    <t>III. Skrócony opis usprawnień związanych z pracami dociepleniowymi i instalacyjnymi budynku:</t>
  </si>
  <si>
    <t>II. Skrócony opis stanu obecnego budynku (stan przed modernizacją):</t>
  </si>
  <si>
    <t>Prace dociepleniowe ścian zewnętrznych, fundamentowych:</t>
  </si>
  <si>
    <t>Prace dociepleniowe związane z dociepleniem dachów, stropodachów - razem:</t>
  </si>
  <si>
    <t>Opracowania audytowe (nazwa i autor opracowania):</t>
  </si>
  <si>
    <t>Wymiana stolarki drzwiowej i bram garażowych:</t>
  </si>
  <si>
    <t>Wymiana stolarki okiennej/okien dachowych/fasad szklanych:</t>
  </si>
  <si>
    <t>Skrócony opis usprawnień związanych z pracami dociepleniowymi budynku (suma przedmiarów podanych na kartach dla budynków):</t>
  </si>
  <si>
    <t>Skrócony opis usprawnień instalacyjnych w budynku:</t>
  </si>
  <si>
    <t>Przedmiar prac:</t>
  </si>
  <si>
    <t>WT2021:</t>
  </si>
  <si>
    <t>Stolarka okienna/okna dachowe/fasady szklane:</t>
  </si>
  <si>
    <t>Koszty realizacji usprawnień:</t>
  </si>
  <si>
    <t>Koszt całkowity
[PLN]</t>
  </si>
  <si>
    <t>Koszt  kwalifikowany realizacji usprawnień (koszt robót budowlanych)
[PLN]</t>
  </si>
  <si>
    <t>Audyt ex-ante - podsumowanie wyników opracowań audytowych w zakresie bilansów energii i oczekiwanych efektów energetycznych i ekologicznych.</t>
  </si>
  <si>
    <t>Nazwa i adres inwestycji pkt 7.5.1. P.P.</t>
  </si>
  <si>
    <t>Data i autor opracowania:</t>
  </si>
  <si>
    <t>10*</t>
  </si>
  <si>
    <t>Uwagi/komentarze:</t>
  </si>
  <si>
    <t>Powierzchnia użytkowa (o regulowanej temperaturze powietrza):</t>
  </si>
  <si>
    <t>Nazwa i adres inwestycji zgodnej z pkt 7.5.2. P.P.</t>
  </si>
  <si>
    <t>Nazwa i adres instalacji inwestycji zgodnej z pkt 7.5.3. P.P.</t>
  </si>
  <si>
    <r>
      <t xml:space="preserve">Tabela 1c. Lista opracowań audytowych dla rodzaju przedsięwzięć wskazanych w pkt. 7.5.3 Programu Priorytetowego: Montaż instalacji PV oraz/lub wymiana oświetlenia na energooszczędne - dotyczy tylko działania wskazanego w pkt. 7.5.3. PP - </t>
    </r>
    <r>
      <rPr>
        <i/>
        <sz val="10"/>
        <color theme="1"/>
        <rFont val="Calibri"/>
        <family val="2"/>
        <charset val="238"/>
        <scheme val="minor"/>
      </rPr>
      <t>na podstawie właściwego audytu energii elektrycznej z zastrzeżeniem, że produkcja energii elektrycznej z instalacji PV zbilansowana jest na potrzeby: optymalizacji zużycia energii elektrycznej oświetlenia wbudowanego i/lub zewnętrznego budynku oraz obsługi systemów technicznych i instalacyjnych w budynku.</t>
    </r>
  </si>
  <si>
    <t>Nazwa i adres budynku dla którego przewidziana jest pełna modernizacja energetyczna budynku.</t>
  </si>
  <si>
    <t>Uwagi/komentarze/doprecyzowanie</t>
  </si>
  <si>
    <t>Nazwa i adres budynku dla którego przewidziany jest tylko  montaż instalacji PV oraz/lub wymiana oświetlenia na energooszczędne.</t>
  </si>
  <si>
    <t>Powierzchnia użytkowa (o regulowanej temperaturze) budynku:
[m2]</t>
  </si>
  <si>
    <t>Powierzchnia prowadzonej działalności gospodarczej lub mieszkaniowej w budynku:
[m2]</t>
  </si>
  <si>
    <t>Montaż instalacji PV - podaj moc instalacji PV w budynku:
[kWp]</t>
  </si>
  <si>
    <t>Instalacja pomp ciepła - podaj moc pomp ciepła planowanych do instalacji w budynku:
[kW]</t>
  </si>
  <si>
    <t>Nazwa i adres budynku w którym jest przeprowadzane przedsięwzięcie - zgodnie z warunkami naboru.</t>
  </si>
  <si>
    <t>Podsumowanie dla działania 7.5.1.:</t>
  </si>
  <si>
    <t>Podsumowanie dla działania 7.5.3.:</t>
  </si>
  <si>
    <t>Podsumowanie dla działania 7.5.2.:</t>
  </si>
  <si>
    <t>Podsumowanie dla całego programu:</t>
  </si>
  <si>
    <t>NIE</t>
  </si>
  <si>
    <t>Moc modernizowanego źródła ciepła i/lub c.w.u. (stan po)
[kW]</t>
  </si>
  <si>
    <t>Lista dostępnych źródeł ciepła:</t>
  </si>
  <si>
    <t>Stolarka drzwiowa i bramy garażowe:</t>
  </si>
  <si>
    <t>Modernizacja/wymiana/montaż głównego źródła ciepła/wymiennikowni w budynku
wybierz:</t>
  </si>
  <si>
    <t>Modernizacja instalacji c.o. (wymiana pionów, grzejników, termostaty, itp..)
wybierz:</t>
  </si>
  <si>
    <t>Modernizacja instalacji c.w.u. (wymiana instalacji, optymalizacja pracy itp)
wybierz:</t>
  </si>
  <si>
    <t>Modernizacja instalacji wentylacji mechanicznej i/lub chłodzenia
wybierz:</t>
  </si>
  <si>
    <t>Modernizacja instalacji oświetlenia
wybierz:</t>
  </si>
  <si>
    <t>Miejsce montażu instalacji PV (opisowo: np.: dach budynku, na terenie działki na osobnej konstrukcji itp.):</t>
  </si>
  <si>
    <t>Posadzki na gruncie/stropy nad nieogrzewanymi piwnicami</t>
  </si>
  <si>
    <t>Źródło ciepła:</t>
  </si>
  <si>
    <t>Instalacja c.o.</t>
  </si>
  <si>
    <t>Instalacja c.w.u.</t>
  </si>
  <si>
    <t>Instalacja chłodzenia</t>
  </si>
  <si>
    <t>Instalacje wentylacji mechanicznej:</t>
  </si>
  <si>
    <t>Instalacja oświetlenia:</t>
  </si>
  <si>
    <t>WT2014</t>
  </si>
  <si>
    <t>WT2017</t>
  </si>
  <si>
    <t>WT2021</t>
  </si>
  <si>
    <t>Brak standardu</t>
  </si>
  <si>
    <t>Posadzki na gruncie/stropy nad nieogrzewanymi piwnicami:</t>
  </si>
  <si>
    <t>NIE DOTYCZY</t>
  </si>
  <si>
    <t>Modernizacja/wymiana/montaż głównego źródła ciepła/wymiennikowni w budynku</t>
  </si>
  <si>
    <t>skrócony opis realizowanych usprawnień: moc urządzeń, liczba głównych urządzeń/rodzaj/źródła/technologia wykonania/itp.</t>
  </si>
  <si>
    <t>Modernizacja instalacji wentylacji mechanicznej i/lub chłodzenia</t>
  </si>
  <si>
    <t>Modernizacja instalacji oświetlenia</t>
  </si>
  <si>
    <t>Dobór instalacji PV:</t>
  </si>
  <si>
    <t>Podsumowanie opisu stanu aktualnego wg. oceny audytora.</t>
  </si>
  <si>
    <t>Nazwa i autor audytu/ów energetycznego i/lub opracowań audytowych:</t>
  </si>
  <si>
    <t>Moc modernizowanego źródła ciepła:
[kW]</t>
  </si>
  <si>
    <t>Moc instalowanego zestawu PV:
[kWp]</t>
  </si>
  <si>
    <t>Powierzchnia użytkowa (o regulowanej temperaturze) modernizowanego budynku:
[m2]</t>
  </si>
  <si>
    <t>Czy modernizowane w ramach przedsięwzięcia?:</t>
  </si>
  <si>
    <t>Obecny standard izolacyjności przegrody:</t>
  </si>
  <si>
    <t>Docelowy standard izolacyjności przegrody (jeśli jest realizowana w ramach przedsięwzięcia):</t>
  </si>
  <si>
    <t>w tym: zapotrzebowanie na energię elektryczną na oświetlenie wbudowane:</t>
  </si>
  <si>
    <t>w tym: zapotrzebowanie na energię elektryczną pomocniczą do obsługi systemów instalacyjnych:</t>
  </si>
  <si>
    <t>Modernizacja instalacji oświetlenia na energooszczędne
wybierz:</t>
  </si>
  <si>
    <t>Magazyn energii dla systemu PV:
wybierz:</t>
  </si>
  <si>
    <r>
      <t xml:space="preserve">Tabela 2c. Podsumowanie realizowanego zakresu rzeczowego dla rodzaju przedsięwzięć wskazanych w pkt. 7.5.3 Programu Priorytetowego: Montaż instalacji PV oraz/lub wymiana oświetlenia na energooszczędne.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</t>
    </r>
  </si>
  <si>
    <r>
      <t xml:space="preserve">Tabela 2a. Podsumowanie realizowanego zakresu rzeczowego dla rodzaju przedsięwzięć wskazanych w pkt. 7.5.1 Programu Priorytetowego: Modernizacja energetyczna budynków.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</t>
    </r>
  </si>
  <si>
    <t>Instrukcja wypełniania: wypełniaj tylko pola białe, pola szare i/lub kolorowe zawierają pola wyboru lub formuły przeliczeniowe.</t>
  </si>
  <si>
    <r>
      <t xml:space="preserve">Tabela 1b.  Lista opracowań audytowych dla rodzaju przedsięwzięć wskazanych w pkt. 7.5.2 Programu Priorytetowego: Modernizacja/wymiana/instalacji źródła ciepła oraz/lub c.w.u. - </t>
    </r>
    <r>
      <rPr>
        <i/>
        <sz val="10"/>
        <color theme="1"/>
        <rFont val="Calibri"/>
        <family val="2"/>
        <charset val="238"/>
        <scheme val="minor"/>
      </rPr>
      <t>dotyczy tylko działania wskazanego w pkt. 7.5.2. PP przy spełnieniu wymagań programowych tj. że ww. budynki, dla których planowana jest realizacja ww. usprawnienia jako osobne działanie – w zakresie izolacyjności przegród: ścian zewnętrznych, stolarki okiennej oraz dachu/stropodachu – spełniają wymagania przynajmniej WT2014. Nie dopuszcza się dofinansowania zmiany źródła ciepła na źródło ciepła opalane kopalnymi paliwami stałymi</t>
    </r>
    <r>
      <rPr>
        <b/>
        <sz val="10"/>
        <color theme="1"/>
        <rFont val="Calibri"/>
        <family val="2"/>
        <charset val="238"/>
        <scheme val="minor"/>
      </rPr>
      <t>.</t>
    </r>
  </si>
  <si>
    <t>Koszt całkowity
[PLN]</t>
  </si>
  <si>
    <t>Koszt  kwalifikowany realizacji usprawnień (koszt robót budowlanych)
[PLN]</t>
  </si>
  <si>
    <t>Koszt całkowity
[PLN]</t>
  </si>
  <si>
    <t>Koszt  kwalifikowany realizacji usprawnień (koszt robót budowlanych)
[PLN]</t>
  </si>
  <si>
    <t>skrócony opis realizowanych usprawnień: moc instalacji PV, sposób podłączenia instalacji, miejsce podłączenia instalacji PV, posiadana dokumentacja techniczna, spodziewana produkcja roczna energii elektrycznej, magazyny energii, itp.</t>
  </si>
  <si>
    <t>Moc instalowanych energooszczędnych opraw/źródeł światła:
 [kW]</t>
  </si>
  <si>
    <t>Liczba modernizowanych opraw/źródeł światła na energooszczędne
[szt.]</t>
  </si>
  <si>
    <t>skrócony opis realizowanych usprawnień: liczba modernizowanych opraw/źródeł światła, moc opraw/źródeł światła, modernizacja sieci, itp.</t>
  </si>
  <si>
    <r>
      <t xml:space="preserve">Tabela 3. Podsumowanie bilansu energii końcowej (cieplnej i elektrycznej).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</t>
    </r>
  </si>
  <si>
    <t>Po termomodernizacji/po realizacji usprawnień:</t>
  </si>
  <si>
    <t>Przed termomedernizacją/przed realizacją usprawnień:</t>
  </si>
  <si>
    <t>Dodatkowe informacje o budynku:</t>
  </si>
  <si>
    <t>Sprawdzenie poprawności danych: Weryfikacja zgodności Tabeli 4 z Tabelą 3:</t>
  </si>
  <si>
    <t>kWh/rok</t>
  </si>
  <si>
    <t>Stan po modernizacji budynków/realizacji usprawnień:</t>
  </si>
  <si>
    <t>Stan przed modernizacją budynków/realizacją usprawnień:</t>
  </si>
  <si>
    <t>Załącznik nr … do wniosku o dofinansowanie składanego w ramach naboru …...............................
KLIMATYCZNE UZDROWISKA</t>
  </si>
  <si>
    <t>I. Podsumowanie bilansu energii dla rodzaju przedsięwzięć wskazanych w pkt. 7.5.1 Programu Priorytetowego: Modernizacja energetyczna budynków.</t>
  </si>
  <si>
    <t>II. Podsumowanie bilansu energii dla rodzaju przedsięwzięć wskazanych w pkt. 7.5.2 Programu Priorytetowego: Modernizacja/wymiana/instalacji źródła ciepła oraz/lub c.w.u. Bilans energii elektrycznej - dotyczy tylko energii elektrycznej pomocniczej na potrzeby systemów instalacyjnych grzewczych - jeśli dotyczy. [kWh]</t>
  </si>
  <si>
    <t>III. Podsumowanie bilansu energii dla rodzaju przedsięwzięć wskazanych w pkt. 7.5.3 Programu Priorytetowego: Montaż instalacji PV oraz/lub wymiana oświetlenia na energooszczędne. [kWh]</t>
  </si>
  <si>
    <t>Zapotrzebowanie na energię końcową/produkcja energii:
[wpisuj w białe pole zgodnie z przywołanymi jednostkami: kWh/rok]</t>
  </si>
  <si>
    <t>Uwaga: Tabele, poszczególne komórki, formuły przeliczeniowe zostały zahasłowane w celu uniknięcia najczęstszych błędów matematycznych (sumowanie, mnożenie, itp), przeliczeniowych, zaokrągleniowych. Natomiast jeśli format tabeli nie pasuje do przygotowywanej inwestycji i wymagana jest ingerencja w jej format, formuły prosimy o kontakt w sprawie udostępnienia plików bez zabezpieczeń.</t>
  </si>
  <si>
    <t>Tabela 4. Bilans energetyczny oraz wyliczenia ograniczenia emisji CO2.</t>
  </si>
  <si>
    <t>Podsumowanie bilansu energetycznego z audytów energetycznych i opracowań audytowych realizowanych w ramach działania 7.5.1/7.5.2/7.5.3:</t>
  </si>
  <si>
    <t>Nr wniosku o dofinansowanie/Umowy (jeśli dotyczy):</t>
  </si>
  <si>
    <r>
      <t xml:space="preserve">Tabela 1a.  Lista audytów energetycznych dla rodzaju przedsięwzięć wskazanych w pkt. 7.5.1 Programu Priorytetowego: Modernizacja energetyczna budynków.
</t>
    </r>
    <r>
      <rPr>
        <i/>
        <sz val="10"/>
        <color theme="1"/>
        <rFont val="Calibri"/>
        <family val="2"/>
        <charset val="238"/>
        <scheme val="minor"/>
      </rPr>
      <t>W przypadku gdy realizowany jest pełny zakres modernizacji budynku, w tym OZE, wymiana źródła ciepła i/lub modernizacja oświetlenia - zakres ten należy wykazać w ramach przedsięwzięcia zgodnego z pkt. 7.5.1. P.P.</t>
    </r>
  </si>
  <si>
    <t>Nazwa i autor audytu/ów energetycznego/ych i/lub opracowań audytowych:</t>
  </si>
  <si>
    <t>* w przypadku innej liczby wierszy niż uwzględniono w tabeli należy/można odpowiednio przeformułować tabele, dodając lub kasując wiersze.</t>
  </si>
  <si>
    <t>Modernizacja instalacji c.w.u. (wymiana instalacji, optymalizacja pracy itp.)
wybierz:</t>
  </si>
  <si>
    <r>
      <t xml:space="preserve">Tabela 2b. Podsumowanie realizowanego zakresu rzeczowego dla rodzaju przedsięwzięć wskazanych w pkt. 7.5.2 Programu Priorytetowego: Modernizacja/wymiana/instalacji źródła ciepła oraz/lub c.w.u.
</t>
    </r>
    <r>
      <rPr>
        <i/>
        <sz val="10"/>
        <color theme="1"/>
        <rFont val="Calibri"/>
        <family val="2"/>
        <charset val="238"/>
        <scheme val="minor"/>
      </rPr>
      <t>Instrukcja wypełniania: wypełniaj tylko pola białe, pola szare i/lub kolorowe zawierają pola wyboru lub formuły przeliczeniowe.</t>
    </r>
  </si>
  <si>
    <t>Nazwa i adres budynku dla którego przewidziana jest tylko wymiana źródła ciepła i/lub c.w.u.</t>
  </si>
  <si>
    <t>Czy istniejący budynek spełnia wymagania naboru: tj. czy budynki, dla których planowana jest realizacja ww. usprawnienia jako osobne działanie – w zakresie izolacyjności przegród: ścian zewnętrznych, stolarki okiennej oraz dachu/stropodachu – spełniają wymagania przynajmniej WT2014. Nie dopuszcza się dofinansowania zmiany źródła ciepła na źródło ciepła opalane kopalnymi paliwami stałymi; 
wybierz:</t>
  </si>
  <si>
    <t>Uwagi/komentarze/dodatkowy opis źródeł ciepła/rodzaj pomp ciepła itp.</t>
  </si>
  <si>
    <t>Uwagi/komentarze/sposób podłączenia instalacji PV do sieci elektroenergetycznej/ opis magazynu energii/ dodatkowe wyjaśnienia dla instalacji powyżej 50 kWp itp.</t>
  </si>
  <si>
    <r>
      <t xml:space="preserve">Tabela 1a Podsumowanie wyników audytu energetycznego dla poszczególnych budynków podlegających termomodernizacji (przedsięwzięcia realizowane zgodnie z pkt. 7.5.1 P.P.):
</t>
    </r>
    <r>
      <rPr>
        <i/>
        <sz val="11"/>
        <color theme="1"/>
        <rFont val="Calibri"/>
        <family val="2"/>
        <charset val="238"/>
        <scheme val="minor"/>
      </rPr>
      <t>Instrukcja wypełniania: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i/>
        <sz val="11"/>
        <color theme="1"/>
        <rFont val="Calibri"/>
        <family val="2"/>
        <charset val="238"/>
        <scheme val="minor"/>
      </rPr>
      <t>wypełnij tylko białe pola na podstawie wykonanego audytu energetycznego, tabelę wypełnij dla każdego budynku osobno (skopiuj liczbę zakładek zgodnie z liczbą modernizowanych budynków w ramach przedsięwzięć realizowanych zgodnie z pkt. 7.5.1 P.P.)</t>
    </r>
  </si>
  <si>
    <t>skrócony opis realizowanych usprawnień: materiał ocieplenia/grubość ocieplenia/lambda/technologia wykonania itp.</t>
  </si>
  <si>
    <t>skrócony opis realizowanych usprawnień: materiał okien/technologia montażu/współczynniki przenikalności cieplnej/technologia wykonania itp.</t>
  </si>
  <si>
    <t>skrócony opis realizowanych usprawnień: materiał drzwi/bram garażowych/technologia montażu/współczynniki przenikalności cieplnej/technologia wykonania itp.</t>
  </si>
  <si>
    <t>Modernizacja instalacji c.o. (wymiana pionów, grzejników, termostaty, itp.)</t>
  </si>
  <si>
    <t>Modernizacja instalacji c.w.u. (w tym: instalacja kolektorów słonecznych)</t>
  </si>
  <si>
    <t>Inne niezbędne prace towarzyszące i odtworzeniowe:</t>
  </si>
  <si>
    <t>inne niezbędne prace towarzyszące i odtworzeniowe bez których nie jest możliwe uzyskanie i utrzymanie efektów ekologicznych i energetycznych.</t>
  </si>
  <si>
    <t>Zapotrzebowanie na energię końcową cieplną*</t>
  </si>
  <si>
    <t>w tym: roczna produkcja energii cieplnej z kolektorów słonecznych:
[kWh/rok]</t>
  </si>
  <si>
    <t>Uwagi dodatkowe/doprecyzowujące np. o źródle ciepła:</t>
  </si>
  <si>
    <t>* W przypadku gdy nośnikiem energii dla energii cieplnej jest energia elektryczna- podajemy ją w bilansie energii końcowej elektrycznej dla budynku.
** W przypadku różnych informacji o cieple sieciowym w różnych budynkach - można dodać informację rozszerzoną w kolumnie 19 z zaznaczeniem czy dotyczy źródła przed modernizacją czy po.
***  W ramach naboru nie finansuje się instalacji PV których zapotrzebowanie nie jest zbilansowane zgodnie z zapotrzebowaniem budynku na: wbudowane oświetlenie i energię elektryczną pomocniczą na potrzeby instalacji budynku.</t>
  </si>
  <si>
    <t>Spodziewana roczna produkcja energii cieplnej z kolektorów słonecznych:</t>
  </si>
  <si>
    <t>Instrukcja tabeli: wpisuj dane bądź edytuj tylko białe pola tabeli zgodnie z przypisami, pozostałe obliczenia zostaną wyliczone w kolorowych polach - automatycznie na podstawie wprowadzonych źródłowych danych i założonych formuł, zgodnie z przyjętą metodologią na potrzeby naboru - umożliwiającą porównanie różnych przedsięwzięć przy użyciu tych samych wskaźników KOBIZE.</t>
  </si>
  <si>
    <t>Uwaga:
* Narzucono wskaźniki emisji dla poszczególnych paliw, w celu uniknięcia błędów przeliczeniowych. W przypadku: ciepła sieciowego, ciepłowni lokalnej, inne (np kogeneracja..) - należy przyjąć do obliczeń emisji CO2 wskaźniki najbardziej odpowiadające sytuacji zastanej z dokumentu opracowanego przez KOBIZE:  "Wartości opałowe (WO) i wskaźniki emisji CO2 (WE) w roku 2018 do raportowania w ramach Systemu Handlu Uprawnieniami do Emisji za rok 2021" wydane w grudniu 2020 r.  https://www.kobize.pl/uploads/materialy/materialy_do_pobrania/monitorowanie_raportowanie_weryfikacja_emisji_w_eu_ets/WO_i_WE_do_monitorowania-ETS-2021.pdf. Natomiast współczynnik nieodnawialnej energii pierwotnej należy przyjąć zgodnie z Rozporządzeniem Ministra Infrastruktury i Rozwoju z dnia 27 lutego 2015 r. w sprawie metodologii wyznaczania charakterystyki energetycznej budynku lub części budynku oraz świadectw charakterystyki energetycznej.
** W celu uniknięcia błędów przeliczeniowych dla energii elektrycznej przyjęto wskaźnik z opracowania KOBIZE: WSKAŹNIKI EMISYJNOŚCI CO2, SO2, NOx, CO i pyłu całkowitego DLA ENERGII ELEKTRYCZNEJ na podstawie informacji zawartych w Krajowej bazie o emisjach gazów cieplarnianych i innych substancji za 2019 rok wydanego w grudniu 2020 r. Przyjęto jako wyjściowy: wskaźnik emisji: 0,758 MgCO2/MWh, dla energii elektrycznej wyprodukowanej w instalacjach do spalania. https://www.kobize.pl/uploads/materialy/materialy_do_pobrania/wskazniki_emisyjnosci/Wskazniki_emisyjnosci_grudzien_2020.pdf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</si>
</sst>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rgb="FF0070C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0"/>
      <color theme="8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i/>
      <sz val="11"/>
      <color theme="8"/>
      <name val="Calibri"/>
      <family val="2"/>
      <charset val="238"/>
      <scheme val="minor"/>
    </font>
    <font>
      <b/>
      <i/>
      <sz val="11"/>
      <color theme="8"/>
      <name val="Calibri"/>
      <family val="2"/>
      <charset val="238"/>
      <scheme val="minor"/>
    </font>
    <font>
      <i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768">
    <xf numFmtId="0" fontId="0" fillId="0" borderId="0" xfId="0"/>
    <xf numFmtId="0" fontId="7" fillId="0" borderId="15" xfId="0" applyFont="1" applyFill="1" applyBorder="1" applyAlignment="1" applyProtection="1">
      <alignment horizontal="left" vertical="center" wrapText="1"/>
      <protection locked="0"/>
    </xf>
    <xf numFmtId="164" fontId="9" fillId="0" borderId="25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1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164" fontId="9" fillId="0" borderId="25" xfId="0" applyNumberFormat="1" applyFont="1" applyBorder="1" applyAlignment="1" applyProtection="1">
      <alignment horizontal="center" vertical="center" wrapText="1"/>
      <protection locked="0"/>
    </xf>
    <xf numFmtId="4" fontId="9" fillId="0" borderId="21" xfId="0" applyNumberFormat="1" applyFont="1" applyBorder="1" applyAlignment="1" applyProtection="1">
      <alignment horizontal="right" vertical="center" wrapText="1"/>
      <protection locked="0"/>
    </xf>
    <xf numFmtId="4" fontId="9" fillId="0" borderId="50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40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4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73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31" xfId="0" applyFont="1" applyBorder="1" applyProtection="1">
      <protection locked="0"/>
    </xf>
    <xf numFmtId="0" fontId="9" fillId="0" borderId="32" xfId="0" applyFont="1" applyBorder="1" applyProtection="1">
      <protection locked="0"/>
    </xf>
    <xf numFmtId="4" fontId="9" fillId="0" borderId="2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0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7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165" fontId="5" fillId="0" borderId="52" xfId="0" applyNumberFormat="1" applyFont="1" applyBorder="1" applyAlignment="1" applyProtection="1">
      <alignment horizontal="right" vertical="center" wrapText="1"/>
      <protection locked="0"/>
    </xf>
    <xf numFmtId="0" fontId="9" fillId="0" borderId="30" xfId="0" applyFont="1" applyBorder="1" applyAlignment="1" applyProtection="1">
      <alignment horizontal="left" vertical="top" wrapText="1"/>
      <protection locked="0"/>
    </xf>
    <xf numFmtId="165" fontId="5" fillId="0" borderId="14" xfId="0" applyNumberFormat="1" applyFont="1" applyBorder="1" applyAlignment="1" applyProtection="1">
      <alignment horizontal="right" vertical="center" wrapText="1"/>
      <protection locked="0"/>
    </xf>
    <xf numFmtId="0" fontId="9" fillId="0" borderId="37" xfId="0" applyFont="1" applyBorder="1" applyAlignment="1" applyProtection="1">
      <alignment horizontal="center" vertical="top" wrapText="1"/>
      <protection locked="0"/>
    </xf>
    <xf numFmtId="165" fontId="5" fillId="0" borderId="38" xfId="0" applyNumberFormat="1" applyFont="1" applyBorder="1" applyAlignment="1" applyProtection="1">
      <alignment horizontal="right" vertical="center" wrapText="1"/>
      <protection locked="0"/>
    </xf>
    <xf numFmtId="165" fontId="9" fillId="0" borderId="51" xfId="0" applyNumberFormat="1" applyFont="1" applyBorder="1" applyAlignment="1" applyProtection="1">
      <alignment horizontal="right" vertical="center" wrapText="1"/>
      <protection locked="0"/>
    </xf>
    <xf numFmtId="165" fontId="19" fillId="0" borderId="51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51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52" xfId="0" applyNumberFormat="1" applyFont="1" applyBorder="1" applyAlignment="1" applyProtection="1">
      <alignment horizontal="right" vertical="center" wrapText="1"/>
      <protection locked="0"/>
    </xf>
    <xf numFmtId="165" fontId="9" fillId="0" borderId="8" xfId="0" applyNumberFormat="1" applyFont="1" applyBorder="1" applyAlignment="1" applyProtection="1">
      <alignment horizontal="right" vertical="center" wrapText="1"/>
      <protection locked="0"/>
    </xf>
    <xf numFmtId="165" fontId="1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21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14" xfId="0" applyNumberFormat="1" applyFont="1" applyBorder="1" applyAlignment="1" applyProtection="1">
      <alignment horizontal="right" vertical="center" wrapText="1"/>
      <protection locked="0"/>
    </xf>
    <xf numFmtId="165" fontId="9" fillId="0" borderId="59" xfId="0" applyNumberFormat="1" applyFont="1" applyBorder="1" applyAlignment="1" applyProtection="1">
      <alignment horizontal="right" vertical="center" wrapText="1"/>
      <protection locked="0"/>
    </xf>
    <xf numFmtId="165" fontId="19" fillId="0" borderId="59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59" xfId="0" applyNumberFormat="1" applyFont="1" applyFill="1" applyBorder="1" applyAlignment="1" applyProtection="1">
      <alignment horizontal="right" vertical="center" wrapText="1"/>
      <protection locked="0"/>
    </xf>
    <xf numFmtId="165" fontId="9" fillId="0" borderId="35" xfId="0" applyNumberFormat="1" applyFont="1" applyFill="1" applyBorder="1" applyAlignment="1" applyProtection="1">
      <alignment horizontal="right" vertical="center" wrapText="1"/>
      <protection locked="0"/>
    </xf>
    <xf numFmtId="165" fontId="19" fillId="0" borderId="38" xfId="0" applyNumberFormat="1" applyFont="1" applyBorder="1" applyAlignment="1" applyProtection="1">
      <alignment horizontal="right" vertical="center" wrapText="1"/>
      <protection locked="0"/>
    </xf>
    <xf numFmtId="49" fontId="9" fillId="0" borderId="68" xfId="2" applyNumberFormat="1" applyFont="1" applyFill="1" applyBorder="1" applyAlignment="1" applyProtection="1">
      <alignment horizontal="left" vertical="center" wrapText="1"/>
      <protection locked="0"/>
    </xf>
    <xf numFmtId="49" fontId="9" fillId="0" borderId="56" xfId="2" applyNumberFormat="1" applyFont="1" applyFill="1" applyBorder="1" applyAlignment="1" applyProtection="1">
      <alignment horizontal="left" vertical="center" wrapText="1"/>
      <protection locked="0"/>
    </xf>
    <xf numFmtId="49" fontId="9" fillId="0" borderId="57" xfId="2" applyNumberFormat="1" applyFont="1" applyFill="1" applyBorder="1" applyAlignment="1" applyProtection="1">
      <alignment horizontal="left" vertical="center" wrapText="1"/>
      <protection locked="0"/>
    </xf>
    <xf numFmtId="0" fontId="9" fillId="0" borderId="68" xfId="0" applyFont="1" applyFill="1" applyBorder="1" applyAlignment="1" applyProtection="1">
      <alignment horizontal="center" vertical="center" wrapText="1"/>
      <protection locked="0"/>
    </xf>
    <xf numFmtId="0" fontId="20" fillId="0" borderId="11" xfId="0" applyFont="1" applyFill="1" applyBorder="1" applyAlignment="1" applyProtection="1">
      <alignment horizontal="center" vertical="center" wrapText="1"/>
      <protection locked="0"/>
    </xf>
    <xf numFmtId="0" fontId="9" fillId="0" borderId="55" xfId="0" applyFont="1" applyFill="1" applyBorder="1" applyAlignment="1" applyProtection="1">
      <alignment horizontal="center" vertical="center" wrapText="1"/>
      <protection locked="0"/>
    </xf>
    <xf numFmtId="0" fontId="20" fillId="0" borderId="52" xfId="0" applyFont="1" applyFill="1" applyBorder="1" applyAlignment="1" applyProtection="1">
      <alignment horizontal="center" vertical="center" wrapText="1"/>
      <protection locked="0"/>
    </xf>
    <xf numFmtId="0" fontId="9" fillId="0" borderId="56" xfId="0" applyFont="1" applyFill="1" applyBorder="1" applyAlignment="1" applyProtection="1">
      <alignment horizontal="center" vertical="center" wrapText="1"/>
      <protection locked="0"/>
    </xf>
    <xf numFmtId="0" fontId="20" fillId="0" borderId="14" xfId="0" applyFont="1" applyFill="1" applyBorder="1" applyAlignment="1" applyProtection="1">
      <alignment horizontal="center" vertical="center" wrapText="1"/>
      <protection locked="0"/>
    </xf>
    <xf numFmtId="0" fontId="9" fillId="0" borderId="57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9" fillId="0" borderId="44" xfId="0" applyFont="1" applyFill="1" applyBorder="1" applyAlignment="1" applyProtection="1">
      <alignment horizontal="center" vertical="center" wrapText="1"/>
      <protection locked="0"/>
    </xf>
    <xf numFmtId="0" fontId="9" fillId="0" borderId="51" xfId="0" applyFont="1" applyFill="1" applyBorder="1" applyAlignment="1" applyProtection="1">
      <alignment horizontal="center" vertical="center" wrapText="1"/>
      <protection locked="0"/>
    </xf>
    <xf numFmtId="0" fontId="9" fillId="0" borderId="20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Fill="1" applyBorder="1" applyAlignment="1" applyProtection="1">
      <alignment horizontal="center" vertical="center" wrapText="1"/>
      <protection locked="0"/>
    </xf>
    <xf numFmtId="0" fontId="9" fillId="0" borderId="22" xfId="0" applyFont="1" applyFill="1" applyBorder="1" applyAlignment="1" applyProtection="1">
      <alignment horizontal="center" vertical="center" wrapText="1"/>
      <protection locked="0"/>
    </xf>
    <xf numFmtId="0" fontId="9" fillId="0" borderId="24" xfId="0" applyFont="1" applyFill="1" applyBorder="1" applyAlignment="1" applyProtection="1">
      <alignment horizontal="right" vertical="center" wrapText="1"/>
      <protection locked="0"/>
    </xf>
    <xf numFmtId="0" fontId="9" fillId="0" borderId="25" xfId="0" applyFont="1" applyFill="1" applyBorder="1" applyAlignment="1" applyProtection="1">
      <alignment horizontal="right" vertical="center" wrapText="1"/>
      <protection locked="0"/>
    </xf>
    <xf numFmtId="0" fontId="9" fillId="0" borderId="36" xfId="0" applyFont="1" applyFill="1" applyBorder="1" applyAlignment="1" applyProtection="1">
      <alignment horizontal="right" vertical="center" wrapText="1"/>
      <protection locked="0"/>
    </xf>
    <xf numFmtId="0" fontId="9" fillId="0" borderId="51" xfId="0" applyFont="1" applyFill="1" applyBorder="1" applyAlignment="1" applyProtection="1">
      <alignment horizontal="right" vertical="center" wrapText="1"/>
      <protection locked="0"/>
    </xf>
    <xf numFmtId="0" fontId="9" fillId="0" borderId="20" xfId="0" applyFont="1" applyFill="1" applyBorder="1" applyAlignment="1" applyProtection="1">
      <alignment horizontal="right" vertical="center" wrapText="1"/>
      <protection locked="0"/>
    </xf>
    <xf numFmtId="0" fontId="9" fillId="0" borderId="8" xfId="0" applyFont="1" applyFill="1" applyBorder="1" applyAlignment="1" applyProtection="1">
      <alignment horizontal="right" vertical="center" wrapText="1"/>
      <protection locked="0"/>
    </xf>
    <xf numFmtId="0" fontId="9" fillId="0" borderId="21" xfId="0" applyFont="1" applyFill="1" applyBorder="1" applyAlignment="1" applyProtection="1">
      <alignment horizontal="right" vertical="center" wrapText="1"/>
      <protection locked="0"/>
    </xf>
    <xf numFmtId="0" fontId="9" fillId="0" borderId="59" xfId="0" applyFont="1" applyFill="1" applyBorder="1" applyAlignment="1" applyProtection="1">
      <alignment horizontal="right" vertical="center" wrapText="1"/>
      <protection locked="0"/>
    </xf>
    <xf numFmtId="0" fontId="9" fillId="0" borderId="35" xfId="0" applyFont="1" applyFill="1" applyBorder="1" applyAlignment="1" applyProtection="1">
      <alignment horizontal="right" vertical="center" wrapText="1"/>
      <protection locked="0"/>
    </xf>
    <xf numFmtId="0" fontId="9" fillId="0" borderId="48" xfId="0" applyFont="1" applyFill="1" applyBorder="1" applyAlignment="1" applyProtection="1">
      <alignment horizontal="left" vertical="center" wrapText="1"/>
      <protection locked="0"/>
    </xf>
    <xf numFmtId="0" fontId="9" fillId="0" borderId="40" xfId="0" applyFont="1" applyFill="1" applyBorder="1" applyAlignment="1" applyProtection="1">
      <alignment horizontal="left" vertical="center" wrapText="1"/>
      <protection locked="0"/>
    </xf>
    <xf numFmtId="0" fontId="9" fillId="0" borderId="49" xfId="0" applyFont="1" applyFill="1" applyBorder="1" applyAlignment="1" applyProtection="1">
      <alignment horizontal="left" vertical="center" wrapText="1"/>
      <protection locked="0"/>
    </xf>
    <xf numFmtId="4" fontId="9" fillId="0" borderId="24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1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0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25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8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6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59" xfId="0" applyNumberFormat="1" applyFont="1" applyFill="1" applyBorder="1" applyAlignment="1" applyProtection="1">
      <alignment horizontal="right" vertical="center" wrapText="1"/>
      <protection locked="0"/>
    </xf>
    <xf numFmtId="4" fontId="9" fillId="0" borderId="35" xfId="0" applyNumberFormat="1" applyFont="1" applyFill="1" applyBorder="1" applyAlignment="1" applyProtection="1">
      <alignment horizontal="right" vertical="center" wrapText="1"/>
      <protection locked="0"/>
    </xf>
    <xf numFmtId="49" fontId="9" fillId="0" borderId="24" xfId="2" applyNumberFormat="1" applyFont="1" applyFill="1" applyBorder="1" applyAlignment="1" applyProtection="1">
      <alignment horizontal="left" vertical="center" wrapText="1"/>
      <protection locked="0"/>
    </xf>
    <xf numFmtId="49" fontId="9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36" xfId="2" applyNumberFormat="1" applyFont="1" applyFill="1" applyBorder="1" applyAlignment="1" applyProtection="1">
      <alignment horizontal="left" vertical="center" wrapText="1"/>
      <protection locked="0"/>
    </xf>
    <xf numFmtId="0" fontId="9" fillId="0" borderId="31" xfId="0" applyFont="1" applyFill="1" applyBorder="1" applyAlignment="1" applyProtection="1">
      <alignment horizontal="left" vertical="top" wrapText="1"/>
      <protection locked="0"/>
    </xf>
    <xf numFmtId="0" fontId="0" fillId="0" borderId="0" xfId="0" applyProtection="1">
      <protection locked="0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9" fillId="0" borderId="51" xfId="0" applyFont="1" applyBorder="1" applyAlignment="1" applyProtection="1">
      <alignment horizontal="left" vertical="center" wrapText="1"/>
      <protection locked="0"/>
    </xf>
    <xf numFmtId="4" fontId="9" fillId="0" borderId="51" xfId="0" applyNumberFormat="1" applyFont="1" applyBorder="1" applyAlignment="1" applyProtection="1">
      <alignment horizontal="center" vertical="center"/>
      <protection locked="0"/>
    </xf>
    <xf numFmtId="0" fontId="9" fillId="0" borderId="53" xfId="0" applyFont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4" fontId="9" fillId="0" borderId="8" xfId="0" applyNumberFormat="1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left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left" vertical="center" wrapText="1"/>
      <protection locked="0"/>
    </xf>
    <xf numFmtId="4" fontId="9" fillId="0" borderId="17" xfId="0" applyNumberFormat="1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/>
      <protection locked="0"/>
    </xf>
    <xf numFmtId="4" fontId="21" fillId="0" borderId="51" xfId="0" applyNumberFormat="1" applyFont="1" applyBorder="1" applyAlignment="1" applyProtection="1">
      <alignment horizontal="center" vertical="center"/>
      <protection locked="0"/>
    </xf>
    <xf numFmtId="0" fontId="21" fillId="0" borderId="53" xfId="0" applyFont="1" applyBorder="1" applyAlignment="1" applyProtection="1">
      <alignment horizontal="left" vertical="center"/>
      <protection locked="0"/>
    </xf>
    <xf numFmtId="4" fontId="21" fillId="0" borderId="8" xfId="0" applyNumberFormat="1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left" vertical="center"/>
      <protection locked="0"/>
    </xf>
    <xf numFmtId="0" fontId="21" fillId="0" borderId="8" xfId="0" applyFont="1" applyBorder="1" applyAlignment="1" applyProtection="1">
      <alignment horizontal="left" vertical="center" wrapText="1"/>
      <protection locked="0"/>
    </xf>
    <xf numFmtId="0" fontId="21" fillId="0" borderId="17" xfId="0" applyFont="1" applyBorder="1" applyAlignment="1" applyProtection="1">
      <alignment horizontal="left" vertical="center" wrapText="1"/>
      <protection locked="0"/>
    </xf>
    <xf numFmtId="4" fontId="21" fillId="0" borderId="17" xfId="0" applyNumberFormat="1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14" fontId="4" fillId="2" borderId="9" xfId="0" applyNumberFormat="1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/>
    </xf>
    <xf numFmtId="0" fontId="4" fillId="9" borderId="55" xfId="0" applyFont="1" applyFill="1" applyBorder="1" applyAlignment="1" applyProtection="1">
      <alignment horizontal="center" vertical="center" wrapText="1"/>
      <protection locked="0"/>
    </xf>
    <xf numFmtId="0" fontId="9" fillId="0" borderId="68" xfId="0" applyFont="1" applyBorder="1" applyAlignment="1" applyProtection="1">
      <alignment horizontal="left" vertical="center" wrapText="1"/>
      <protection locked="0"/>
    </xf>
    <xf numFmtId="165" fontId="9" fillId="0" borderId="53" xfId="0" applyNumberFormat="1" applyFont="1" applyBorder="1" applyAlignment="1" applyProtection="1">
      <alignment horizontal="right" vertical="center" wrapText="1"/>
      <protection locked="0"/>
    </xf>
    <xf numFmtId="165" fontId="9" fillId="0" borderId="52" xfId="0" applyNumberFormat="1" applyFont="1" applyBorder="1" applyAlignment="1" applyProtection="1">
      <alignment horizontal="right" vertical="center" wrapText="1"/>
      <protection locked="0"/>
    </xf>
    <xf numFmtId="165" fontId="9" fillId="0" borderId="20" xfId="0" applyNumberFormat="1" applyFont="1" applyBorder="1" applyAlignment="1" applyProtection="1">
      <alignment horizontal="right" vertical="center" wrapText="1"/>
      <protection locked="0"/>
    </xf>
    <xf numFmtId="3" fontId="3" fillId="4" borderId="11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4" xfId="0" applyNumberFormat="1" applyFont="1" applyBorder="1" applyAlignment="1" applyProtection="1">
      <alignment horizontal="right" vertical="center" wrapText="1"/>
      <protection locked="0"/>
    </xf>
    <xf numFmtId="4" fontId="9" fillId="0" borderId="51" xfId="0" applyNumberFormat="1" applyFont="1" applyBorder="1" applyAlignment="1" applyProtection="1">
      <alignment horizontal="right" vertical="center" wrapText="1"/>
      <protection locked="0"/>
    </xf>
    <xf numFmtId="4" fontId="9" fillId="0" borderId="20" xfId="0" applyNumberFormat="1" applyFont="1" applyBorder="1" applyAlignment="1" applyProtection="1">
      <alignment horizontal="right" vertical="center" wrapText="1"/>
      <protection locked="0"/>
    </xf>
    <xf numFmtId="4" fontId="9" fillId="0" borderId="11" xfId="0" applyNumberFormat="1" applyFont="1" applyBorder="1" applyAlignment="1" applyProtection="1">
      <alignment horizontal="right" vertical="center" wrapText="1"/>
      <protection locked="0"/>
    </xf>
    <xf numFmtId="4" fontId="9" fillId="0" borderId="13" xfId="0" applyNumberFormat="1" applyFont="1" applyBorder="1" applyAlignment="1" applyProtection="1">
      <alignment horizontal="right" vertical="center" wrapText="1"/>
      <protection locked="0"/>
    </xf>
    <xf numFmtId="0" fontId="21" fillId="0" borderId="43" xfId="0" applyFont="1" applyBorder="1" applyAlignment="1" applyProtection="1">
      <alignment horizontal="left" vertical="center"/>
      <protection locked="0"/>
    </xf>
    <xf numFmtId="0" fontId="4" fillId="9" borderId="56" xfId="0" applyFont="1" applyFill="1" applyBorder="1" applyAlignment="1" applyProtection="1">
      <alignment horizontal="center" vertical="center" wrapText="1"/>
      <protection locked="0"/>
    </xf>
    <xf numFmtId="0" fontId="9" fillId="0" borderId="56" xfId="0" applyFont="1" applyBorder="1" applyAlignment="1" applyProtection="1">
      <alignment horizontal="left" vertical="center" wrapText="1"/>
      <protection locked="0"/>
    </xf>
    <xf numFmtId="165" fontId="9" fillId="0" borderId="15" xfId="0" applyNumberFormat="1" applyFont="1" applyBorder="1" applyAlignment="1" applyProtection="1">
      <alignment horizontal="right" vertical="center" wrapText="1"/>
      <protection locked="0"/>
    </xf>
    <xf numFmtId="165" fontId="9" fillId="0" borderId="14" xfId="0" applyNumberFormat="1" applyFont="1" applyBorder="1" applyAlignment="1" applyProtection="1">
      <alignment horizontal="right" vertical="center" wrapText="1"/>
      <protection locked="0"/>
    </xf>
    <xf numFmtId="165" fontId="9" fillId="0" borderId="21" xfId="0" applyNumberFormat="1" applyFont="1" applyBorder="1" applyAlignment="1" applyProtection="1">
      <alignment horizontal="right" vertical="center" wrapText="1"/>
      <protection locked="0"/>
    </xf>
    <xf numFmtId="3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5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5" xfId="0" applyNumberFormat="1" applyFont="1" applyBorder="1" applyAlignment="1" applyProtection="1">
      <alignment horizontal="right" vertical="center" wrapText="1"/>
      <protection locked="0"/>
    </xf>
    <xf numFmtId="4" fontId="9" fillId="0" borderId="8" xfId="0" applyNumberFormat="1" applyFont="1" applyBorder="1" applyAlignment="1" applyProtection="1">
      <alignment horizontal="right" vertical="center" wrapText="1"/>
      <protection locked="0"/>
    </xf>
    <xf numFmtId="4" fontId="9" fillId="0" borderId="14" xfId="0" applyNumberFormat="1" applyFont="1" applyBorder="1" applyAlignment="1" applyProtection="1">
      <alignment horizontal="right" vertical="center" wrapText="1"/>
      <protection locked="0"/>
    </xf>
    <xf numFmtId="4" fontId="9" fillId="0" borderId="15" xfId="0" applyNumberFormat="1" applyFont="1" applyBorder="1" applyAlignment="1" applyProtection="1">
      <alignment horizontal="right" vertical="center" wrapText="1"/>
      <protection locked="0"/>
    </xf>
    <xf numFmtId="0" fontId="21" fillId="0" borderId="41" xfId="0" applyFont="1" applyBorder="1" applyAlignment="1" applyProtection="1">
      <alignment horizontal="left" vertical="center"/>
      <protection locked="0"/>
    </xf>
    <xf numFmtId="0" fontId="4" fillId="9" borderId="58" xfId="0" applyFont="1" applyFill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left" vertical="center" wrapText="1"/>
      <protection locked="0"/>
    </xf>
    <xf numFmtId="165" fontId="9" fillId="0" borderId="39" xfId="0" applyNumberFormat="1" applyFont="1" applyBorder="1" applyAlignment="1" applyProtection="1">
      <alignment horizontal="right" vertical="center" wrapText="1"/>
      <protection locked="0"/>
    </xf>
    <xf numFmtId="165" fontId="9" fillId="0" borderId="38" xfId="0" applyNumberFormat="1" applyFont="1" applyBorder="1" applyAlignment="1" applyProtection="1">
      <alignment horizontal="right" vertical="center" wrapText="1"/>
      <protection locked="0"/>
    </xf>
    <xf numFmtId="165" fontId="9" fillId="0" borderId="35" xfId="0" applyNumberFormat="1" applyFont="1" applyBorder="1" applyAlignment="1" applyProtection="1">
      <alignment horizontal="right" vertical="center" wrapText="1"/>
      <protection locked="0"/>
    </xf>
    <xf numFmtId="3" fontId="3" fillId="4" borderId="16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3" fontId="3" fillId="4" borderId="18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26" xfId="0" applyNumberFormat="1" applyFont="1" applyBorder="1" applyAlignment="1" applyProtection="1">
      <alignment horizontal="right" vertical="center" wrapText="1"/>
      <protection locked="0"/>
    </xf>
    <xf numFmtId="4" fontId="9" fillId="0" borderId="17" xfId="0" applyNumberFormat="1" applyFont="1" applyBorder="1" applyAlignment="1" applyProtection="1">
      <alignment horizontal="right" vertical="center" wrapText="1"/>
      <protection locked="0"/>
    </xf>
    <xf numFmtId="4" fontId="9" fillId="0" borderId="22" xfId="0" applyNumberFormat="1" applyFont="1" applyBorder="1" applyAlignment="1" applyProtection="1">
      <alignment horizontal="right" vertical="center" wrapText="1"/>
      <protection locked="0"/>
    </xf>
    <xf numFmtId="4" fontId="9" fillId="0" borderId="16" xfId="0" applyNumberFormat="1" applyFont="1" applyBorder="1" applyAlignment="1" applyProtection="1">
      <alignment horizontal="right" vertical="center" wrapText="1"/>
      <protection locked="0"/>
    </xf>
    <xf numFmtId="4" fontId="9" fillId="0" borderId="18" xfId="0" applyNumberFormat="1" applyFont="1" applyBorder="1" applyAlignment="1" applyProtection="1">
      <alignment horizontal="right" vertical="center" wrapText="1"/>
      <protection locked="0"/>
    </xf>
    <xf numFmtId="0" fontId="21" fillId="0" borderId="42" xfId="0" applyFont="1" applyBorder="1" applyAlignment="1" applyProtection="1">
      <alignment horizontal="left" vertical="center"/>
      <protection locked="0"/>
    </xf>
    <xf numFmtId="0" fontId="3" fillId="9" borderId="38" xfId="0" applyFont="1" applyFill="1" applyBorder="1" applyAlignment="1" applyProtection="1">
      <alignment horizontal="center" vertical="center" wrapText="1"/>
    </xf>
    <xf numFmtId="0" fontId="3" fillId="9" borderId="59" xfId="0" applyFont="1" applyFill="1" applyBorder="1" applyAlignment="1" applyProtection="1">
      <alignment horizontal="center" vertical="center" wrapText="1"/>
    </xf>
    <xf numFmtId="0" fontId="3" fillId="9" borderId="0" xfId="0" applyFont="1" applyFill="1" applyBorder="1" applyAlignment="1" applyProtection="1">
      <alignment horizontal="center" vertical="center" wrapText="1"/>
    </xf>
    <xf numFmtId="0" fontId="3" fillId="9" borderId="39" xfId="0" applyFont="1" applyFill="1" applyBorder="1" applyAlignment="1" applyProtection="1">
      <alignment horizontal="center" vertical="center" wrapText="1"/>
    </xf>
    <xf numFmtId="0" fontId="3" fillId="9" borderId="49" xfId="0" applyFont="1" applyFill="1" applyBorder="1" applyAlignment="1" applyProtection="1">
      <alignment horizontal="center" vertical="center" wrapText="1"/>
    </xf>
    <xf numFmtId="0" fontId="3" fillId="9" borderId="36" xfId="0" applyFont="1" applyFill="1" applyBorder="1" applyAlignment="1" applyProtection="1">
      <alignment horizontal="center" vertical="center" wrapText="1"/>
    </xf>
    <xf numFmtId="0" fontId="3" fillId="9" borderId="37" xfId="0" applyFont="1" applyFill="1" applyBorder="1" applyAlignment="1" applyProtection="1">
      <alignment horizontal="center" vertical="center" wrapText="1"/>
    </xf>
    <xf numFmtId="0" fontId="3" fillId="9" borderId="16" xfId="0" applyFont="1" applyFill="1" applyBorder="1" applyAlignment="1" applyProtection="1">
      <alignment horizontal="center" vertical="center" wrapText="1"/>
    </xf>
    <xf numFmtId="0" fontId="3" fillId="9" borderId="17" xfId="0" applyFont="1" applyFill="1" applyBorder="1" applyAlignment="1" applyProtection="1">
      <alignment horizontal="center" vertical="center" wrapText="1"/>
    </xf>
    <xf numFmtId="0" fontId="3" fillId="9" borderId="22" xfId="0" applyFont="1" applyFill="1" applyBorder="1" applyAlignment="1" applyProtection="1">
      <alignment horizontal="center" vertical="center" wrapText="1"/>
    </xf>
    <xf numFmtId="49" fontId="4" fillId="9" borderId="1" xfId="0" applyNumberFormat="1" applyFont="1" applyFill="1" applyBorder="1" applyAlignment="1" applyProtection="1">
      <alignment horizontal="center" vertical="center" wrapText="1"/>
    </xf>
    <xf numFmtId="49" fontId="3" fillId="9" borderId="1" xfId="0" applyNumberFormat="1" applyFont="1" applyFill="1" applyBorder="1" applyAlignment="1" applyProtection="1">
      <alignment horizontal="center" vertical="center" wrapText="1"/>
    </xf>
    <xf numFmtId="49" fontId="3" fillId="9" borderId="54" xfId="0" applyNumberFormat="1" applyFont="1" applyFill="1" applyBorder="1" applyAlignment="1" applyProtection="1">
      <alignment horizontal="center" vertical="center" wrapText="1"/>
    </xf>
    <xf numFmtId="49" fontId="3" fillId="9" borderId="10" xfId="0" applyNumberFormat="1" applyFont="1" applyFill="1" applyBorder="1" applyAlignment="1" applyProtection="1">
      <alignment horizontal="center" vertical="center" wrapText="1"/>
    </xf>
    <xf numFmtId="49" fontId="3" fillId="9" borderId="9" xfId="0" applyNumberFormat="1" applyFont="1" applyFill="1" applyBorder="1" applyAlignment="1" applyProtection="1">
      <alignment horizontal="center" vertical="center" wrapText="1"/>
    </xf>
    <xf numFmtId="49" fontId="3" fillId="9" borderId="78" xfId="0" applyNumberFormat="1" applyFont="1" applyFill="1" applyBorder="1" applyAlignment="1" applyProtection="1">
      <alignment horizontal="center" vertical="center" wrapText="1"/>
    </xf>
    <xf numFmtId="49" fontId="3" fillId="9" borderId="76" xfId="0" applyNumberFormat="1" applyFont="1" applyFill="1" applyBorder="1" applyAlignment="1" applyProtection="1">
      <alignment horizontal="center" vertical="center" wrapText="1"/>
    </xf>
    <xf numFmtId="49" fontId="3" fillId="9" borderId="77" xfId="0" applyNumberFormat="1" applyFont="1" applyFill="1" applyBorder="1" applyAlignment="1" applyProtection="1">
      <alignment horizontal="center" vertical="center" wrapText="1"/>
    </xf>
    <xf numFmtId="49" fontId="3" fillId="9" borderId="19" xfId="0" applyNumberFormat="1" applyFont="1" applyFill="1" applyBorder="1" applyAlignment="1" applyProtection="1">
      <alignment horizontal="center" vertical="center" wrapText="1"/>
    </xf>
    <xf numFmtId="49" fontId="3" fillId="9" borderId="4" xfId="0" applyNumberFormat="1" applyFont="1" applyFill="1" applyBorder="1" applyAlignment="1" applyProtection="1">
      <alignment horizontal="center" vertical="center"/>
    </xf>
    <xf numFmtId="165" fontId="4" fillId="9" borderId="76" xfId="0" applyNumberFormat="1" applyFont="1" applyFill="1" applyBorder="1" applyAlignment="1" applyProtection="1">
      <alignment horizontal="right" vertical="center" wrapText="1"/>
    </xf>
    <xf numFmtId="165" fontId="4" fillId="9" borderId="77" xfId="0" applyNumberFormat="1" applyFont="1" applyFill="1" applyBorder="1" applyAlignment="1" applyProtection="1">
      <alignment horizontal="right" vertical="center" wrapText="1"/>
    </xf>
    <xf numFmtId="165" fontId="4" fillId="9" borderId="78" xfId="0" applyNumberFormat="1" applyFont="1" applyFill="1" applyBorder="1" applyAlignment="1" applyProtection="1">
      <alignment horizontal="right" vertical="center" wrapText="1"/>
    </xf>
    <xf numFmtId="165" fontId="4" fillId="9" borderId="70" xfId="0" applyNumberFormat="1" applyFont="1" applyFill="1" applyBorder="1" applyAlignment="1" applyProtection="1">
      <alignment horizontal="right" vertical="center" wrapText="1"/>
    </xf>
    <xf numFmtId="3" fontId="4" fillId="9" borderId="9" xfId="0" applyNumberFormat="1" applyFont="1" applyFill="1" applyBorder="1" applyAlignment="1" applyProtection="1">
      <alignment horizontal="right" vertical="center" wrapText="1"/>
    </xf>
    <xf numFmtId="3" fontId="4" fillId="9" borderId="54" xfId="0" applyNumberFormat="1" applyFont="1" applyFill="1" applyBorder="1" applyAlignment="1" applyProtection="1">
      <alignment horizontal="right" vertical="center" wrapText="1"/>
    </xf>
    <xf numFmtId="3" fontId="4" fillId="9" borderId="10" xfId="0" applyNumberFormat="1" applyFont="1" applyFill="1" applyBorder="1" applyAlignment="1" applyProtection="1">
      <alignment horizontal="right" vertical="center" wrapText="1"/>
    </xf>
    <xf numFmtId="4" fontId="4" fillId="9" borderId="71" xfId="0" applyNumberFormat="1" applyFont="1" applyFill="1" applyBorder="1" applyAlignment="1" applyProtection="1">
      <alignment horizontal="right" vertical="center" wrapText="1"/>
    </xf>
    <xf numFmtId="4" fontId="4" fillId="9" borderId="76" xfId="0" applyNumberFormat="1" applyFont="1" applyFill="1" applyBorder="1" applyAlignment="1" applyProtection="1">
      <alignment horizontal="right" vertical="center" wrapText="1"/>
    </xf>
    <xf numFmtId="4" fontId="4" fillId="9" borderId="70" xfId="0" applyNumberFormat="1" applyFont="1" applyFill="1" applyBorder="1" applyAlignment="1" applyProtection="1">
      <alignment horizontal="right" vertical="center" wrapText="1"/>
    </xf>
    <xf numFmtId="4" fontId="4" fillId="9" borderId="78" xfId="0" applyNumberFormat="1" applyFont="1" applyFill="1" applyBorder="1" applyAlignment="1" applyProtection="1">
      <alignment horizontal="right" vertical="center" wrapText="1"/>
    </xf>
    <xf numFmtId="4" fontId="4" fillId="9" borderId="77" xfId="0" applyNumberFormat="1" applyFont="1" applyFill="1" applyBorder="1" applyAlignment="1" applyProtection="1">
      <alignment horizontal="right" vertical="center" wrapText="1"/>
    </xf>
    <xf numFmtId="0" fontId="0" fillId="9" borderId="34" xfId="0" applyFill="1" applyBorder="1" applyProtection="1"/>
    <xf numFmtId="0" fontId="15" fillId="11" borderId="55" xfId="0" applyFont="1" applyFill="1" applyBorder="1" applyAlignment="1" applyProtection="1">
      <alignment horizontal="center" vertical="center" wrapText="1"/>
      <protection locked="0"/>
    </xf>
    <xf numFmtId="3" fontId="3" fillId="4" borderId="5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68" xfId="0" applyNumberFormat="1" applyFont="1" applyBorder="1" applyAlignment="1" applyProtection="1">
      <alignment horizontal="right" vertical="center" wrapText="1"/>
      <protection locked="0"/>
    </xf>
    <xf numFmtId="4" fontId="9" fillId="0" borderId="45" xfId="0" applyNumberFormat="1" applyFont="1" applyBorder="1" applyAlignment="1" applyProtection="1">
      <alignment horizontal="right" vertical="center" wrapText="1"/>
      <protection locked="0"/>
    </xf>
    <xf numFmtId="0" fontId="9" fillId="0" borderId="43" xfId="0" applyFont="1" applyBorder="1" applyAlignment="1" applyProtection="1">
      <alignment horizontal="left" vertical="center" wrapText="1"/>
      <protection locked="0"/>
    </xf>
    <xf numFmtId="0" fontId="15" fillId="11" borderId="56" xfId="0" applyFont="1" applyFill="1" applyBorder="1" applyAlignment="1" applyProtection="1">
      <alignment horizontal="center" vertical="center" wrapText="1"/>
      <protection locked="0"/>
    </xf>
    <xf numFmtId="3" fontId="3" fillId="4" borderId="40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56" xfId="0" applyNumberFormat="1" applyFont="1" applyBorder="1" applyAlignment="1" applyProtection="1">
      <alignment horizontal="right" vertical="center" wrapText="1"/>
      <protection locked="0"/>
    </xf>
    <xf numFmtId="0" fontId="15" fillId="11" borderId="58" xfId="0" applyFont="1" applyFill="1" applyBorder="1" applyAlignment="1" applyProtection="1">
      <alignment horizontal="center" vertical="center" wrapText="1"/>
      <protection locked="0"/>
    </xf>
    <xf numFmtId="3" fontId="3" fillId="4" borderId="73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57" xfId="0" applyNumberFormat="1" applyFont="1" applyBorder="1" applyAlignment="1" applyProtection="1">
      <alignment horizontal="right" vertical="center" wrapText="1"/>
      <protection locked="0"/>
    </xf>
    <xf numFmtId="0" fontId="9" fillId="0" borderId="42" xfId="0" applyFont="1" applyBorder="1" applyAlignment="1" applyProtection="1">
      <alignment horizontal="left" vertical="center" wrapText="1"/>
      <protection locked="0"/>
    </xf>
    <xf numFmtId="165" fontId="15" fillId="11" borderId="76" xfId="0" applyNumberFormat="1" applyFont="1" applyFill="1" applyBorder="1" applyAlignment="1" applyProtection="1">
      <alignment horizontal="right" vertical="center" wrapText="1"/>
    </xf>
    <xf numFmtId="165" fontId="15" fillId="11" borderId="77" xfId="0" applyNumberFormat="1" applyFont="1" applyFill="1" applyBorder="1" applyAlignment="1" applyProtection="1">
      <alignment horizontal="right" vertical="center" wrapText="1"/>
    </xf>
    <xf numFmtId="165" fontId="15" fillId="11" borderId="0" xfId="0" applyNumberFormat="1" applyFont="1" applyFill="1" applyBorder="1" applyAlignment="1" applyProtection="1">
      <alignment horizontal="right" vertical="center" wrapText="1"/>
    </xf>
    <xf numFmtId="3" fontId="15" fillId="11" borderId="9" xfId="0" applyNumberFormat="1" applyFont="1" applyFill="1" applyBorder="1" applyAlignment="1" applyProtection="1">
      <alignment horizontal="right" vertical="center" wrapText="1"/>
    </xf>
    <xf numFmtId="3" fontId="15" fillId="11" borderId="54" xfId="0" applyNumberFormat="1" applyFont="1" applyFill="1" applyBorder="1" applyAlignment="1" applyProtection="1">
      <alignment horizontal="right" vertical="center" wrapText="1"/>
    </xf>
    <xf numFmtId="4" fontId="15" fillId="11" borderId="10" xfId="0" applyNumberFormat="1" applyFont="1" applyFill="1" applyBorder="1" applyAlignment="1" applyProtection="1">
      <alignment horizontal="right" vertical="center" wrapText="1"/>
    </xf>
    <xf numFmtId="4" fontId="15" fillId="11" borderId="1" xfId="0" applyNumberFormat="1" applyFont="1" applyFill="1" applyBorder="1" applyAlignment="1" applyProtection="1">
      <alignment horizontal="right" vertical="center" wrapText="1"/>
    </xf>
    <xf numFmtId="4" fontId="15" fillId="11" borderId="71" xfId="0" applyNumberFormat="1" applyFont="1" applyFill="1" applyBorder="1" applyAlignment="1" applyProtection="1">
      <alignment horizontal="right" vertical="center" wrapText="1"/>
    </xf>
    <xf numFmtId="4" fontId="15" fillId="11" borderId="77" xfId="0" applyNumberFormat="1" applyFont="1" applyFill="1" applyBorder="1" applyAlignment="1" applyProtection="1">
      <alignment horizontal="right" vertical="center" wrapText="1"/>
    </xf>
    <xf numFmtId="0" fontId="3" fillId="11" borderId="34" xfId="0" applyFont="1" applyFill="1" applyBorder="1" applyProtection="1"/>
    <xf numFmtId="0" fontId="3" fillId="11" borderId="49" xfId="0" applyFont="1" applyFill="1" applyBorder="1" applyAlignment="1" applyProtection="1">
      <alignment horizontal="center" vertical="center" wrapText="1"/>
    </xf>
    <xf numFmtId="0" fontId="3" fillId="11" borderId="59" xfId="0" applyFont="1" applyFill="1" applyBorder="1" applyAlignment="1" applyProtection="1">
      <alignment horizontal="center" vertical="center" wrapText="1"/>
    </xf>
    <xf numFmtId="0" fontId="3" fillId="11" borderId="36" xfId="0" applyFont="1" applyFill="1" applyBorder="1" applyAlignment="1" applyProtection="1">
      <alignment horizontal="center" vertical="center" wrapText="1"/>
    </xf>
    <xf numFmtId="0" fontId="3" fillId="11" borderId="38" xfId="0" applyFont="1" applyFill="1" applyBorder="1" applyAlignment="1" applyProtection="1">
      <alignment horizontal="center" vertical="center" wrapText="1"/>
    </xf>
    <xf numFmtId="0" fontId="3" fillId="11" borderId="39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3" fillId="11" borderId="1" xfId="0" applyFont="1" applyFill="1" applyBorder="1" applyAlignment="1" applyProtection="1">
      <alignment horizontal="center" vertical="center" wrapText="1"/>
    </xf>
    <xf numFmtId="0" fontId="3" fillId="11" borderId="54" xfId="0" applyFont="1" applyFill="1" applyBorder="1" applyAlignment="1" applyProtection="1">
      <alignment horizontal="center" vertical="center" wrapText="1"/>
    </xf>
    <xf numFmtId="0" fontId="3" fillId="11" borderId="10" xfId="0" applyFont="1" applyFill="1" applyBorder="1" applyAlignment="1" applyProtection="1">
      <alignment horizontal="center" vertical="center" wrapText="1"/>
    </xf>
    <xf numFmtId="0" fontId="3" fillId="11" borderId="28" xfId="0" applyFont="1" applyFill="1" applyBorder="1" applyAlignment="1" applyProtection="1">
      <alignment horizontal="center" vertical="center" wrapText="1"/>
    </xf>
    <xf numFmtId="0" fontId="3" fillId="11" borderId="9" xfId="0" applyFont="1" applyFill="1" applyBorder="1" applyAlignment="1" applyProtection="1">
      <alignment horizontal="center" vertical="center" wrapText="1"/>
    </xf>
    <xf numFmtId="0" fontId="3" fillId="11" borderId="78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4" fillId="10" borderId="55" xfId="0" applyFont="1" applyFill="1" applyBorder="1" applyAlignment="1" applyProtection="1">
      <alignment horizontal="center" vertical="center" wrapText="1"/>
      <protection locked="0"/>
    </xf>
    <xf numFmtId="3" fontId="3" fillId="4" borderId="52" xfId="0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0" applyNumberFormat="1" applyFont="1" applyBorder="1" applyAlignment="1" applyProtection="1">
      <alignment horizontal="right" vertical="center" wrapText="1"/>
      <protection locked="0"/>
    </xf>
    <xf numFmtId="4" fontId="9" fillId="0" borderId="29" xfId="0" applyNumberFormat="1" applyFont="1" applyBorder="1" applyAlignment="1" applyProtection="1">
      <alignment horizontal="right" vertical="center" wrapText="1"/>
      <protection locked="0"/>
    </xf>
    <xf numFmtId="4" fontId="9" fillId="0" borderId="43" xfId="0" applyNumberFormat="1" applyFont="1" applyBorder="1" applyAlignment="1" applyProtection="1">
      <alignment horizontal="left" vertical="center" wrapText="1"/>
      <protection locked="0"/>
    </xf>
    <xf numFmtId="0" fontId="4" fillId="10" borderId="56" xfId="0" applyFont="1" applyFill="1" applyBorder="1" applyAlignment="1" applyProtection="1">
      <alignment horizontal="center" vertical="center" wrapText="1"/>
      <protection locked="0"/>
    </xf>
    <xf numFmtId="3" fontId="9" fillId="0" borderId="25" xfId="0" applyNumberFormat="1" applyFont="1" applyBorder="1" applyAlignment="1" applyProtection="1">
      <alignment horizontal="right" vertical="center" wrapText="1"/>
      <protection locked="0"/>
    </xf>
    <xf numFmtId="4" fontId="9" fillId="0" borderId="30" xfId="0" applyNumberFormat="1" applyFont="1" applyBorder="1" applyAlignment="1" applyProtection="1">
      <alignment horizontal="right" vertical="center" wrapText="1"/>
      <protection locked="0"/>
    </xf>
    <xf numFmtId="4" fontId="9" fillId="0" borderId="41" xfId="0" applyNumberFormat="1" applyFont="1" applyBorder="1" applyAlignment="1" applyProtection="1">
      <alignment horizontal="left" vertical="center" wrapText="1"/>
      <protection locked="0"/>
    </xf>
    <xf numFmtId="0" fontId="4" fillId="10" borderId="58" xfId="0" applyFont="1" applyFill="1" applyBorder="1" applyAlignment="1" applyProtection="1">
      <alignment horizontal="center" vertical="center" wrapText="1"/>
      <protection locked="0"/>
    </xf>
    <xf numFmtId="3" fontId="9" fillId="0" borderId="36" xfId="0" applyNumberFormat="1" applyFont="1" applyBorder="1" applyAlignment="1" applyProtection="1">
      <alignment horizontal="right" vertical="center" wrapText="1"/>
      <protection locked="0"/>
    </xf>
    <xf numFmtId="4" fontId="9" fillId="0" borderId="37" xfId="0" applyNumberFormat="1" applyFont="1" applyBorder="1" applyAlignment="1" applyProtection="1">
      <alignment horizontal="right" vertical="center" wrapText="1"/>
      <protection locked="0"/>
    </xf>
    <xf numFmtId="4" fontId="9" fillId="0" borderId="42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vertical="top" wrapText="1"/>
      <protection locked="0"/>
    </xf>
    <xf numFmtId="0" fontId="16" fillId="0" borderId="0" xfId="0" applyFont="1" applyBorder="1" applyAlignment="1" applyProtection="1">
      <protection locked="0"/>
    </xf>
    <xf numFmtId="0" fontId="3" fillId="10" borderId="36" xfId="0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 applyProtection="1">
      <alignment horizontal="center" vertical="center" wrapText="1"/>
    </xf>
    <xf numFmtId="0" fontId="3" fillId="10" borderId="1" xfId="0" applyFont="1" applyFill="1" applyBorder="1" applyAlignment="1" applyProtection="1">
      <alignment horizontal="center" vertical="center" wrapText="1"/>
    </xf>
    <xf numFmtId="0" fontId="3" fillId="10" borderId="54" xfId="0" applyFont="1" applyFill="1" applyBorder="1" applyAlignment="1" applyProtection="1">
      <alignment horizontal="center" vertical="center" wrapText="1"/>
    </xf>
    <xf numFmtId="0" fontId="3" fillId="10" borderId="19" xfId="0" applyFont="1" applyFill="1" applyBorder="1" applyAlignment="1" applyProtection="1">
      <alignment horizontal="center" vertical="center" wrapText="1"/>
    </xf>
    <xf numFmtId="0" fontId="3" fillId="10" borderId="9" xfId="0" applyFont="1" applyFill="1" applyBorder="1" applyAlignment="1" applyProtection="1">
      <alignment horizontal="center" vertical="center" wrapText="1"/>
    </xf>
    <xf numFmtId="0" fontId="3" fillId="10" borderId="23" xfId="0" applyFont="1" applyFill="1" applyBorder="1" applyAlignment="1" applyProtection="1">
      <alignment horizontal="center" vertical="center" wrapText="1"/>
    </xf>
    <xf numFmtId="0" fontId="3" fillId="10" borderId="3" xfId="0" applyFont="1" applyFill="1" applyBorder="1" applyAlignment="1" applyProtection="1">
      <alignment horizontal="center" vertical="center" wrapText="1"/>
    </xf>
    <xf numFmtId="0" fontId="3" fillId="10" borderId="10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165" fontId="4" fillId="10" borderId="54" xfId="0" applyNumberFormat="1" applyFont="1" applyFill="1" applyBorder="1" applyAlignment="1" applyProtection="1">
      <alignment horizontal="right" vertical="center" wrapText="1"/>
    </xf>
    <xf numFmtId="165" fontId="4" fillId="10" borderId="19" xfId="0" applyNumberFormat="1" applyFont="1" applyFill="1" applyBorder="1" applyAlignment="1" applyProtection="1">
      <alignment horizontal="right" vertical="center" wrapText="1"/>
    </xf>
    <xf numFmtId="3" fontId="4" fillId="10" borderId="9" xfId="0" applyNumberFormat="1" applyFont="1" applyFill="1" applyBorder="1" applyAlignment="1" applyProtection="1">
      <alignment horizontal="right" vertical="center" wrapText="1"/>
    </xf>
    <xf numFmtId="3" fontId="4" fillId="10" borderId="23" xfId="0" applyNumberFormat="1" applyFont="1" applyFill="1" applyBorder="1" applyAlignment="1" applyProtection="1">
      <alignment horizontal="right" vertical="center" wrapText="1"/>
    </xf>
    <xf numFmtId="4" fontId="4" fillId="10" borderId="3" xfId="0" applyNumberFormat="1" applyFont="1" applyFill="1" applyBorder="1" applyAlignment="1" applyProtection="1">
      <alignment horizontal="right" vertical="center" wrapText="1"/>
    </xf>
    <xf numFmtId="4" fontId="4" fillId="10" borderId="63" xfId="0" applyNumberFormat="1" applyFont="1" applyFill="1" applyBorder="1" applyAlignment="1" applyProtection="1">
      <alignment horizontal="right" vertical="center" wrapText="1"/>
    </xf>
    <xf numFmtId="3" fontId="4" fillId="10" borderId="79" xfId="0" applyNumberFormat="1" applyFont="1" applyFill="1" applyBorder="1" applyAlignment="1" applyProtection="1">
      <alignment horizontal="right" vertical="center" wrapText="1"/>
    </xf>
    <xf numFmtId="4" fontId="4" fillId="10" borderId="4" xfId="0" applyNumberFormat="1" applyFont="1" applyFill="1" applyBorder="1" applyAlignment="1" applyProtection="1">
      <alignment horizontal="right" vertical="center" wrapText="1"/>
    </xf>
    <xf numFmtId="4" fontId="4" fillId="10" borderId="23" xfId="0" applyNumberFormat="1" applyFont="1" applyFill="1" applyBorder="1" applyAlignment="1" applyProtection="1">
      <alignment horizontal="right" vertical="center" wrapText="1"/>
    </xf>
    <xf numFmtId="4" fontId="4" fillId="10" borderId="10" xfId="0" applyNumberFormat="1" applyFont="1" applyFill="1" applyBorder="1" applyAlignment="1" applyProtection="1">
      <alignment horizontal="right" vertical="center" wrapText="1"/>
    </xf>
    <xf numFmtId="0" fontId="0" fillId="10" borderId="1" xfId="0" applyFill="1" applyBorder="1" applyProtection="1"/>
    <xf numFmtId="0" fontId="9" fillId="0" borderId="41" xfId="0" applyFont="1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0" fontId="3" fillId="10" borderId="39" xfId="0" applyFont="1" applyFill="1" applyBorder="1" applyAlignment="1" applyProtection="1">
      <alignment horizontal="center" vertical="center" wrapText="1"/>
    </xf>
    <xf numFmtId="0" fontId="9" fillId="0" borderId="32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4" borderId="46" xfId="0" applyFont="1" applyFill="1" applyBorder="1" applyAlignment="1" applyProtection="1">
      <alignment horizontal="center" vertical="center" wrapText="1"/>
      <protection locked="0"/>
    </xf>
    <xf numFmtId="0" fontId="3" fillId="4" borderId="68" xfId="0" applyFont="1" applyFill="1" applyBorder="1" applyAlignment="1" applyProtection="1">
      <alignment horizontal="center" vertical="center" wrapText="1"/>
      <protection locked="0"/>
    </xf>
    <xf numFmtId="0" fontId="3" fillId="4" borderId="41" xfId="0" applyFont="1" applyFill="1" applyBorder="1" applyAlignment="1" applyProtection="1">
      <alignment horizontal="center" vertical="center" wrapText="1"/>
      <protection locked="0"/>
    </xf>
    <xf numFmtId="0" fontId="3" fillId="4" borderId="56" xfId="0" applyFont="1" applyFill="1" applyBorder="1" applyAlignment="1" applyProtection="1">
      <alignment horizontal="center" vertical="center" wrapText="1"/>
      <protection locked="0"/>
    </xf>
    <xf numFmtId="0" fontId="3" fillId="4" borderId="75" xfId="0" applyFont="1" applyFill="1" applyBorder="1" applyAlignment="1" applyProtection="1">
      <alignment horizontal="center" vertical="center" wrapText="1"/>
      <protection locked="0"/>
    </xf>
    <xf numFmtId="0" fontId="3" fillId="4" borderId="57" xfId="0" applyFont="1" applyFill="1" applyBorder="1" applyAlignment="1" applyProtection="1">
      <alignment horizontal="center" vertical="center" wrapText="1"/>
      <protection locked="0"/>
    </xf>
    <xf numFmtId="0" fontId="3" fillId="8" borderId="33" xfId="0" applyFont="1" applyFill="1" applyBorder="1" applyAlignment="1" applyProtection="1">
      <alignment vertical="center" wrapText="1"/>
      <protection locked="0"/>
    </xf>
    <xf numFmtId="0" fontId="3" fillId="4" borderId="55" xfId="0" applyFont="1" applyFill="1" applyBorder="1" applyAlignment="1" applyProtection="1">
      <alignment horizontal="center" vertical="center" wrapText="1"/>
      <protection locked="0"/>
    </xf>
    <xf numFmtId="0" fontId="3" fillId="8" borderId="7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wrapText="1"/>
      <protection locked="0"/>
    </xf>
    <xf numFmtId="0" fontId="9" fillId="0" borderId="17" xfId="0" applyFont="1" applyBorder="1" applyAlignment="1" applyProtection="1">
      <alignment horizontal="right" vertical="center"/>
      <protection locked="0"/>
    </xf>
    <xf numFmtId="0" fontId="3" fillId="4" borderId="18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32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14" fillId="8" borderId="67" xfId="0" applyFont="1" applyFill="1" applyBorder="1" applyAlignment="1" applyProtection="1">
      <alignment horizontal="center" vertical="center" wrapText="1"/>
    </xf>
    <xf numFmtId="0" fontId="14" fillId="8" borderId="34" xfId="0" applyFont="1" applyFill="1" applyBorder="1" applyAlignment="1" applyProtection="1">
      <alignment horizontal="center" vertical="center" wrapText="1"/>
    </xf>
    <xf numFmtId="0" fontId="2" fillId="8" borderId="2" xfId="0" applyFont="1" applyFill="1" applyBorder="1" applyAlignment="1" applyProtection="1">
      <alignment horizontal="left" vertical="center"/>
    </xf>
    <xf numFmtId="0" fontId="2" fillId="8" borderId="3" xfId="0" applyFont="1" applyFill="1" applyBorder="1" applyProtection="1"/>
    <xf numFmtId="0" fontId="2" fillId="8" borderId="4" xfId="0" applyFont="1" applyFill="1" applyBorder="1" applyProtection="1"/>
    <xf numFmtId="0" fontId="3" fillId="2" borderId="7" xfId="0" applyFont="1" applyFill="1" applyBorder="1" applyAlignment="1" applyProtection="1">
      <alignment horizontal="left" vertical="center"/>
    </xf>
    <xf numFmtId="0" fontId="3" fillId="2" borderId="6" xfId="0" applyFont="1" applyFill="1" applyBorder="1" applyAlignment="1" applyProtection="1">
      <alignment horizontal="right" vertical="center"/>
    </xf>
    <xf numFmtId="165" fontId="3" fillId="4" borderId="5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4" fillId="11" borderId="68" xfId="0" applyFont="1" applyFill="1" applyBorder="1" applyAlignment="1" applyProtection="1">
      <alignment horizontal="center" vertical="center" wrapText="1"/>
      <protection locked="0"/>
    </xf>
    <xf numFmtId="165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locked="0"/>
    </xf>
    <xf numFmtId="0" fontId="4" fillId="8" borderId="34" xfId="0" applyFont="1" applyFill="1" applyBorder="1" applyAlignment="1" applyProtection="1">
      <alignment horizontal="center" vertical="center" wrapText="1"/>
      <protection locked="0"/>
    </xf>
    <xf numFmtId="0" fontId="4" fillId="11" borderId="55" xfId="0" applyFont="1" applyFill="1" applyBorder="1" applyAlignment="1" applyProtection="1">
      <alignment horizontal="center" vertical="center" wrapText="1"/>
      <protection locked="0"/>
    </xf>
    <xf numFmtId="0" fontId="4" fillId="8" borderId="32" xfId="0" applyFont="1" applyFill="1" applyBorder="1" applyAlignment="1" applyProtection="1">
      <alignment horizontal="center" vertical="center" wrapText="1"/>
      <protection locked="0"/>
    </xf>
    <xf numFmtId="0" fontId="4" fillId="8" borderId="33" xfId="0" applyFont="1" applyFill="1" applyBorder="1" applyAlignment="1" applyProtection="1">
      <alignment horizontal="center" vertical="center" wrapText="1"/>
      <protection locked="0"/>
    </xf>
    <xf numFmtId="0" fontId="4" fillId="11" borderId="56" xfId="0" applyFont="1" applyFill="1" applyBorder="1" applyAlignment="1" applyProtection="1">
      <alignment horizontal="center" vertical="center" wrapText="1"/>
      <protection locked="0"/>
    </xf>
    <xf numFmtId="0" fontId="4" fillId="11" borderId="58" xfId="0" applyFont="1" applyFill="1" applyBorder="1" applyAlignment="1" applyProtection="1">
      <alignment horizontal="center" vertical="center" wrapText="1"/>
      <protection locked="0"/>
    </xf>
    <xf numFmtId="165" fontId="3" fillId="4" borderId="64" xfId="0" applyNumberFormat="1" applyFont="1" applyFill="1" applyBorder="1" applyAlignment="1" applyProtection="1">
      <alignment horizontal="center" vertical="center" wrapText="1"/>
      <protection locked="0"/>
    </xf>
    <xf numFmtId="0" fontId="15" fillId="10" borderId="55" xfId="0" applyFont="1" applyFill="1" applyBorder="1" applyAlignment="1" applyProtection="1">
      <alignment horizontal="center" vertical="center" wrapText="1"/>
      <protection locked="0"/>
    </xf>
    <xf numFmtId="0" fontId="15" fillId="8" borderId="32" xfId="0" applyFont="1" applyFill="1" applyBorder="1" applyAlignment="1" applyProtection="1">
      <alignment horizontal="left" vertical="center" wrapText="1"/>
      <protection locked="0"/>
    </xf>
    <xf numFmtId="0" fontId="15" fillId="8" borderId="0" xfId="0" applyFont="1" applyFill="1" applyBorder="1" applyAlignment="1" applyProtection="1">
      <alignment horizontal="left" vertical="center" wrapText="1"/>
      <protection locked="0"/>
    </xf>
    <xf numFmtId="0" fontId="15" fillId="8" borderId="33" xfId="0" applyFont="1" applyFill="1" applyBorder="1" applyAlignment="1" applyProtection="1">
      <alignment horizontal="left" vertical="center" wrapText="1"/>
      <protection locked="0"/>
    </xf>
    <xf numFmtId="0" fontId="15" fillId="10" borderId="56" xfId="0" applyFont="1" applyFill="1" applyBorder="1" applyAlignment="1" applyProtection="1">
      <alignment horizontal="center" vertical="center" wrapText="1"/>
      <protection locked="0"/>
    </xf>
    <xf numFmtId="0" fontId="15" fillId="10" borderId="58" xfId="0" applyFont="1" applyFill="1" applyBorder="1" applyAlignment="1" applyProtection="1">
      <alignment horizontal="center" vertical="center" wrapText="1"/>
      <protection locked="0"/>
    </xf>
    <xf numFmtId="4" fontId="15" fillId="8" borderId="5" xfId="0" applyNumberFormat="1" applyFont="1" applyFill="1" applyBorder="1" applyAlignment="1" applyProtection="1">
      <alignment vertical="center" wrapText="1"/>
      <protection locked="0"/>
    </xf>
    <xf numFmtId="4" fontId="15" fillId="8" borderId="6" xfId="0" applyNumberFormat="1" applyFont="1" applyFill="1" applyBorder="1" applyAlignment="1" applyProtection="1">
      <alignment vertical="center" wrapText="1"/>
      <protection locked="0"/>
    </xf>
    <xf numFmtId="4" fontId="15" fillId="8" borderId="7" xfId="0" applyNumberFormat="1" applyFont="1" applyFill="1" applyBorder="1" applyAlignment="1" applyProtection="1">
      <alignment vertical="center" wrapText="1"/>
      <protection locked="0"/>
    </xf>
    <xf numFmtId="4" fontId="15" fillId="8" borderId="32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3" fillId="2" borderId="16" xfId="0" applyFont="1" applyFill="1" applyBorder="1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 wrapText="1"/>
    </xf>
    <xf numFmtId="0" fontId="3" fillId="2" borderId="38" xfId="0" applyFont="1" applyFill="1" applyBorder="1" applyAlignment="1" applyProtection="1">
      <alignment horizontal="center" vertical="center" wrapText="1"/>
    </xf>
    <xf numFmtId="0" fontId="3" fillId="2" borderId="59" xfId="0" applyFont="1" applyFill="1" applyBorder="1" applyAlignment="1" applyProtection="1">
      <alignment horizontal="center" vertical="center" wrapText="1"/>
    </xf>
    <xf numFmtId="0" fontId="3" fillId="2" borderId="35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63" xfId="0" applyFont="1" applyFill="1" applyBorder="1" applyAlignment="1" applyProtection="1">
      <alignment horizontal="center" vertical="center" wrapText="1"/>
    </xf>
    <xf numFmtId="0" fontId="3" fillId="2" borderId="64" xfId="0" applyFont="1" applyFill="1" applyBorder="1" applyAlignment="1" applyProtection="1">
      <alignment horizontal="center" vertical="center" wrapText="1"/>
    </xf>
    <xf numFmtId="0" fontId="3" fillId="2" borderId="65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2" borderId="54" xfId="0" applyFont="1" applyFill="1" applyBorder="1" applyAlignment="1" applyProtection="1">
      <alignment horizontal="center" vertical="center" wrapText="1"/>
    </xf>
    <xf numFmtId="0" fontId="3" fillId="2" borderId="19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43" fontId="4" fillId="9" borderId="52" xfId="1" applyFont="1" applyFill="1" applyBorder="1" applyAlignment="1" applyProtection="1">
      <alignment horizontal="right" vertical="center" wrapText="1"/>
    </xf>
    <xf numFmtId="43" fontId="4" fillId="9" borderId="51" xfId="1" applyFont="1" applyFill="1" applyBorder="1" applyAlignment="1" applyProtection="1">
      <alignment horizontal="right" vertical="center" wrapText="1"/>
    </xf>
    <xf numFmtId="10" fontId="4" fillId="9" borderId="20" xfId="2" applyNumberFormat="1" applyFont="1" applyFill="1" applyBorder="1" applyAlignment="1" applyProtection="1">
      <alignment horizontal="right" vertical="center" wrapText="1"/>
    </xf>
    <xf numFmtId="43" fontId="4" fillId="9" borderId="66" xfId="1" applyFont="1" applyFill="1" applyBorder="1" applyAlignment="1" applyProtection="1">
      <alignment horizontal="right" vertical="center" wrapText="1"/>
    </xf>
    <xf numFmtId="43" fontId="4" fillId="9" borderId="60" xfId="1" applyFont="1" applyFill="1" applyBorder="1" applyAlignment="1" applyProtection="1">
      <alignment horizontal="right" vertical="center" wrapText="1"/>
    </xf>
    <xf numFmtId="10" fontId="4" fillId="9" borderId="27" xfId="2" applyNumberFormat="1" applyFont="1" applyFill="1" applyBorder="1" applyAlignment="1" applyProtection="1">
      <alignment horizontal="right" vertical="center" wrapText="1"/>
    </xf>
    <xf numFmtId="4" fontId="4" fillId="9" borderId="9" xfId="0" applyNumberFormat="1" applyFont="1" applyFill="1" applyBorder="1" applyAlignment="1" applyProtection="1">
      <alignment vertical="center" wrapText="1"/>
    </xf>
    <xf numFmtId="4" fontId="4" fillId="8" borderId="54" xfId="0" applyNumberFormat="1" applyFont="1" applyFill="1" applyBorder="1" applyAlignment="1" applyProtection="1">
      <alignment vertical="center" wrapText="1"/>
    </xf>
    <xf numFmtId="4" fontId="4" fillId="9" borderId="54" xfId="0" applyNumberFormat="1" applyFont="1" applyFill="1" applyBorder="1" applyAlignment="1" applyProtection="1">
      <alignment vertical="center" wrapText="1"/>
    </xf>
    <xf numFmtId="4" fontId="4" fillId="9" borderId="10" xfId="0" applyNumberFormat="1" applyFont="1" applyFill="1" applyBorder="1" applyAlignment="1" applyProtection="1">
      <alignment vertical="center" wrapText="1"/>
    </xf>
    <xf numFmtId="10" fontId="4" fillId="9" borderId="10" xfId="2" applyNumberFormat="1" applyFont="1" applyFill="1" applyBorder="1" applyAlignment="1" applyProtection="1">
      <alignment horizontal="right" vertical="center" wrapText="1"/>
    </xf>
    <xf numFmtId="10" fontId="4" fillId="9" borderId="62" xfId="2" applyNumberFormat="1" applyFont="1" applyFill="1" applyBorder="1" applyAlignment="1" applyProtection="1">
      <alignment horizontal="right" vertical="center" wrapText="1"/>
    </xf>
    <xf numFmtId="43" fontId="4" fillId="11" borderId="52" xfId="1" applyFont="1" applyFill="1" applyBorder="1" applyAlignment="1" applyProtection="1">
      <alignment horizontal="right" vertical="center" wrapText="1"/>
    </xf>
    <xf numFmtId="43" fontId="4" fillId="11" borderId="51" xfId="1" applyFont="1" applyFill="1" applyBorder="1" applyAlignment="1" applyProtection="1">
      <alignment horizontal="right" vertical="center" wrapText="1"/>
    </xf>
    <xf numFmtId="10" fontId="4" fillId="11" borderId="20" xfId="2" applyNumberFormat="1" applyFont="1" applyFill="1" applyBorder="1" applyAlignment="1" applyProtection="1">
      <alignment horizontal="right" vertical="center" wrapText="1"/>
    </xf>
    <xf numFmtId="43" fontId="4" fillId="11" borderId="66" xfId="1" applyFont="1" applyFill="1" applyBorder="1" applyAlignment="1" applyProtection="1">
      <alignment horizontal="right" vertical="center" wrapText="1"/>
    </xf>
    <xf numFmtId="43" fontId="4" fillId="11" borderId="60" xfId="1" applyFont="1" applyFill="1" applyBorder="1" applyAlignment="1" applyProtection="1">
      <alignment horizontal="right" vertical="center" wrapText="1"/>
    </xf>
    <xf numFmtId="10" fontId="4" fillId="11" borderId="27" xfId="2" applyNumberFormat="1" applyFont="1" applyFill="1" applyBorder="1" applyAlignment="1" applyProtection="1">
      <alignment horizontal="right" vertical="center" wrapText="1"/>
    </xf>
    <xf numFmtId="4" fontId="4" fillId="11" borderId="9" xfId="0" applyNumberFormat="1" applyFont="1" applyFill="1" applyBorder="1" applyAlignment="1" applyProtection="1">
      <alignment horizontal="right" vertical="center" wrapText="1"/>
    </xf>
    <xf numFmtId="165" fontId="3" fillId="8" borderId="54" xfId="0" applyNumberFormat="1" applyFont="1" applyFill="1" applyBorder="1" applyAlignment="1" applyProtection="1">
      <alignment horizontal="center" vertical="center" wrapText="1"/>
    </xf>
    <xf numFmtId="4" fontId="4" fillId="11" borderId="54" xfId="0" applyNumberFormat="1" applyFont="1" applyFill="1" applyBorder="1" applyAlignment="1" applyProtection="1">
      <alignment horizontal="right" vertical="center" wrapText="1"/>
    </xf>
    <xf numFmtId="4" fontId="4" fillId="11" borderId="19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right" vertical="center" wrapText="1"/>
    </xf>
    <xf numFmtId="4" fontId="4" fillId="8" borderId="4" xfId="0" applyNumberFormat="1" applyFont="1" applyFill="1" applyBorder="1" applyAlignment="1" applyProtection="1">
      <alignment horizontal="center" vertical="center" wrapText="1"/>
    </xf>
    <xf numFmtId="4" fontId="4" fillId="11" borderId="23" xfId="0" applyNumberFormat="1" applyFont="1" applyFill="1" applyBorder="1" applyAlignment="1" applyProtection="1">
      <alignment horizontal="right" vertical="center" wrapText="1"/>
    </xf>
    <xf numFmtId="4" fontId="4" fillId="8" borderId="2" xfId="0" applyNumberFormat="1" applyFont="1" applyFill="1" applyBorder="1" applyAlignment="1" applyProtection="1">
      <alignment horizontal="center" vertical="center" wrapText="1"/>
    </xf>
    <xf numFmtId="10" fontId="4" fillId="11" borderId="10" xfId="2" applyNumberFormat="1" applyFont="1" applyFill="1" applyBorder="1" applyAlignment="1" applyProtection="1">
      <alignment horizontal="right" vertical="center" wrapText="1"/>
    </xf>
    <xf numFmtId="10" fontId="4" fillId="11" borderId="62" xfId="2" applyNumberFormat="1" applyFont="1" applyFill="1" applyBorder="1" applyAlignment="1" applyProtection="1">
      <alignment horizontal="right" vertical="center" wrapText="1"/>
    </xf>
    <xf numFmtId="43" fontId="4" fillId="10" borderId="52" xfId="1" applyFont="1" applyFill="1" applyBorder="1" applyAlignment="1" applyProtection="1">
      <alignment horizontal="right" vertical="center" wrapText="1"/>
    </xf>
    <xf numFmtId="43" fontId="4" fillId="10" borderId="51" xfId="1" applyFont="1" applyFill="1" applyBorder="1" applyAlignment="1" applyProtection="1">
      <alignment horizontal="right" vertical="center" wrapText="1"/>
    </xf>
    <xf numFmtId="10" fontId="4" fillId="10" borderId="53" xfId="2" applyNumberFormat="1" applyFont="1" applyFill="1" applyBorder="1" applyAlignment="1" applyProtection="1">
      <alignment horizontal="right" vertical="center" wrapText="1"/>
    </xf>
    <xf numFmtId="43" fontId="4" fillId="10" borderId="14" xfId="1" applyFont="1" applyFill="1" applyBorder="1" applyAlignment="1" applyProtection="1">
      <alignment horizontal="right" vertical="center" wrapText="1"/>
    </xf>
    <xf numFmtId="43" fontId="4" fillId="10" borderId="8" xfId="1" applyFont="1" applyFill="1" applyBorder="1" applyAlignment="1" applyProtection="1">
      <alignment horizontal="right" vertical="center" wrapText="1"/>
    </xf>
    <xf numFmtId="43" fontId="4" fillId="10" borderId="38" xfId="1" applyFont="1" applyFill="1" applyBorder="1" applyAlignment="1" applyProtection="1">
      <alignment horizontal="right" vertical="center" wrapText="1"/>
    </xf>
    <xf numFmtId="43" fontId="4" fillId="10" borderId="59" xfId="1" applyFont="1" applyFill="1" applyBorder="1" applyAlignment="1" applyProtection="1">
      <alignment horizontal="right" vertical="center" wrapText="1"/>
    </xf>
    <xf numFmtId="10" fontId="4" fillId="10" borderId="61" xfId="2" applyNumberFormat="1" applyFont="1" applyFill="1" applyBorder="1" applyAlignment="1" applyProtection="1">
      <alignment horizontal="right" vertical="center" wrapText="1"/>
    </xf>
    <xf numFmtId="4" fontId="4" fillId="8" borderId="5" xfId="0" applyNumberFormat="1" applyFont="1" applyFill="1" applyBorder="1" applyAlignment="1" applyProtection="1">
      <alignment vertical="center" wrapText="1"/>
    </xf>
    <xf numFmtId="4" fontId="4" fillId="8" borderId="6" xfId="0" applyNumberFormat="1" applyFont="1" applyFill="1" applyBorder="1" applyAlignment="1" applyProtection="1">
      <alignment vertical="center" wrapText="1"/>
    </xf>
    <xf numFmtId="4" fontId="4" fillId="10" borderId="9" xfId="0" applyNumberFormat="1" applyFont="1" applyFill="1" applyBorder="1" applyAlignment="1" applyProtection="1">
      <alignment horizontal="right" vertical="center" wrapText="1"/>
    </xf>
    <xf numFmtId="4" fontId="4" fillId="10" borderId="54" xfId="0" applyNumberFormat="1" applyFont="1" applyFill="1" applyBorder="1" applyAlignment="1" applyProtection="1">
      <alignment horizontal="right" vertical="center" wrapText="1"/>
    </xf>
    <xf numFmtId="4" fontId="4" fillId="10" borderId="19" xfId="0" applyNumberFormat="1" applyFont="1" applyFill="1" applyBorder="1" applyAlignment="1" applyProtection="1">
      <alignment horizontal="right" vertical="center" wrapText="1"/>
    </xf>
    <xf numFmtId="4" fontId="4" fillId="8" borderId="1" xfId="0" applyNumberFormat="1" applyFont="1" applyFill="1" applyBorder="1" applyAlignment="1" applyProtection="1">
      <alignment horizontal="right" vertical="center" wrapText="1"/>
    </xf>
    <xf numFmtId="10" fontId="4" fillId="10" borderId="10" xfId="2" applyNumberFormat="1" applyFont="1" applyFill="1" applyBorder="1" applyAlignment="1" applyProtection="1">
      <alignment horizontal="right" vertical="center" wrapText="1"/>
    </xf>
    <xf numFmtId="10" fontId="4" fillId="10" borderId="1" xfId="2" applyNumberFormat="1" applyFont="1" applyFill="1" applyBorder="1" applyAlignment="1" applyProtection="1">
      <alignment horizontal="right" vertical="center" wrapText="1"/>
    </xf>
    <xf numFmtId="4" fontId="15" fillId="2" borderId="78" xfId="0" applyNumberFormat="1" applyFont="1" applyFill="1" applyBorder="1" applyAlignment="1" applyProtection="1">
      <alignment horizontal="right" vertical="center" wrapText="1"/>
    </xf>
    <xf numFmtId="4" fontId="15" fillId="8" borderId="76" xfId="0" applyNumberFormat="1" applyFont="1" applyFill="1" applyBorder="1" applyAlignment="1" applyProtection="1">
      <alignment horizontal="right" vertical="center" wrapText="1"/>
    </xf>
    <xf numFmtId="4" fontId="15" fillId="2" borderId="76" xfId="0" applyNumberFormat="1" applyFont="1" applyFill="1" applyBorder="1" applyAlignment="1" applyProtection="1">
      <alignment horizontal="right" vertical="center" wrapText="1"/>
    </xf>
    <xf numFmtId="4" fontId="15" fillId="2" borderId="77" xfId="0" applyNumberFormat="1" applyFont="1" applyFill="1" applyBorder="1" applyAlignment="1" applyProtection="1">
      <alignment horizontal="right" vertical="center" wrapText="1"/>
    </xf>
    <xf numFmtId="4" fontId="15" fillId="7" borderId="66" xfId="0" applyNumberFormat="1" applyFont="1" applyFill="1" applyBorder="1" applyAlignment="1" applyProtection="1">
      <alignment horizontal="right" vertical="center" wrapText="1"/>
    </xf>
    <xf numFmtId="4" fontId="15" fillId="7" borderId="76" xfId="0" applyNumberFormat="1" applyFont="1" applyFill="1" applyBorder="1" applyAlignment="1" applyProtection="1">
      <alignment horizontal="right" vertical="center" wrapText="1"/>
    </xf>
    <xf numFmtId="10" fontId="15" fillId="7" borderId="70" xfId="2" applyNumberFormat="1" applyFont="1" applyFill="1" applyBorder="1" applyAlignment="1" applyProtection="1">
      <alignment horizontal="right" vertical="center" wrapText="1"/>
    </xf>
    <xf numFmtId="10" fontId="15" fillId="2" borderId="1" xfId="2" applyNumberFormat="1" applyFont="1" applyFill="1" applyBorder="1" applyAlignment="1" applyProtection="1">
      <alignment horizontal="right" vertical="center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3" fillId="2" borderId="32" xfId="0" applyFont="1" applyFill="1" applyBorder="1" applyAlignment="1" applyProtection="1">
      <alignment horizontal="left" vertical="top" wrapText="1"/>
    </xf>
    <xf numFmtId="165" fontId="2" fillId="2" borderId="0" xfId="0" applyNumberFormat="1" applyFont="1" applyFill="1" applyBorder="1" applyAlignment="1" applyProtection="1">
      <alignment horizontal="right" vertical="center" wrapText="1"/>
    </xf>
    <xf numFmtId="0" fontId="2" fillId="2" borderId="0" xfId="0" applyFont="1" applyFill="1" applyBorder="1" applyAlignment="1" applyProtection="1">
      <alignment horizontal="left" vertical="center" wrapText="1"/>
    </xf>
    <xf numFmtId="0" fontId="3" fillId="2" borderId="5" xfId="0" applyFont="1" applyFill="1" applyBorder="1" applyAlignment="1" applyProtection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</xf>
    <xf numFmtId="165" fontId="2" fillId="2" borderId="6" xfId="0" applyNumberFormat="1" applyFont="1" applyFill="1" applyBorder="1" applyAlignment="1" applyProtection="1">
      <alignment horizontal="right" vertical="center" wrapText="1"/>
    </xf>
    <xf numFmtId="0" fontId="2" fillId="2" borderId="6" xfId="0" applyFont="1" applyFill="1" applyBorder="1" applyAlignment="1" applyProtection="1">
      <alignment horizontal="left" vertical="center" wrapText="1"/>
    </xf>
    <xf numFmtId="0" fontId="2" fillId="0" borderId="0" xfId="0" applyFont="1" applyProtection="1">
      <protection locked="0"/>
    </xf>
    <xf numFmtId="165" fontId="2" fillId="3" borderId="28" xfId="0" applyNumberFormat="1" applyFont="1" applyFill="1" applyBorder="1" applyAlignment="1" applyProtection="1">
      <alignment horizontal="right" vertical="center"/>
    </xf>
    <xf numFmtId="0" fontId="2" fillId="3" borderId="34" xfId="0" applyFont="1" applyFill="1" applyBorder="1" applyAlignment="1" applyProtection="1">
      <alignment horizontal="left" vertical="center"/>
    </xf>
    <xf numFmtId="0" fontId="23" fillId="0" borderId="0" xfId="0" applyFont="1" applyAlignment="1" applyProtection="1">
      <alignment horizontal="left" vertical="center"/>
    </xf>
    <xf numFmtId="165" fontId="2" fillId="3" borderId="0" xfId="0" applyNumberFormat="1" applyFont="1" applyFill="1" applyBorder="1" applyAlignment="1" applyProtection="1">
      <alignment horizontal="right" vertical="center"/>
    </xf>
    <xf numFmtId="0" fontId="2" fillId="3" borderId="33" xfId="0" applyFont="1" applyFill="1" applyBorder="1" applyAlignment="1" applyProtection="1">
      <alignment horizontal="left" vertical="center"/>
    </xf>
    <xf numFmtId="0" fontId="0" fillId="0" borderId="0" xfId="0" applyProtection="1"/>
    <xf numFmtId="0" fontId="24" fillId="0" borderId="0" xfId="0" applyFont="1" applyAlignment="1" applyProtection="1">
      <alignment horizontal="left" vertical="center" wrapText="1"/>
    </xf>
    <xf numFmtId="0" fontId="2" fillId="3" borderId="32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6" fillId="4" borderId="11" xfId="0" applyFont="1" applyFill="1" applyBorder="1" applyAlignment="1" applyProtection="1">
      <alignment horizontal="center" vertical="center"/>
    </xf>
    <xf numFmtId="0" fontId="3" fillId="4" borderId="13" xfId="0" applyFont="1" applyFill="1" applyBorder="1" applyAlignment="1" applyProtection="1">
      <alignment horizontal="left" vertical="center" wrapText="1"/>
    </xf>
    <xf numFmtId="164" fontId="3" fillId="4" borderId="24" xfId="0" applyNumberFormat="1" applyFont="1" applyFill="1" applyBorder="1" applyAlignment="1" applyProtection="1">
      <alignment horizontal="center" vertical="center" wrapText="1"/>
    </xf>
    <xf numFmtId="4" fontId="3" fillId="4" borderId="20" xfId="0" applyNumberFormat="1" applyFont="1" applyFill="1" applyBorder="1" applyAlignment="1" applyProtection="1">
      <alignment horizontal="right" vertical="center" wrapText="1"/>
    </xf>
    <xf numFmtId="0" fontId="3" fillId="4" borderId="29" xfId="0" applyFont="1" applyFill="1" applyBorder="1" applyAlignment="1" applyProtection="1">
      <alignment horizontal="left" vertical="center" wrapText="1"/>
    </xf>
    <xf numFmtId="0" fontId="6" fillId="4" borderId="14" xfId="0" applyFont="1" applyFill="1" applyBorder="1" applyAlignment="1" applyProtection="1">
      <alignment horizontal="center" vertical="center"/>
    </xf>
    <xf numFmtId="0" fontId="3" fillId="4" borderId="15" xfId="0" applyFont="1" applyFill="1" applyBorder="1" applyAlignment="1" applyProtection="1">
      <alignment horizontal="left" vertical="center" wrapText="1"/>
    </xf>
    <xf numFmtId="164" fontId="3" fillId="4" borderId="25" xfId="0" applyNumberFormat="1" applyFont="1" applyFill="1" applyBorder="1" applyAlignment="1" applyProtection="1">
      <alignment horizontal="center" vertical="center" wrapText="1"/>
    </xf>
    <xf numFmtId="4" fontId="3" fillId="4" borderId="21" xfId="0" applyNumberFormat="1" applyFont="1" applyFill="1" applyBorder="1" applyAlignment="1" applyProtection="1">
      <alignment horizontal="right" vertical="center" wrapText="1"/>
    </xf>
    <xf numFmtId="0" fontId="3" fillId="4" borderId="30" xfId="0" applyFont="1" applyFill="1" applyBorder="1" applyAlignment="1" applyProtection="1">
      <alignment horizontal="left" vertical="center" wrapText="1"/>
    </xf>
    <xf numFmtId="0" fontId="8" fillId="4" borderId="30" xfId="0" applyFont="1" applyFill="1" applyBorder="1" applyAlignment="1" applyProtection="1">
      <alignment horizontal="left" vertical="center" wrapText="1"/>
    </xf>
    <xf numFmtId="0" fontId="3" fillId="4" borderId="45" xfId="0" applyFont="1" applyFill="1" applyBorder="1" applyAlignment="1" applyProtection="1">
      <alignment horizontal="left" vertical="center" wrapText="1"/>
    </xf>
    <xf numFmtId="4" fontId="8" fillId="4" borderId="44" xfId="0" applyNumberFormat="1" applyFont="1" applyFill="1" applyBorder="1" applyAlignment="1" applyProtection="1">
      <alignment horizontal="right" vertical="center" wrapText="1"/>
    </xf>
    <xf numFmtId="4" fontId="3" fillId="4" borderId="47" xfId="0" applyNumberFormat="1" applyFont="1" applyFill="1" applyBorder="1" applyAlignment="1" applyProtection="1">
      <alignment horizontal="right" vertical="center" wrapText="1"/>
    </xf>
    <xf numFmtId="0" fontId="3" fillId="4" borderId="46" xfId="0" applyFont="1" applyFill="1" applyBorder="1" applyAlignment="1" applyProtection="1">
      <alignment horizontal="left" vertical="center" wrapText="1"/>
    </xf>
    <xf numFmtId="0" fontId="3" fillId="4" borderId="25" xfId="0" applyFont="1" applyFill="1" applyBorder="1" applyAlignment="1" applyProtection="1">
      <alignment horizontal="left" vertical="center" wrapText="1"/>
    </xf>
    <xf numFmtId="4" fontId="8" fillId="4" borderId="21" xfId="0" applyNumberFormat="1" applyFont="1" applyFill="1" applyBorder="1" applyAlignment="1" applyProtection="1">
      <alignment horizontal="right" vertical="center" wrapText="1"/>
    </xf>
    <xf numFmtId="4" fontId="3" fillId="4" borderId="30" xfId="0" applyNumberFormat="1" applyFont="1" applyFill="1" applyBorder="1" applyAlignment="1" applyProtection="1">
      <alignment horizontal="right" vertical="center" wrapText="1"/>
    </xf>
    <xf numFmtId="0" fontId="3" fillId="4" borderId="41" xfId="0" applyFont="1" applyFill="1" applyBorder="1" applyAlignment="1" applyProtection="1">
      <alignment horizontal="left" vertical="center" wrapText="1"/>
    </xf>
    <xf numFmtId="0" fontId="8" fillId="4" borderId="25" xfId="0" applyFont="1" applyFill="1" applyBorder="1" applyAlignment="1" applyProtection="1">
      <alignment horizontal="left" vertical="center" wrapText="1"/>
    </xf>
    <xf numFmtId="0" fontId="3" fillId="4" borderId="36" xfId="0" applyFont="1" applyFill="1" applyBorder="1" applyAlignment="1" applyProtection="1">
      <alignment horizontal="left" vertical="center" wrapText="1"/>
    </xf>
    <xf numFmtId="4" fontId="8" fillId="4" borderId="35" xfId="0" applyNumberFormat="1" applyFont="1" applyFill="1" applyBorder="1" applyAlignment="1" applyProtection="1">
      <alignment horizontal="right" vertical="center" wrapText="1"/>
    </xf>
    <xf numFmtId="0" fontId="3" fillId="5" borderId="0" xfId="0" applyFont="1" applyFill="1" applyBorder="1" applyAlignment="1" applyProtection="1">
      <alignment horizontal="center" vertical="center" wrapText="1"/>
    </xf>
    <xf numFmtId="0" fontId="3" fillId="5" borderId="33" xfId="0" applyFont="1" applyFill="1" applyBorder="1" applyAlignment="1" applyProtection="1">
      <alignment horizontal="left" vertical="center" wrapText="1"/>
    </xf>
    <xf numFmtId="0" fontId="3" fillId="6" borderId="47" xfId="0" applyFont="1" applyFill="1" applyBorder="1" applyAlignment="1" applyProtection="1">
      <alignment horizontal="left" vertical="center" wrapText="1"/>
    </xf>
    <xf numFmtId="4" fontId="8" fillId="6" borderId="44" xfId="0" applyNumberFormat="1" applyFont="1" applyFill="1" applyBorder="1" applyAlignment="1" applyProtection="1">
      <alignment horizontal="right" vertical="center" wrapText="1"/>
    </xf>
    <xf numFmtId="0" fontId="3" fillId="6" borderId="45" xfId="0" applyFont="1" applyFill="1" applyBorder="1" applyAlignment="1" applyProtection="1">
      <alignment horizontal="left" vertical="center" wrapText="1"/>
    </xf>
    <xf numFmtId="4" fontId="3" fillId="6" borderId="44" xfId="0" applyNumberFormat="1" applyFont="1" applyFill="1" applyBorder="1" applyAlignment="1" applyProtection="1">
      <alignment horizontal="right" vertical="center" wrapText="1"/>
    </xf>
    <xf numFmtId="0" fontId="3" fillId="6" borderId="30" xfId="0" applyFont="1" applyFill="1" applyBorder="1" applyAlignment="1" applyProtection="1">
      <alignment horizontal="left" vertical="center" wrapText="1"/>
    </xf>
    <xf numFmtId="4" fontId="8" fillId="6" borderId="21" xfId="0" applyNumberFormat="1" applyFont="1" applyFill="1" applyBorder="1" applyAlignment="1" applyProtection="1">
      <alignment horizontal="right" vertical="center" wrapText="1"/>
    </xf>
    <xf numFmtId="0" fontId="3" fillId="6" borderId="25" xfId="0" applyFont="1" applyFill="1" applyBorder="1" applyAlignment="1" applyProtection="1">
      <alignment horizontal="left" vertical="center" wrapText="1"/>
    </xf>
    <xf numFmtId="0" fontId="3" fillId="6" borderId="74" xfId="0" applyFont="1" applyFill="1" applyBorder="1" applyAlignment="1" applyProtection="1">
      <alignment horizontal="left" vertical="center" wrapText="1"/>
    </xf>
    <xf numFmtId="4" fontId="8" fillId="6" borderId="22" xfId="0" applyNumberFormat="1" applyFont="1" applyFill="1" applyBorder="1" applyAlignment="1" applyProtection="1">
      <alignment horizontal="right" vertical="center" wrapText="1"/>
    </xf>
    <xf numFmtId="0" fontId="3" fillId="6" borderId="26" xfId="0" applyFont="1" applyFill="1" applyBorder="1" applyAlignment="1" applyProtection="1">
      <alignment horizontal="left" vertical="center" wrapText="1"/>
    </xf>
    <xf numFmtId="0" fontId="3" fillId="6" borderId="3" xfId="0" applyFont="1" applyFill="1" applyBorder="1" applyAlignment="1" applyProtection="1">
      <alignment horizontal="left" vertical="center" wrapText="1"/>
    </xf>
    <xf numFmtId="4" fontId="8" fillId="6" borderId="19" xfId="0" applyNumberFormat="1" applyFont="1" applyFill="1" applyBorder="1" applyAlignment="1" applyProtection="1">
      <alignment horizontal="right" vertical="center" wrapText="1"/>
    </xf>
    <xf numFmtId="0" fontId="3" fillId="6" borderId="23" xfId="0" applyFont="1" applyFill="1" applyBorder="1" applyAlignment="1" applyProtection="1">
      <alignment horizontal="left" vertical="center" wrapText="1"/>
    </xf>
    <xf numFmtId="4" fontId="3" fillId="6" borderId="19" xfId="0" applyNumberFormat="1" applyFont="1" applyFill="1" applyBorder="1" applyAlignment="1" applyProtection="1">
      <alignment horizontal="right" vertical="center" wrapText="1"/>
    </xf>
    <xf numFmtId="0" fontId="3" fillId="4" borderId="24" xfId="0" applyFont="1" applyFill="1" applyBorder="1" applyAlignment="1" applyProtection="1">
      <alignment horizontal="left" vertical="center" wrapText="1"/>
    </xf>
    <xf numFmtId="4" fontId="8" fillId="4" borderId="29" xfId="0" applyNumberFormat="1" applyFont="1" applyFill="1" applyBorder="1" applyAlignment="1" applyProtection="1">
      <alignment horizontal="right" vertical="center" wrapText="1"/>
    </xf>
    <xf numFmtId="0" fontId="3" fillId="4" borderId="43" xfId="0" applyFont="1" applyFill="1" applyBorder="1" applyAlignment="1" applyProtection="1">
      <alignment horizontal="left" vertical="center" wrapText="1"/>
    </xf>
    <xf numFmtId="4" fontId="8" fillId="4" borderId="30" xfId="0" applyNumberFormat="1" applyFont="1" applyFill="1" applyBorder="1" applyAlignment="1" applyProtection="1">
      <alignment horizontal="right" vertical="center" wrapText="1"/>
    </xf>
    <xf numFmtId="4" fontId="8" fillId="4" borderId="37" xfId="0" applyNumberFormat="1" applyFont="1" applyFill="1" applyBorder="1" applyAlignment="1" applyProtection="1">
      <alignment horizontal="right" vertical="center" wrapText="1"/>
    </xf>
    <xf numFmtId="4" fontId="3" fillId="6" borderId="50" xfId="0" applyNumberFormat="1" applyFont="1" applyFill="1" applyBorder="1" applyAlignment="1" applyProtection="1">
      <alignment horizontal="right" vertical="center" wrapText="1"/>
    </xf>
    <xf numFmtId="4" fontId="3" fillId="6" borderId="47" xfId="0" applyNumberFormat="1" applyFont="1" applyFill="1" applyBorder="1" applyAlignment="1" applyProtection="1">
      <alignment horizontal="right" vertical="center" wrapText="1"/>
    </xf>
    <xf numFmtId="0" fontId="3" fillId="6" borderId="46" xfId="0" applyFont="1" applyFill="1" applyBorder="1" applyAlignment="1" applyProtection="1">
      <alignment horizontal="left" vertical="center" wrapText="1"/>
    </xf>
    <xf numFmtId="0" fontId="6" fillId="4" borderId="38" xfId="0" applyFont="1" applyFill="1" applyBorder="1" applyAlignment="1" applyProtection="1">
      <alignment horizontal="center" vertical="center"/>
    </xf>
    <xf numFmtId="0" fontId="8" fillId="4" borderId="39" xfId="0" applyFont="1" applyFill="1" applyBorder="1" applyAlignment="1" applyProtection="1">
      <alignment horizontal="left" vertical="center" wrapText="1"/>
    </xf>
    <xf numFmtId="0" fontId="6" fillId="6" borderId="11" xfId="0" applyFont="1" applyFill="1" applyBorder="1" applyAlignment="1" applyProtection="1">
      <alignment horizontal="center" vertical="center"/>
    </xf>
    <xf numFmtId="0" fontId="3" fillId="6" borderId="13" xfId="0" applyFont="1" applyFill="1" applyBorder="1" applyAlignment="1" applyProtection="1">
      <alignment horizontal="left" vertical="center" wrapText="1"/>
    </xf>
    <xf numFmtId="0" fontId="3" fillId="6" borderId="45" xfId="0" applyFont="1" applyFill="1" applyBorder="1" applyAlignment="1" applyProtection="1">
      <alignment horizontal="center" vertical="center" wrapText="1"/>
    </xf>
    <xf numFmtId="0" fontId="3" fillId="6" borderId="44" xfId="0" applyFont="1" applyFill="1" applyBorder="1" applyAlignment="1" applyProtection="1">
      <alignment horizontal="right" vertical="center" wrapText="1"/>
    </xf>
    <xf numFmtId="49" fontId="6" fillId="6" borderId="14" xfId="0" applyNumberFormat="1" applyFont="1" applyFill="1" applyBorder="1" applyAlignment="1" applyProtection="1">
      <alignment horizontal="center" vertical="center"/>
    </xf>
    <xf numFmtId="0" fontId="5" fillId="6" borderId="15" xfId="0" applyFont="1" applyFill="1" applyBorder="1" applyAlignment="1" applyProtection="1">
      <alignment horizontal="right" vertical="center" wrapText="1"/>
    </xf>
    <xf numFmtId="49" fontId="6" fillId="6" borderId="38" xfId="0" applyNumberFormat="1" applyFont="1" applyFill="1" applyBorder="1" applyAlignment="1" applyProtection="1">
      <alignment horizontal="center" vertical="center"/>
    </xf>
    <xf numFmtId="0" fontId="5" fillId="6" borderId="39" xfId="0" applyFont="1" applyFill="1" applyBorder="1" applyAlignment="1" applyProtection="1">
      <alignment horizontal="right" vertical="center" wrapText="1"/>
    </xf>
    <xf numFmtId="0" fontId="6" fillId="6" borderId="9" xfId="0" applyFont="1" applyFill="1" applyBorder="1" applyAlignment="1" applyProtection="1">
      <alignment horizontal="center" vertical="center"/>
    </xf>
    <xf numFmtId="0" fontId="3" fillId="6" borderId="10" xfId="0" applyFont="1" applyFill="1" applyBorder="1" applyAlignment="1" applyProtection="1">
      <alignment horizontal="left" vertical="center" wrapText="1"/>
    </xf>
    <xf numFmtId="0" fontId="3" fillId="6" borderId="23" xfId="0" applyFont="1" applyFill="1" applyBorder="1" applyAlignment="1" applyProtection="1">
      <alignment horizontal="center" vertical="center" wrapText="1"/>
    </xf>
    <xf numFmtId="0" fontId="3" fillId="6" borderId="19" xfId="0" applyFont="1" applyFill="1" applyBorder="1" applyAlignment="1" applyProtection="1">
      <alignment horizontal="right" vertical="center" wrapText="1"/>
    </xf>
    <xf numFmtId="0" fontId="3" fillId="6" borderId="25" xfId="0" applyFont="1" applyFill="1" applyBorder="1" applyAlignment="1" applyProtection="1">
      <alignment vertical="center" wrapText="1"/>
    </xf>
    <xf numFmtId="4" fontId="8" fillId="6" borderId="30" xfId="0" applyNumberFormat="1" applyFont="1" applyFill="1" applyBorder="1" applyAlignment="1" applyProtection="1">
      <alignment horizontal="right" vertical="center" wrapText="1"/>
    </xf>
    <xf numFmtId="0" fontId="3" fillId="6" borderId="72" xfId="0" applyFont="1" applyFill="1" applyBorder="1" applyAlignment="1" applyProtection="1">
      <alignment vertical="center" wrapText="1"/>
    </xf>
    <xf numFmtId="4" fontId="8" fillId="6" borderId="74" xfId="0" applyNumberFormat="1" applyFont="1" applyFill="1" applyBorder="1" applyAlignment="1" applyProtection="1">
      <alignment horizontal="right" vertical="center" wrapText="1"/>
    </xf>
    <xf numFmtId="4" fontId="8" fillId="6" borderId="3" xfId="0" applyNumberFormat="1" applyFont="1" applyFill="1" applyBorder="1" applyAlignment="1" applyProtection="1">
      <alignment horizontal="right" vertical="center" wrapText="1"/>
    </xf>
    <xf numFmtId="0" fontId="3" fillId="6" borderId="4" xfId="0" applyFont="1" applyFill="1" applyBorder="1" applyAlignment="1" applyProtection="1">
      <alignment horizontal="left" vertical="center" wrapText="1"/>
    </xf>
    <xf numFmtId="4" fontId="10" fillId="3" borderId="32" xfId="0" applyNumberFormat="1" applyFont="1" applyFill="1" applyBorder="1" applyAlignment="1" applyProtection="1">
      <alignment horizontal="right" vertical="center"/>
    </xf>
    <xf numFmtId="0" fontId="10" fillId="3" borderId="33" xfId="0" applyFont="1" applyFill="1" applyBorder="1" applyAlignment="1" applyProtection="1">
      <alignment horizontal="left" vertical="center"/>
    </xf>
    <xf numFmtId="4" fontId="10" fillId="3" borderId="5" xfId="0" applyNumberFormat="1" applyFont="1" applyFill="1" applyBorder="1" applyAlignment="1" applyProtection="1">
      <alignment horizontal="right" vertical="center"/>
    </xf>
    <xf numFmtId="0" fontId="10" fillId="3" borderId="7" xfId="0" applyFont="1" applyFill="1" applyBorder="1" applyAlignment="1" applyProtection="1">
      <alignment horizontal="left" vertical="center"/>
    </xf>
    <xf numFmtId="4" fontId="10" fillId="2" borderId="5" xfId="0" applyNumberFormat="1" applyFont="1" applyFill="1" applyBorder="1" applyAlignment="1" applyProtection="1">
      <alignment horizontal="right" vertical="center"/>
    </xf>
    <xf numFmtId="0" fontId="10" fillId="2" borderId="7" xfId="0" applyFont="1" applyFill="1" applyBorder="1" applyAlignment="1" applyProtection="1">
      <alignment horizontal="left" vertical="center"/>
    </xf>
    <xf numFmtId="0" fontId="5" fillId="0" borderId="28" xfId="0" applyFont="1" applyBorder="1" applyAlignment="1" applyProtection="1">
      <alignment horizontal="left" vertical="center"/>
      <protection locked="0"/>
    </xf>
    <xf numFmtId="0" fontId="14" fillId="0" borderId="31" xfId="0" applyFont="1" applyFill="1" applyBorder="1" applyAlignment="1" applyProtection="1">
      <alignment horizontal="center" vertical="center" wrapText="1"/>
      <protection locked="0"/>
    </xf>
    <xf numFmtId="0" fontId="14" fillId="0" borderId="28" xfId="0" applyFont="1" applyFill="1" applyBorder="1" applyAlignment="1" applyProtection="1">
      <alignment horizontal="center" vertical="center"/>
      <protection locked="0"/>
    </xf>
    <xf numFmtId="0" fontId="14" fillId="0" borderId="34" xfId="0" applyFont="1" applyFill="1" applyBorder="1" applyAlignment="1" applyProtection="1">
      <alignment horizontal="center" vertical="center"/>
      <protection locked="0"/>
    </xf>
    <xf numFmtId="0" fontId="17" fillId="2" borderId="40" xfId="0" applyFont="1" applyFill="1" applyBorder="1" applyAlignment="1" applyProtection="1">
      <alignment horizontal="left" vertical="center"/>
    </xf>
    <xf numFmtId="0" fontId="17" fillId="2" borderId="30" xfId="0" applyFont="1" applyFill="1" applyBorder="1" applyAlignment="1" applyProtection="1">
      <alignment horizontal="left" vertical="center"/>
    </xf>
    <xf numFmtId="0" fontId="9" fillId="0" borderId="30" xfId="0" applyFont="1" applyBorder="1" applyAlignment="1" applyProtection="1">
      <alignment horizontal="left" vertical="center" wrapText="1"/>
      <protection locked="0"/>
    </xf>
    <xf numFmtId="0" fontId="9" fillId="0" borderId="41" xfId="0" applyFont="1" applyBorder="1" applyAlignment="1" applyProtection="1">
      <alignment horizontal="left" vertical="center" wrapText="1"/>
      <protection locked="0"/>
    </xf>
    <xf numFmtId="0" fontId="5" fillId="2" borderId="48" xfId="0" applyFont="1" applyFill="1" applyBorder="1" applyAlignment="1" applyProtection="1">
      <alignment horizontal="left" vertical="center"/>
    </xf>
    <xf numFmtId="0" fontId="5" fillId="2" borderId="29" xfId="0" applyFont="1" applyFill="1" applyBorder="1" applyAlignment="1" applyProtection="1">
      <alignment horizontal="left" vertical="center"/>
    </xf>
    <xf numFmtId="0" fontId="5" fillId="2" borderId="43" xfId="0" applyFont="1" applyFill="1" applyBorder="1" applyAlignment="1" applyProtection="1">
      <alignment horizontal="left" vertical="center"/>
    </xf>
    <xf numFmtId="0" fontId="14" fillId="2" borderId="9" xfId="0" applyFont="1" applyFill="1" applyBorder="1" applyAlignment="1" applyProtection="1">
      <alignment horizontal="left" vertical="center" wrapText="1"/>
    </xf>
    <xf numFmtId="0" fontId="14" fillId="2" borderId="54" xfId="0" applyFont="1" applyFill="1" applyBorder="1" applyAlignment="1" applyProtection="1">
      <alignment horizontal="left" vertical="center" wrapText="1"/>
    </xf>
    <xf numFmtId="0" fontId="14" fillId="2" borderId="10" xfId="0" applyFont="1" applyFill="1" applyBorder="1" applyAlignment="1" applyProtection="1">
      <alignment horizontal="left" vertical="center" wrapText="1"/>
    </xf>
    <xf numFmtId="0" fontId="9" fillId="0" borderId="74" xfId="0" applyFont="1" applyBorder="1" applyAlignment="1" applyProtection="1">
      <alignment horizontal="left" vertical="center" wrapText="1"/>
      <protection locked="0"/>
    </xf>
    <xf numFmtId="0" fontId="9" fillId="0" borderId="75" xfId="0" applyFont="1" applyBorder="1" applyAlignment="1" applyProtection="1">
      <alignment horizontal="left" vertical="center" wrapText="1"/>
      <protection locked="0"/>
    </xf>
    <xf numFmtId="0" fontId="17" fillId="2" borderId="73" xfId="0" applyFont="1" applyFill="1" applyBorder="1" applyAlignment="1" applyProtection="1">
      <alignment horizontal="left" vertical="center"/>
    </xf>
    <xf numFmtId="0" fontId="17" fillId="2" borderId="74" xfId="0" applyFont="1" applyFill="1" applyBorder="1" applyAlignment="1" applyProtection="1">
      <alignment horizontal="left" vertical="center"/>
    </xf>
    <xf numFmtId="0" fontId="25" fillId="2" borderId="2" xfId="0" applyFont="1" applyFill="1" applyBorder="1" applyAlignment="1" applyProtection="1">
      <alignment horizontal="center" vertical="center" wrapText="1"/>
    </xf>
    <xf numFmtId="0" fontId="25" fillId="2" borderId="3" xfId="0" applyFont="1" applyFill="1" applyBorder="1" applyAlignment="1" applyProtection="1">
      <alignment horizontal="center" vertical="center" wrapText="1"/>
    </xf>
    <xf numFmtId="0" fontId="25" fillId="2" borderId="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33" xfId="0" applyFont="1" applyBorder="1" applyAlignment="1" applyProtection="1">
      <alignment horizontal="left" vertical="top" wrapText="1"/>
      <protection locked="0"/>
    </xf>
    <xf numFmtId="0" fontId="9" fillId="0" borderId="5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21" fillId="0" borderId="31" xfId="0" applyFont="1" applyBorder="1" applyAlignment="1" applyProtection="1">
      <alignment horizontal="left" vertical="top" wrapText="1"/>
      <protection locked="0"/>
    </xf>
    <xf numFmtId="0" fontId="21" fillId="0" borderId="28" xfId="0" applyFont="1" applyBorder="1" applyAlignment="1" applyProtection="1">
      <alignment horizontal="left" vertical="top" wrapText="1"/>
      <protection locked="0"/>
    </xf>
    <xf numFmtId="0" fontId="21" fillId="0" borderId="0" xfId="0" applyFont="1" applyBorder="1" applyAlignment="1" applyProtection="1">
      <alignment horizontal="left" vertical="top" wrapText="1"/>
      <protection locked="0"/>
    </xf>
    <xf numFmtId="0" fontId="21" fillId="0" borderId="32" xfId="0" applyFont="1" applyBorder="1" applyAlignment="1" applyProtection="1">
      <alignment horizontal="left" vertical="top" wrapText="1"/>
      <protection locked="0"/>
    </xf>
    <xf numFmtId="0" fontId="21" fillId="0" borderId="5" xfId="0" applyFont="1" applyBorder="1" applyAlignment="1" applyProtection="1">
      <alignment horizontal="left" vertical="top" wrapText="1"/>
      <protection locked="0"/>
    </xf>
    <xf numFmtId="0" fontId="21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4" fillId="9" borderId="31" xfId="0" applyFont="1" applyFill="1" applyBorder="1" applyAlignment="1" applyProtection="1">
      <alignment horizontal="right" vertical="center" wrapText="1"/>
    </xf>
    <xf numFmtId="0" fontId="4" fillId="9" borderId="34" xfId="0" applyFont="1" applyFill="1" applyBorder="1" applyAlignment="1" applyProtection="1">
      <alignment horizontal="right" vertical="center" wrapText="1"/>
    </xf>
    <xf numFmtId="0" fontId="9" fillId="0" borderId="28" xfId="0" applyFont="1" applyBorder="1" applyAlignment="1" applyProtection="1">
      <alignment horizontal="center" vertical="top" wrapText="1"/>
      <protection locked="0"/>
    </xf>
    <xf numFmtId="0" fontId="9" fillId="0" borderId="34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33" xfId="0" applyFont="1" applyBorder="1" applyAlignment="1" applyProtection="1">
      <alignment horizontal="center" vertical="top" wrapText="1"/>
      <protection locked="0"/>
    </xf>
    <xf numFmtId="0" fontId="14" fillId="9" borderId="2" xfId="0" applyFont="1" applyFill="1" applyBorder="1" applyAlignment="1" applyProtection="1">
      <alignment horizontal="left" vertical="center" wrapText="1"/>
    </xf>
    <xf numFmtId="0" fontId="14" fillId="9" borderId="3" xfId="0" applyFont="1" applyFill="1" applyBorder="1" applyAlignment="1" applyProtection="1">
      <alignment horizontal="left" vertical="center" wrapText="1"/>
    </xf>
    <xf numFmtId="0" fontId="14" fillId="9" borderId="4" xfId="0" applyFont="1" applyFill="1" applyBorder="1" applyAlignment="1" applyProtection="1">
      <alignment horizontal="left" vertical="center" wrapText="1"/>
    </xf>
    <xf numFmtId="0" fontId="4" fillId="9" borderId="62" xfId="0" applyFont="1" applyFill="1" applyBorder="1" applyAlignment="1" applyProtection="1">
      <alignment horizontal="center" vertical="center" wrapText="1"/>
    </xf>
    <xf numFmtId="0" fontId="3" fillId="9" borderId="62" xfId="0" applyFont="1" applyFill="1" applyBorder="1" applyAlignment="1" applyProtection="1">
      <alignment horizontal="center" vertical="center" wrapText="1"/>
    </xf>
    <xf numFmtId="0" fontId="3" fillId="9" borderId="69" xfId="0" applyFont="1" applyFill="1" applyBorder="1" applyAlignment="1" applyProtection="1">
      <alignment horizontal="center" vertical="center" wrapText="1"/>
    </xf>
    <xf numFmtId="0" fontId="3" fillId="9" borderId="60" xfId="0" applyFont="1" applyFill="1" applyBorder="1" applyAlignment="1" applyProtection="1">
      <alignment horizontal="center" vertical="center" wrapText="1"/>
    </xf>
    <xf numFmtId="0" fontId="3" fillId="9" borderId="61" xfId="0" applyFont="1" applyFill="1" applyBorder="1" applyAlignment="1" applyProtection="1">
      <alignment horizontal="center" vertical="center" wrapText="1"/>
    </xf>
    <xf numFmtId="0" fontId="3" fillId="9" borderId="48" xfId="0" applyFont="1" applyFill="1" applyBorder="1" applyAlignment="1" applyProtection="1">
      <alignment horizontal="center" vertical="center" wrapText="1"/>
    </xf>
    <xf numFmtId="0" fontId="3" fillId="9" borderId="29" xfId="0" applyFont="1" applyFill="1" applyBorder="1" applyAlignment="1" applyProtection="1">
      <alignment horizontal="center" vertical="center" wrapText="1"/>
    </xf>
    <xf numFmtId="0" fontId="3" fillId="9" borderId="43" xfId="0" applyFont="1" applyFill="1" applyBorder="1" applyAlignment="1" applyProtection="1">
      <alignment horizontal="center" vertical="center" wrapText="1"/>
    </xf>
    <xf numFmtId="0" fontId="3" fillId="9" borderId="11" xfId="0" applyFont="1" applyFill="1" applyBorder="1" applyAlignment="1" applyProtection="1">
      <alignment horizontal="center" vertical="center" wrapText="1"/>
    </xf>
    <xf numFmtId="0" fontId="3" fillId="9" borderId="1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/>
    </xf>
    <xf numFmtId="0" fontId="3" fillId="9" borderId="33" xfId="0" applyFont="1" applyFill="1" applyBorder="1" applyAlignment="1" applyProtection="1">
      <alignment horizontal="center" vertical="center"/>
    </xf>
    <xf numFmtId="0" fontId="14" fillId="11" borderId="2" xfId="0" applyFont="1" applyFill="1" applyBorder="1" applyAlignment="1" applyProtection="1">
      <alignment horizontal="left" vertical="center" wrapText="1"/>
    </xf>
    <xf numFmtId="0" fontId="14" fillId="11" borderId="3" xfId="0" applyFont="1" applyFill="1" applyBorder="1" applyAlignment="1" applyProtection="1">
      <alignment horizontal="left" vertical="center" wrapText="1"/>
    </xf>
    <xf numFmtId="0" fontId="14" fillId="11" borderId="4" xfId="0" applyFont="1" applyFill="1" applyBorder="1" applyAlignment="1" applyProtection="1">
      <alignment horizontal="left" vertical="center" wrapText="1"/>
    </xf>
    <xf numFmtId="0" fontId="15" fillId="11" borderId="31" xfId="0" applyFont="1" applyFill="1" applyBorder="1" applyAlignment="1" applyProtection="1">
      <alignment horizontal="right" vertical="center" wrapText="1"/>
    </xf>
    <xf numFmtId="0" fontId="15" fillId="11" borderId="34" xfId="0" applyFont="1" applyFill="1" applyBorder="1" applyAlignment="1" applyProtection="1">
      <alignment horizontal="right" vertical="center" wrapText="1"/>
    </xf>
    <xf numFmtId="0" fontId="3" fillId="11" borderId="67" xfId="0" applyFont="1" applyFill="1" applyBorder="1" applyAlignment="1" applyProtection="1">
      <alignment horizontal="center" vertical="center" wrapText="1"/>
    </xf>
    <xf numFmtId="0" fontId="3" fillId="11" borderId="69" xfId="0" applyFont="1" applyFill="1" applyBorder="1" applyAlignment="1" applyProtection="1">
      <alignment horizontal="center" vertical="center" wrapText="1"/>
    </xf>
    <xf numFmtId="0" fontId="3" fillId="11" borderId="61" xfId="0" applyFont="1" applyFill="1" applyBorder="1" applyAlignment="1" applyProtection="1">
      <alignment horizontal="center" vertical="center" wrapText="1"/>
    </xf>
    <xf numFmtId="0" fontId="3" fillId="11" borderId="62" xfId="0" applyFont="1" applyFill="1" applyBorder="1" applyAlignment="1" applyProtection="1">
      <alignment horizontal="center" vertical="center" wrapText="1"/>
    </xf>
    <xf numFmtId="0" fontId="15" fillId="11" borderId="62" xfId="0" applyFont="1" applyFill="1" applyBorder="1" applyAlignment="1" applyProtection="1">
      <alignment horizontal="center" vertical="center" wrapText="1"/>
    </xf>
    <xf numFmtId="0" fontId="3" fillId="11" borderId="60" xfId="0" applyFont="1" applyFill="1" applyBorder="1" applyAlignment="1" applyProtection="1">
      <alignment horizontal="center" vertical="center" wrapText="1"/>
    </xf>
    <xf numFmtId="0" fontId="3" fillId="11" borderId="34" xfId="0" applyFont="1" applyFill="1" applyBorder="1" applyAlignment="1" applyProtection="1">
      <alignment horizontal="center" vertical="center" wrapText="1"/>
    </xf>
    <xf numFmtId="0" fontId="3" fillId="11" borderId="33" xfId="0" applyFont="1" applyFill="1" applyBorder="1" applyAlignment="1" applyProtection="1">
      <alignment horizontal="center" vertical="center" wrapText="1"/>
    </xf>
    <xf numFmtId="0" fontId="3" fillId="11" borderId="48" xfId="0" applyFont="1" applyFill="1" applyBorder="1" applyAlignment="1" applyProtection="1">
      <alignment horizontal="center" vertical="center" wrapText="1"/>
    </xf>
    <xf numFmtId="0" fontId="3" fillId="11" borderId="29" xfId="0" applyFont="1" applyFill="1" applyBorder="1" applyAlignment="1" applyProtection="1">
      <alignment horizontal="center" vertical="center" wrapText="1"/>
    </xf>
    <xf numFmtId="0" fontId="3" fillId="11" borderId="11" xfId="0" applyFont="1" applyFill="1" applyBorder="1" applyAlignment="1" applyProtection="1">
      <alignment horizontal="center" vertical="center" wrapText="1"/>
    </xf>
    <xf numFmtId="0" fontId="3" fillId="11" borderId="13" xfId="0" applyFont="1" applyFill="1" applyBorder="1" applyAlignment="1" applyProtection="1">
      <alignment horizontal="center" vertical="center" wrapText="1"/>
    </xf>
    <xf numFmtId="0" fontId="18" fillId="0" borderId="28" xfId="0" applyFont="1" applyBorder="1" applyAlignment="1" applyProtection="1">
      <alignment horizontal="left"/>
      <protection locked="0"/>
    </xf>
    <xf numFmtId="0" fontId="9" fillId="0" borderId="31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4" fillId="10" borderId="2" xfId="0" applyFont="1" applyFill="1" applyBorder="1" applyAlignment="1" applyProtection="1">
      <alignment horizontal="right" vertical="center" wrapText="1"/>
    </xf>
    <xf numFmtId="0" fontId="4" fillId="10" borderId="4" xfId="0" applyFont="1" applyFill="1" applyBorder="1" applyAlignment="1" applyProtection="1">
      <alignment horizontal="right" vertical="center" wrapText="1"/>
    </xf>
    <xf numFmtId="0" fontId="14" fillId="10" borderId="2" xfId="0" applyFont="1" applyFill="1" applyBorder="1" applyAlignment="1" applyProtection="1">
      <alignment horizontal="left" vertical="center" wrapText="1"/>
    </xf>
    <xf numFmtId="0" fontId="14" fillId="10" borderId="3" xfId="0" applyFont="1" applyFill="1" applyBorder="1" applyAlignment="1" applyProtection="1">
      <alignment horizontal="left" vertical="center" wrapText="1"/>
    </xf>
    <xf numFmtId="0" fontId="14" fillId="10" borderId="28" xfId="0" applyFont="1" applyFill="1" applyBorder="1" applyAlignment="1" applyProtection="1">
      <alignment horizontal="left" vertical="center" wrapText="1"/>
    </xf>
    <xf numFmtId="0" fontId="14" fillId="10" borderId="4" xfId="0" applyFont="1" applyFill="1" applyBorder="1" applyAlignment="1" applyProtection="1">
      <alignment horizontal="left" vertical="center" wrapText="1"/>
    </xf>
    <xf numFmtId="0" fontId="15" fillId="10" borderId="62" xfId="0" applyFont="1" applyFill="1" applyBorder="1" applyAlignment="1" applyProtection="1">
      <alignment horizontal="center" vertical="center" wrapText="1"/>
    </xf>
    <xf numFmtId="0" fontId="3" fillId="10" borderId="62" xfId="0" applyFont="1" applyFill="1" applyBorder="1" applyAlignment="1" applyProtection="1">
      <alignment horizontal="center" vertical="center" wrapText="1"/>
    </xf>
    <xf numFmtId="0" fontId="3" fillId="10" borderId="69" xfId="0" applyFont="1" applyFill="1" applyBorder="1" applyAlignment="1" applyProtection="1">
      <alignment horizontal="center" vertical="center" wrapText="1"/>
    </xf>
    <xf numFmtId="0" fontId="3" fillId="10" borderId="60" xfId="0" applyFont="1" applyFill="1" applyBorder="1" applyAlignment="1" applyProtection="1">
      <alignment horizontal="center" vertical="center" wrapText="1"/>
    </xf>
    <xf numFmtId="0" fontId="3" fillId="10" borderId="27" xfId="0" applyFont="1" applyFill="1" applyBorder="1" applyAlignment="1" applyProtection="1">
      <alignment horizontal="center" vertical="center" wrapText="1"/>
    </xf>
    <xf numFmtId="0" fontId="3" fillId="10" borderId="45" xfId="0" applyFont="1" applyFill="1" applyBorder="1" applyAlignment="1" applyProtection="1">
      <alignment horizontal="center" vertical="center" wrapText="1"/>
    </xf>
    <xf numFmtId="0" fontId="3" fillId="10" borderId="1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9" xfId="0" applyFont="1" applyFill="1" applyBorder="1" applyAlignment="1" applyProtection="1">
      <alignment horizontal="center" vertical="center" wrapText="1"/>
    </xf>
    <xf numFmtId="0" fontId="3" fillId="10" borderId="46" xfId="0" applyFont="1" applyFill="1" applyBorder="1" applyAlignment="1" applyProtection="1">
      <alignment horizontal="center" vertical="center" wrapText="1"/>
    </xf>
    <xf numFmtId="0" fontId="3" fillId="10" borderId="42" xfId="0" applyFont="1" applyFill="1" applyBorder="1" applyAlignment="1" applyProtection="1">
      <alignment horizontal="center" vertical="center" wrapText="1"/>
    </xf>
    <xf numFmtId="0" fontId="3" fillId="10" borderId="70" xfId="0" applyFont="1" applyFill="1" applyBorder="1" applyAlignment="1" applyProtection="1">
      <alignment horizontal="center" vertical="center" wrapText="1"/>
    </xf>
    <xf numFmtId="0" fontId="3" fillId="10" borderId="65" xfId="0" applyFont="1" applyFill="1" applyBorder="1" applyAlignment="1" applyProtection="1">
      <alignment horizontal="center" vertical="center" wrapText="1"/>
    </xf>
    <xf numFmtId="0" fontId="3" fillId="10" borderId="76" xfId="0" applyFont="1" applyFill="1" applyBorder="1" applyAlignment="1" applyProtection="1">
      <alignment horizontal="center" vertical="center" wrapText="1"/>
    </xf>
    <xf numFmtId="0" fontId="3" fillId="10" borderId="64" xfId="0" applyFont="1" applyFill="1" applyBorder="1" applyAlignment="1" applyProtection="1">
      <alignment horizontal="center" vertical="center" wrapText="1"/>
    </xf>
    <xf numFmtId="0" fontId="3" fillId="10" borderId="11" xfId="0" applyFont="1" applyFill="1" applyBorder="1" applyAlignment="1" applyProtection="1">
      <alignment horizontal="center" vertical="center" wrapText="1"/>
    </xf>
    <xf numFmtId="0" fontId="3" fillId="10" borderId="38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9" fillId="0" borderId="34" xfId="0" applyFont="1" applyBorder="1" applyAlignment="1" applyProtection="1">
      <alignment horizontal="left" vertical="top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 wrapText="1"/>
    </xf>
    <xf numFmtId="0" fontId="3" fillId="2" borderId="6" xfId="0" applyFont="1" applyFill="1" applyBorder="1" applyAlignment="1" applyProtection="1">
      <alignment horizontal="right" vertical="center"/>
    </xf>
    <xf numFmtId="0" fontId="3" fillId="2" borderId="72" xfId="0" applyFont="1" applyFill="1" applyBorder="1" applyAlignment="1" applyProtection="1">
      <alignment horizontal="right" vertical="center"/>
    </xf>
    <xf numFmtId="0" fontId="3" fillId="2" borderId="28" xfId="0" applyFont="1" applyFill="1" applyBorder="1" applyAlignment="1" applyProtection="1">
      <alignment horizontal="left" vertical="center" wrapText="1"/>
    </xf>
    <xf numFmtId="0" fontId="3" fillId="2" borderId="34" xfId="0" applyFont="1" applyFill="1" applyBorder="1" applyAlignment="1" applyProtection="1">
      <alignment horizontal="left" vertical="center" wrapText="1"/>
    </xf>
    <xf numFmtId="0" fontId="3" fillId="2" borderId="6" xfId="0" applyFont="1" applyFill="1" applyBorder="1" applyAlignment="1" applyProtection="1">
      <alignment horizontal="left" vertical="center" wrapText="1"/>
    </xf>
    <xf numFmtId="0" fontId="3" fillId="2" borderId="7" xfId="0" applyFont="1" applyFill="1" applyBorder="1" applyAlignment="1" applyProtection="1">
      <alignment horizontal="left" vertical="center" wrapText="1"/>
    </xf>
    <xf numFmtId="0" fontId="9" fillId="0" borderId="14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9" fillId="0" borderId="15" xfId="0" applyFont="1" applyBorder="1" applyAlignment="1" applyProtection="1">
      <alignment horizontal="left" vertical="top" wrapText="1"/>
      <protection locked="0"/>
    </xf>
    <xf numFmtId="0" fontId="9" fillId="0" borderId="38" xfId="0" applyFont="1" applyBorder="1" applyAlignment="1" applyProtection="1">
      <alignment horizontal="left" vertical="top" wrapText="1"/>
      <protection locked="0"/>
    </xf>
    <xf numFmtId="0" fontId="9" fillId="0" borderId="59" xfId="0" applyFont="1" applyBorder="1" applyAlignment="1" applyProtection="1">
      <alignment horizontal="left" vertical="top" wrapText="1"/>
      <protection locked="0"/>
    </xf>
    <xf numFmtId="0" fontId="9" fillId="0" borderId="39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13" xfId="0" applyFont="1" applyBorder="1" applyAlignment="1" applyProtection="1">
      <alignment horizontal="left" vertical="top" wrapText="1"/>
      <protection locked="0"/>
    </xf>
    <xf numFmtId="0" fontId="3" fillId="2" borderId="0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2" fillId="8" borderId="2" xfId="0" applyFont="1" applyFill="1" applyBorder="1" applyAlignment="1" applyProtection="1">
      <alignment horizontal="left" vertical="center"/>
    </xf>
    <xf numFmtId="0" fontId="2" fillId="8" borderId="3" xfId="0" applyFont="1" applyFill="1" applyBorder="1" applyAlignment="1" applyProtection="1">
      <alignment horizontal="left" vertical="center"/>
    </xf>
    <xf numFmtId="0" fontId="2" fillId="8" borderId="4" xfId="0" applyFont="1" applyFill="1" applyBorder="1" applyAlignment="1" applyProtection="1">
      <alignment horizontal="left" vertical="center"/>
    </xf>
    <xf numFmtId="0" fontId="9" fillId="0" borderId="40" xfId="0" applyFont="1" applyBorder="1" applyAlignment="1" applyProtection="1">
      <alignment horizontal="left" vertical="center" wrapText="1"/>
      <protection locked="0"/>
    </xf>
    <xf numFmtId="0" fontId="9" fillId="0" borderId="73" xfId="0" applyFont="1" applyBorder="1" applyAlignment="1" applyProtection="1">
      <alignment horizontal="left" vertical="center" wrapText="1"/>
      <protection locked="0"/>
    </xf>
    <xf numFmtId="0" fontId="14" fillId="8" borderId="2" xfId="0" applyFont="1" applyFill="1" applyBorder="1" applyAlignment="1" applyProtection="1">
      <alignment horizontal="left" vertical="center"/>
    </xf>
    <xf numFmtId="0" fontId="14" fillId="8" borderId="3" xfId="0" applyFont="1" applyFill="1" applyBorder="1" applyAlignment="1" applyProtection="1">
      <alignment horizontal="left" vertical="center"/>
    </xf>
    <xf numFmtId="0" fontId="14" fillId="8" borderId="28" xfId="0" applyFont="1" applyFill="1" applyBorder="1" applyAlignment="1" applyProtection="1">
      <alignment horizontal="left" vertical="center"/>
    </xf>
    <xf numFmtId="0" fontId="14" fillId="8" borderId="34" xfId="0" applyFont="1" applyFill="1" applyBorder="1" applyAlignment="1" applyProtection="1">
      <alignment horizontal="left" vertical="center"/>
    </xf>
    <xf numFmtId="0" fontId="2" fillId="8" borderId="2" xfId="0" applyFont="1" applyFill="1" applyBorder="1" applyAlignment="1" applyProtection="1">
      <alignment horizontal="left" vertical="center" wrapText="1"/>
    </xf>
    <xf numFmtId="0" fontId="9" fillId="0" borderId="45" xfId="0" applyFont="1" applyBorder="1" applyAlignment="1" applyProtection="1">
      <alignment horizontal="left" vertical="center" wrapText="1"/>
      <protection locked="0"/>
    </xf>
    <xf numFmtId="0" fontId="9" fillId="0" borderId="12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5" xfId="0" applyFont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9" fillId="0" borderId="15" xfId="0" applyFont="1" applyBorder="1" applyAlignment="1" applyProtection="1">
      <alignment horizontal="left" vertical="center" wrapText="1"/>
      <protection locked="0"/>
    </xf>
    <xf numFmtId="0" fontId="3" fillId="2" borderId="28" xfId="0" applyFont="1" applyFill="1" applyBorder="1" applyAlignment="1" applyProtection="1">
      <alignment horizontal="left" vertical="center"/>
    </xf>
    <xf numFmtId="0" fontId="3" fillId="2" borderId="34" xfId="0" applyFont="1" applyFill="1" applyBorder="1" applyAlignment="1" applyProtection="1">
      <alignment horizontal="left"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left" vertical="top" wrapText="1"/>
      <protection locked="0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 applyProtection="1">
      <alignment vertical="top" wrapText="1"/>
      <protection locked="0"/>
    </xf>
    <xf numFmtId="0" fontId="9" fillId="0" borderId="34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vertical="top" wrapText="1"/>
      <protection locked="0"/>
    </xf>
    <xf numFmtId="0" fontId="9" fillId="0" borderId="7" xfId="0" applyFont="1" applyBorder="1" applyAlignment="1" applyProtection="1">
      <alignment vertical="top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3" fontId="0" fillId="2" borderId="31" xfId="0" applyNumberFormat="1" applyFill="1" applyBorder="1" applyAlignment="1" applyProtection="1">
      <alignment horizontal="center" vertical="center"/>
    </xf>
    <xf numFmtId="3" fontId="0" fillId="2" borderId="5" xfId="0" applyNumberFormat="1" applyFill="1" applyBorder="1" applyAlignment="1" applyProtection="1">
      <alignment horizontal="center" vertical="center"/>
    </xf>
    <xf numFmtId="0" fontId="9" fillId="0" borderId="28" xfId="0" applyFont="1" applyBorder="1" applyAlignment="1" applyProtection="1">
      <alignment horizontal="left" vertical="top"/>
      <protection locked="0"/>
    </xf>
    <xf numFmtId="0" fontId="9" fillId="0" borderId="34" xfId="0" applyFont="1" applyBorder="1" applyAlignment="1" applyProtection="1">
      <alignment horizontal="left" vertical="top"/>
      <protection locked="0"/>
    </xf>
    <xf numFmtId="0" fontId="9" fillId="0" borderId="6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0" fontId="9" fillId="0" borderId="32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0" fontId="9" fillId="0" borderId="31" xfId="0" applyFont="1" applyBorder="1" applyAlignment="1" applyProtection="1">
      <alignment horizontal="left" vertical="top"/>
      <protection locked="0"/>
    </xf>
    <xf numFmtId="0" fontId="4" fillId="9" borderId="2" xfId="0" applyFont="1" applyFill="1" applyBorder="1" applyAlignment="1" applyProtection="1">
      <alignment horizontal="right" vertical="center" wrapText="1"/>
    </xf>
    <xf numFmtId="0" fontId="4" fillId="9" borderId="3" xfId="0" applyFont="1" applyFill="1" applyBorder="1" applyAlignment="1" applyProtection="1">
      <alignment horizontal="right" vertical="center" wrapText="1"/>
    </xf>
    <xf numFmtId="0" fontId="4" fillId="11" borderId="2" xfId="0" applyFont="1" applyFill="1" applyBorder="1" applyAlignment="1" applyProtection="1">
      <alignment horizontal="right" vertical="center" wrapText="1"/>
    </xf>
    <xf numFmtId="0" fontId="4" fillId="11" borderId="3" xfId="0" applyFont="1" applyFill="1" applyBorder="1" applyAlignment="1" applyProtection="1">
      <alignment horizontal="right" vertical="center" wrapText="1"/>
    </xf>
    <xf numFmtId="0" fontId="4" fillId="2" borderId="52" xfId="0" applyFont="1" applyFill="1" applyBorder="1" applyAlignment="1" applyProtection="1">
      <alignment horizontal="center" vertical="center" wrapText="1"/>
    </xf>
    <xf numFmtId="0" fontId="4" fillId="2" borderId="51" xfId="0" applyFont="1" applyFill="1" applyBorder="1" applyAlignment="1" applyProtection="1">
      <alignment horizontal="center" vertical="center" wrapText="1"/>
    </xf>
    <xf numFmtId="0" fontId="4" fillId="2" borderId="53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14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21" xfId="0" applyFont="1" applyFill="1" applyBorder="1" applyAlignment="1" applyProtection="1">
      <alignment horizontal="center" vertical="center" wrapText="1"/>
    </xf>
    <xf numFmtId="0" fontId="4" fillId="2" borderId="15" xfId="0" applyFont="1" applyFill="1" applyBorder="1" applyAlignment="1" applyProtection="1">
      <alignment horizontal="center" vertical="center" wrapText="1"/>
    </xf>
    <xf numFmtId="0" fontId="14" fillId="2" borderId="2" xfId="0" applyFont="1" applyFill="1" applyBorder="1" applyAlignment="1" applyProtection="1">
      <alignment horizontal="left" vertical="center" wrapText="1"/>
    </xf>
    <xf numFmtId="0" fontId="14" fillId="2" borderId="3" xfId="0" applyFont="1" applyFill="1" applyBorder="1" applyAlignment="1" applyProtection="1">
      <alignment horizontal="left" vertical="center" wrapText="1"/>
    </xf>
    <xf numFmtId="0" fontId="14" fillId="2" borderId="4" xfId="0" applyFont="1" applyFill="1" applyBorder="1" applyAlignment="1" applyProtection="1">
      <alignment horizontal="left" vertical="center" wrapText="1"/>
    </xf>
    <xf numFmtId="0" fontId="4" fillId="2" borderId="62" xfId="0" applyFont="1" applyFill="1" applyBorder="1" applyAlignment="1" applyProtection="1">
      <alignment horizontal="center" vertical="center" wrapText="1"/>
    </xf>
    <xf numFmtId="0" fontId="4" fillId="2" borderId="69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right" vertical="center" wrapText="1"/>
    </xf>
    <xf numFmtId="0" fontId="4" fillId="12" borderId="2" xfId="0" applyFont="1" applyFill="1" applyBorder="1" applyAlignment="1" applyProtection="1">
      <alignment horizontal="left" vertical="center" wrapText="1"/>
    </xf>
    <xf numFmtId="0" fontId="4" fillId="12" borderId="3" xfId="0" applyFont="1" applyFill="1" applyBorder="1" applyAlignment="1" applyProtection="1">
      <alignment horizontal="left" vertical="center" wrapText="1"/>
    </xf>
    <xf numFmtId="0" fontId="4" fillId="12" borderId="4" xfId="0" applyFont="1" applyFill="1" applyBorder="1" applyAlignment="1" applyProtection="1">
      <alignment horizontal="left" vertical="center" wrapText="1"/>
    </xf>
    <xf numFmtId="0" fontId="4" fillId="13" borderId="2" xfId="0" applyFont="1" applyFill="1" applyBorder="1" applyAlignment="1" applyProtection="1">
      <alignment horizontal="left" vertical="center" wrapText="1"/>
    </xf>
    <xf numFmtId="0" fontId="4" fillId="13" borderId="3" xfId="0" applyFont="1" applyFill="1" applyBorder="1" applyAlignment="1" applyProtection="1">
      <alignment horizontal="left" vertical="center" wrapText="1"/>
    </xf>
    <xf numFmtId="0" fontId="4" fillId="13" borderId="4" xfId="0" applyFont="1" applyFill="1" applyBorder="1" applyAlignment="1" applyProtection="1">
      <alignment horizontal="left" vertical="center" wrapText="1"/>
    </xf>
    <xf numFmtId="0" fontId="4" fillId="14" borderId="2" xfId="0" applyFont="1" applyFill="1" applyBorder="1" applyAlignment="1" applyProtection="1">
      <alignment horizontal="left" vertical="center" wrapText="1"/>
    </xf>
    <xf numFmtId="0" fontId="4" fillId="14" borderId="3" xfId="0" applyFont="1" applyFill="1" applyBorder="1" applyAlignment="1" applyProtection="1">
      <alignment horizontal="left" vertical="center" wrapText="1"/>
    </xf>
    <xf numFmtId="0" fontId="4" fillId="14" borderId="4" xfId="0" applyFont="1" applyFill="1" applyBorder="1" applyAlignment="1" applyProtection="1">
      <alignment horizontal="left" vertical="center" wrapText="1"/>
    </xf>
    <xf numFmtId="0" fontId="5" fillId="2" borderId="2" xfId="0" applyFont="1" applyFill="1" applyBorder="1" applyAlignment="1" applyProtection="1">
      <alignment horizontal="left" vertical="top" wrapText="1"/>
    </xf>
    <xf numFmtId="0" fontId="5" fillId="2" borderId="3" xfId="0" applyFont="1" applyFill="1" applyBorder="1" applyAlignment="1" applyProtection="1">
      <alignment horizontal="left" vertical="top" wrapText="1"/>
    </xf>
    <xf numFmtId="0" fontId="5" fillId="2" borderId="4" xfId="0" applyFont="1" applyFill="1" applyBorder="1" applyAlignment="1" applyProtection="1">
      <alignment horizontal="left" vertical="top" wrapText="1"/>
    </xf>
    <xf numFmtId="0" fontId="22" fillId="0" borderId="28" xfId="0" applyFont="1" applyFill="1" applyBorder="1" applyAlignment="1" applyProtection="1">
      <alignment horizontal="center" vertical="center" wrapText="1"/>
      <protection locked="0"/>
    </xf>
    <xf numFmtId="0" fontId="22" fillId="0" borderId="34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9" fillId="0" borderId="33" xfId="0" applyFont="1" applyFill="1" applyBorder="1" applyAlignment="1" applyProtection="1">
      <alignment horizontal="center" vertical="top" wrapText="1"/>
      <protection locked="0"/>
    </xf>
    <xf numFmtId="0" fontId="9" fillId="0" borderId="32" xfId="0" applyFont="1" applyFill="1" applyBorder="1" applyAlignment="1" applyProtection="1">
      <alignment horizontal="left" vertical="top" wrapText="1"/>
      <protection locked="0"/>
    </xf>
    <xf numFmtId="0" fontId="9" fillId="0" borderId="0" xfId="0" applyFont="1" applyFill="1" applyBorder="1" applyAlignment="1" applyProtection="1">
      <alignment horizontal="left" vertical="top" wrapText="1"/>
      <protection locked="0"/>
    </xf>
    <xf numFmtId="0" fontId="9" fillId="0" borderId="33" xfId="0" applyFont="1" applyFill="1" applyBorder="1" applyAlignment="1" applyProtection="1">
      <alignment horizontal="left" vertical="top" wrapText="1"/>
      <protection locked="0"/>
    </xf>
    <xf numFmtId="0" fontId="9" fillId="0" borderId="5" xfId="0" applyFont="1" applyFill="1" applyBorder="1" applyAlignment="1" applyProtection="1">
      <alignment horizontal="left" vertical="top" wrapText="1"/>
      <protection locked="0"/>
    </xf>
    <xf numFmtId="0" fontId="9" fillId="0" borderId="6" xfId="0" applyFont="1" applyFill="1" applyBorder="1" applyAlignment="1" applyProtection="1">
      <alignment horizontal="left" vertical="top" wrapText="1"/>
      <protection locked="0"/>
    </xf>
    <xf numFmtId="0" fontId="9" fillId="0" borderId="7" xfId="0" applyFont="1" applyFill="1" applyBorder="1" applyAlignment="1" applyProtection="1">
      <alignment horizontal="left" vertical="top" wrapText="1"/>
      <protection locked="0"/>
    </xf>
    <xf numFmtId="0" fontId="4" fillId="10" borderId="9" xfId="0" applyFont="1" applyFill="1" applyBorder="1" applyAlignment="1" applyProtection="1">
      <alignment horizontal="right" vertical="center" wrapText="1"/>
    </xf>
    <xf numFmtId="0" fontId="4" fillId="10" borderId="19" xfId="0" applyFont="1" applyFill="1" applyBorder="1" applyAlignment="1" applyProtection="1">
      <alignment horizontal="right" vertical="center" wrapText="1"/>
    </xf>
    <xf numFmtId="0" fontId="17" fillId="2" borderId="31" xfId="0" applyFont="1" applyFill="1" applyBorder="1" applyAlignment="1" applyProtection="1">
      <alignment horizontal="center" vertical="center" wrapText="1"/>
    </xf>
    <xf numFmtId="0" fontId="17" fillId="2" borderId="34" xfId="0" applyFont="1" applyFill="1" applyBorder="1" applyAlignment="1" applyProtection="1">
      <alignment horizontal="center" vertical="center" wrapText="1"/>
    </xf>
    <xf numFmtId="0" fontId="3" fillId="2" borderId="29" xfId="0" applyFont="1" applyFill="1" applyBorder="1" applyAlignment="1" applyProtection="1">
      <alignment horizontal="center" vertical="center" wrapText="1"/>
    </xf>
    <xf numFmtId="0" fontId="3" fillId="2" borderId="30" xfId="0" applyFont="1" applyFill="1" applyBorder="1" applyAlignment="1" applyProtection="1">
      <alignment horizontal="center" vertical="center" wrapText="1"/>
    </xf>
    <xf numFmtId="0" fontId="3" fillId="2" borderId="37" xfId="0" applyFont="1" applyFill="1" applyBorder="1" applyAlignment="1" applyProtection="1">
      <alignment horizontal="center" vertical="center" wrapText="1"/>
    </xf>
    <xf numFmtId="0" fontId="4" fillId="2" borderId="55" xfId="0" applyFont="1" applyFill="1" applyBorder="1" applyAlignment="1" applyProtection="1">
      <alignment horizontal="center" vertical="center" wrapText="1"/>
    </xf>
    <xf numFmtId="0" fontId="4" fillId="2" borderId="56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32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48" xfId="0" applyFont="1" applyFill="1" applyBorder="1" applyAlignment="1" applyProtection="1">
      <alignment horizontal="center" vertical="center" wrapText="1"/>
    </xf>
    <xf numFmtId="0" fontId="4" fillId="2" borderId="29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left" vertical="center" wrapText="1"/>
    </xf>
    <xf numFmtId="0" fontId="2" fillId="2" borderId="28" xfId="0" applyFont="1" applyFill="1" applyBorder="1" applyAlignment="1" applyProtection="1">
      <alignment horizontal="left" vertical="center" wrapText="1"/>
    </xf>
    <xf numFmtId="0" fontId="2" fillId="2" borderId="34" xfId="0" applyFont="1" applyFill="1" applyBorder="1" applyAlignment="1" applyProtection="1">
      <alignment horizontal="left" vertical="center" wrapText="1"/>
    </xf>
    <xf numFmtId="0" fontId="2" fillId="2" borderId="6" xfId="0" applyFont="1" applyFill="1" applyBorder="1" applyAlignment="1" applyProtection="1">
      <alignment horizontal="right" vertical="center" wrapText="1"/>
    </xf>
    <xf numFmtId="0" fontId="2" fillId="3" borderId="32" xfId="0" applyFont="1" applyFill="1" applyBorder="1" applyAlignment="1" applyProtection="1">
      <alignment horizontal="right" vertical="center"/>
    </xf>
    <xf numFmtId="0" fontId="2" fillId="3" borderId="0" xfId="0" applyFont="1" applyFill="1" applyBorder="1" applyAlignment="1" applyProtection="1">
      <alignment horizontal="right" vertical="center"/>
    </xf>
    <xf numFmtId="0" fontId="9" fillId="3" borderId="5" xfId="0" applyFont="1" applyFill="1" applyBorder="1" applyAlignment="1" applyProtection="1">
      <alignment horizontal="left" vertical="center" wrapText="1"/>
    </xf>
    <xf numFmtId="0" fontId="9" fillId="3" borderId="6" xfId="0" applyFont="1" applyFill="1" applyBorder="1" applyAlignment="1" applyProtection="1">
      <alignment horizontal="left" vertical="center" wrapText="1"/>
    </xf>
    <xf numFmtId="0" fontId="9" fillId="3" borderId="7" xfId="0" applyFont="1" applyFill="1" applyBorder="1" applyAlignment="1" applyProtection="1">
      <alignment horizontal="left" vertical="center" wrapText="1"/>
    </xf>
    <xf numFmtId="0" fontId="10" fillId="2" borderId="11" xfId="0" applyFont="1" applyFill="1" applyBorder="1" applyAlignment="1" applyProtection="1">
      <alignment horizontal="center" vertical="center" wrapText="1"/>
    </xf>
    <xf numFmtId="0" fontId="10" fillId="2" borderId="13" xfId="0" applyFont="1" applyFill="1" applyBorder="1" applyAlignment="1" applyProtection="1">
      <alignment horizontal="center" vertical="center" wrapText="1"/>
    </xf>
    <xf numFmtId="0" fontId="10" fillId="2" borderId="14" xfId="0" applyFont="1" applyFill="1" applyBorder="1" applyAlignment="1" applyProtection="1">
      <alignment horizontal="center" vertical="center" wrapText="1"/>
    </xf>
    <xf numFmtId="0" fontId="10" fillId="2" borderId="15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 applyProtection="1">
      <alignment horizontal="center" vertical="center" wrapText="1"/>
    </xf>
    <xf numFmtId="0" fontId="10" fillId="2" borderId="18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6" xfId="0" applyFont="1" applyFill="1" applyBorder="1" applyAlignment="1" applyProtection="1">
      <alignment horizontal="center" vertical="center"/>
    </xf>
    <xf numFmtId="0" fontId="2" fillId="2" borderId="44" xfId="0" applyFont="1" applyFill="1" applyBorder="1" applyAlignment="1" applyProtection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59" xfId="0" applyFont="1" applyFill="1" applyBorder="1" applyAlignment="1" applyProtection="1">
      <alignment horizontal="center" vertical="center" wrapText="1"/>
    </xf>
    <xf numFmtId="0" fontId="2" fillId="2" borderId="39" xfId="0" applyFont="1" applyFill="1" applyBorder="1" applyAlignment="1" applyProtection="1">
      <alignment horizontal="center" vertical="center" wrapText="1"/>
    </xf>
    <xf numFmtId="0" fontId="2" fillId="2" borderId="49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50" xfId="0" applyFont="1" applyFill="1" applyBorder="1" applyAlignment="1" applyProtection="1">
      <alignment horizontal="center" vertical="center"/>
    </xf>
    <xf numFmtId="0" fontId="2" fillId="2" borderId="47" xfId="0" applyFont="1" applyFill="1" applyBorder="1" applyAlignment="1" applyProtection="1">
      <alignment horizontal="center" vertical="center"/>
    </xf>
    <xf numFmtId="0" fontId="2" fillId="2" borderId="46" xfId="0" applyFont="1" applyFill="1" applyBorder="1" applyAlignment="1" applyProtection="1">
      <alignment horizontal="center" vertical="center"/>
    </xf>
    <xf numFmtId="0" fontId="3" fillId="5" borderId="30" xfId="0" applyFont="1" applyFill="1" applyBorder="1" applyAlignment="1" applyProtection="1">
      <alignment horizontal="center" vertical="center" wrapText="1"/>
      <protection locked="0"/>
    </xf>
    <xf numFmtId="0" fontId="3" fillId="5" borderId="41" xfId="0" applyFont="1" applyFill="1" applyBorder="1" applyAlignment="1" applyProtection="1">
      <alignment horizontal="center" vertical="center" wrapText="1"/>
      <protection locked="0"/>
    </xf>
    <xf numFmtId="0" fontId="2" fillId="2" borderId="73" xfId="0" applyFont="1" applyFill="1" applyBorder="1" applyAlignment="1" applyProtection="1">
      <alignment horizontal="center" vertical="center" wrapText="1"/>
    </xf>
    <xf numFmtId="0" fontId="2" fillId="2" borderId="74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1" fillId="0" borderId="28" xfId="0" applyFont="1" applyBorder="1" applyAlignment="1" applyProtection="1">
      <alignment horizontal="center"/>
      <protection locked="0"/>
    </xf>
    <xf numFmtId="0" fontId="21" fillId="0" borderId="34" xfId="0" applyFont="1" applyBorder="1" applyAlignment="1" applyProtection="1">
      <alignment horizontal="center"/>
      <protection locked="0"/>
    </xf>
    <xf numFmtId="0" fontId="21" fillId="0" borderId="0" xfId="0" applyFont="1" applyBorder="1" applyAlignment="1" applyProtection="1">
      <alignment horizontal="center"/>
      <protection locked="0"/>
    </xf>
    <xf numFmtId="0" fontId="21" fillId="0" borderId="33" xfId="0" applyFont="1" applyBorder="1" applyAlignment="1" applyProtection="1">
      <alignment horizontal="center"/>
      <protection locked="0"/>
    </xf>
    <xf numFmtId="0" fontId="9" fillId="0" borderId="33" xfId="0" applyFont="1" applyBorder="1" applyAlignment="1" applyProtection="1">
      <alignment horizontal="left" vertical="top"/>
      <protection locked="0"/>
    </xf>
    <xf numFmtId="0" fontId="9" fillId="0" borderId="5" xfId="0" applyFont="1" applyBorder="1" applyAlignment="1" applyProtection="1">
      <alignment horizontal="left" vertical="top"/>
      <protection locked="0"/>
    </xf>
    <xf numFmtId="0" fontId="10" fillId="5" borderId="5" xfId="0" applyFont="1" applyFill="1" applyBorder="1" applyAlignment="1" applyProtection="1">
      <alignment horizontal="center" vertical="center"/>
    </xf>
    <xf numFmtId="0" fontId="10" fillId="5" borderId="6" xfId="0" applyFont="1" applyFill="1" applyBorder="1" applyAlignment="1" applyProtection="1">
      <alignment horizontal="center" vertical="center"/>
    </xf>
    <xf numFmtId="0" fontId="10" fillId="5" borderId="7" xfId="0" applyFont="1" applyFill="1" applyBorder="1" applyAlignment="1" applyProtection="1">
      <alignment horizontal="center" vertical="center"/>
    </xf>
    <xf numFmtId="0" fontId="1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right" vertical="center" wrapText="1"/>
    </xf>
    <xf numFmtId="164" fontId="3" fillId="5" borderId="73" xfId="0" applyNumberFormat="1" applyFont="1" applyFill="1" applyBorder="1" applyAlignment="1" applyProtection="1">
      <alignment horizontal="center" vertical="center" wrapText="1"/>
    </xf>
    <xf numFmtId="164" fontId="3" fillId="5" borderId="74" xfId="0" applyNumberFormat="1" applyFont="1" applyFill="1" applyBorder="1" applyAlignment="1" applyProtection="1">
      <alignment horizontal="center" vertical="center" wrapText="1"/>
    </xf>
    <xf numFmtId="0" fontId="3" fillId="5" borderId="49" xfId="0" applyFont="1" applyFill="1" applyBorder="1" applyAlignment="1" applyProtection="1">
      <alignment horizontal="center" vertical="center" wrapText="1"/>
    </xf>
    <xf numFmtId="0" fontId="3" fillId="5" borderId="37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35" xfId="0" applyFont="1" applyFill="1" applyBorder="1" applyAlignment="1" applyProtection="1">
      <alignment horizontal="center" vertical="center" wrapText="1"/>
    </xf>
    <xf numFmtId="0" fontId="3" fillId="5" borderId="65" xfId="0" applyFont="1" applyFill="1" applyBorder="1" applyAlignment="1" applyProtection="1">
      <alignment horizontal="center" vertical="center" wrapText="1"/>
    </xf>
    <xf numFmtId="0" fontId="3" fillId="5" borderId="42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right" vertical="center"/>
    </xf>
    <xf numFmtId="0" fontId="2" fillId="3" borderId="34" xfId="0" applyFont="1" applyFill="1" applyBorder="1" applyAlignment="1" applyProtection="1">
      <alignment horizontal="right" vertical="center"/>
    </xf>
    <xf numFmtId="0" fontId="2" fillId="3" borderId="33" xfId="0" applyFont="1" applyFill="1" applyBorder="1" applyAlignment="1" applyProtection="1">
      <alignment horizontal="right" vertical="center"/>
    </xf>
    <xf numFmtId="0" fontId="11" fillId="2" borderId="2" xfId="0" applyFont="1" applyFill="1" applyBorder="1" applyAlignment="1" applyProtection="1">
      <alignment horizontal="left" vertical="center"/>
    </xf>
    <xf numFmtId="0" fontId="11" fillId="2" borderId="3" xfId="0" applyFont="1" applyFill="1" applyBorder="1" applyAlignment="1" applyProtection="1">
      <alignment horizontal="left" vertical="center"/>
    </xf>
    <xf numFmtId="0" fontId="11" fillId="2" borderId="4" xfId="0" applyFont="1" applyFill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 applyProtection="1">
      <alignment horizontal="left" vertical="center" wrapText="1"/>
      <protection locked="0"/>
    </xf>
    <xf numFmtId="0" fontId="21" fillId="0" borderId="4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28" xfId="0" applyFont="1" applyBorder="1" applyAlignment="1" applyProtection="1">
      <alignment horizontal="left" vertical="center" wrapText="1"/>
      <protection locked="0"/>
    </xf>
    <xf numFmtId="0" fontId="21" fillId="0" borderId="34" xfId="0" applyFont="1" applyBorder="1" applyAlignment="1" applyProtection="1">
      <alignment horizontal="left" vertical="center" wrapText="1"/>
      <protection locked="0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6" xfId="0" applyFont="1" applyBorder="1" applyAlignment="1" applyProtection="1">
      <alignment horizontal="left" vertical="center" wrapText="1"/>
      <protection locked="0"/>
    </xf>
    <xf numFmtId="0" fontId="21" fillId="0" borderId="7" xfId="0" applyFont="1" applyBorder="1" applyAlignment="1" applyProtection="1">
      <alignment horizontal="left" vertical="center" wrapText="1"/>
      <protection locked="0"/>
    </xf>
    <xf numFmtId="0" fontId="0" fillId="5" borderId="31" xfId="0" applyFill="1" applyBorder="1" applyAlignment="1" applyProtection="1">
      <alignment horizontal="center"/>
    </xf>
    <xf numFmtId="0" fontId="0" fillId="5" borderId="28" xfId="0" applyFill="1" applyBorder="1" applyAlignment="1" applyProtection="1">
      <alignment horizontal="center"/>
    </xf>
    <xf numFmtId="0" fontId="0" fillId="5" borderId="0" xfId="0" applyFill="1" applyBorder="1" applyAlignment="1" applyProtection="1">
      <alignment horizontal="center"/>
    </xf>
    <xf numFmtId="0" fontId="0" fillId="5" borderId="33" xfId="0" applyFill="1" applyBorder="1" applyAlignment="1" applyProtection="1">
      <alignment horizontal="center"/>
    </xf>
    <xf numFmtId="0" fontId="5" fillId="0" borderId="31" xfId="0" applyFont="1" applyBorder="1" applyAlignment="1" applyProtection="1">
      <alignment horizontal="left" vertical="top" wrapText="1"/>
    </xf>
    <xf numFmtId="0" fontId="5" fillId="0" borderId="28" xfId="0" applyFont="1" applyBorder="1" applyAlignment="1" applyProtection="1">
      <alignment horizontal="left" vertical="top"/>
    </xf>
    <xf numFmtId="0" fontId="5" fillId="0" borderId="34" xfId="0" applyFont="1" applyBorder="1" applyAlignment="1" applyProtection="1">
      <alignment horizontal="left" vertical="top"/>
    </xf>
    <xf numFmtId="0" fontId="5" fillId="0" borderId="32" xfId="0" applyFont="1" applyBorder="1" applyAlignment="1" applyProtection="1">
      <alignment horizontal="left" vertical="top"/>
    </xf>
    <xf numFmtId="0" fontId="5" fillId="0" borderId="0" xfId="0" applyFont="1" applyBorder="1" applyAlignment="1" applyProtection="1">
      <alignment horizontal="left" vertical="top"/>
    </xf>
    <xf numFmtId="0" fontId="5" fillId="0" borderId="33" xfId="0" applyFont="1" applyBorder="1" applyAlignment="1" applyProtection="1">
      <alignment horizontal="left" vertical="top"/>
    </xf>
    <xf numFmtId="0" fontId="5" fillId="0" borderId="5" xfId="0" applyFont="1" applyBorder="1" applyAlignment="1" applyProtection="1">
      <alignment horizontal="left" vertical="top"/>
    </xf>
    <xf numFmtId="0" fontId="5" fillId="0" borderId="6" xfId="0" applyFont="1" applyBorder="1" applyAlignment="1" applyProtection="1">
      <alignment horizontal="left" vertical="top"/>
    </xf>
    <xf numFmtId="0" fontId="5" fillId="0" borderId="7" xfId="0" applyFont="1" applyBorder="1" applyAlignment="1" applyProtection="1">
      <alignment horizontal="left" vertical="top"/>
    </xf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31</xdr:row>
      <xdr:rowOff>0</xdr:rowOff>
    </xdr:from>
    <xdr:to>
      <xdr:col>5</xdr:col>
      <xdr:colOff>1042988</xdr:colOff>
      <xdr:row>41</xdr:row>
      <xdr:rowOff>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>
          <a:off x="4371975" y="9696450"/>
          <a:ext cx="3138488" cy="2476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3376613</xdr:colOff>
      <xdr:row>31</xdr:row>
      <xdr:rowOff>4764</xdr:rowOff>
    </xdr:from>
    <xdr:to>
      <xdr:col>6</xdr:col>
      <xdr:colOff>0</xdr:colOff>
      <xdr:row>41</xdr:row>
      <xdr:rowOff>0</xdr:rowOff>
    </xdr:to>
    <xdr:cxnSp macro="">
      <xdr:nvCxnSpPr>
        <xdr:cNvPr id="5" name="Łącznik prosty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CxnSpPr/>
      </xdr:nvCxnSpPr>
      <xdr:spPr>
        <a:xfrm flipV="1">
          <a:off x="4367213" y="9701214"/>
          <a:ext cx="3148012" cy="24717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4763</xdr:colOff>
      <xdr:row>31</xdr:row>
      <xdr:rowOff>0</xdr:rowOff>
    </xdr:from>
    <xdr:to>
      <xdr:col>12</xdr:col>
      <xdr:colOff>0</xdr:colOff>
      <xdr:row>40</xdr:row>
      <xdr:rowOff>241300</xdr:rowOff>
    </xdr:to>
    <xdr:cxnSp macro="">
      <xdr:nvCxnSpPr>
        <xdr:cNvPr id="7" name="Łącznik prosty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CxnSpPr/>
      </xdr:nvCxnSpPr>
      <xdr:spPr>
        <a:xfrm>
          <a:off x="10663238" y="9696450"/>
          <a:ext cx="3138487" cy="24701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31</xdr:row>
      <xdr:rowOff>4763</xdr:rowOff>
    </xdr:from>
    <xdr:to>
      <xdr:col>12</xdr:col>
      <xdr:colOff>0</xdr:colOff>
      <xdr:row>40</xdr:row>
      <xdr:rowOff>241301</xdr:rowOff>
    </xdr:to>
    <xdr:cxnSp macro="">
      <xdr:nvCxnSpPr>
        <xdr:cNvPr id="9" name="Łącznik prosty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CxnSpPr/>
      </xdr:nvCxnSpPr>
      <xdr:spPr>
        <a:xfrm flipV="1">
          <a:off x="10658475" y="9701213"/>
          <a:ext cx="3143250" cy="246538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1038225</xdr:colOff>
      <xdr:row>31</xdr:row>
      <xdr:rowOff>4763</xdr:rowOff>
    </xdr:from>
    <xdr:to>
      <xdr:col>15</xdr:col>
      <xdr:colOff>1042988</xdr:colOff>
      <xdr:row>41</xdr:row>
      <xdr:rowOff>9526</xdr:rowOff>
    </xdr:to>
    <xdr:cxnSp macro="">
      <xdr:nvCxnSpPr>
        <xdr:cNvPr id="10" name="Łącznik prosty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CxnSpPr/>
      </xdr:nvCxnSpPr>
      <xdr:spPr>
        <a:xfrm flipV="1">
          <a:off x="16935450" y="9701213"/>
          <a:ext cx="1052513" cy="24812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4763</xdr:colOff>
      <xdr:row>31</xdr:row>
      <xdr:rowOff>4763</xdr:rowOff>
    </xdr:from>
    <xdr:to>
      <xdr:col>15</xdr:col>
      <xdr:colOff>1042989</xdr:colOff>
      <xdr:row>41</xdr:row>
      <xdr:rowOff>2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CxnSpPr/>
      </xdr:nvCxnSpPr>
      <xdr:spPr>
        <a:xfrm flipH="1" flipV="1">
          <a:off x="16949738" y="9701213"/>
          <a:ext cx="1038226" cy="247173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1042988</xdr:colOff>
      <xdr:row>19</xdr:row>
      <xdr:rowOff>4763</xdr:rowOff>
    </xdr:from>
    <xdr:to>
      <xdr:col>14</xdr:col>
      <xdr:colOff>1038225</xdr:colOff>
      <xdr:row>29</xdr:row>
      <xdr:rowOff>0</xdr:rowOff>
    </xdr:to>
    <xdr:cxnSp macro="">
      <xdr:nvCxnSpPr>
        <xdr:cNvPr id="27" name="Łącznik prosty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CxnSpPr/>
      </xdr:nvCxnSpPr>
      <xdr:spPr>
        <a:xfrm flipV="1">
          <a:off x="14844713" y="6462713"/>
          <a:ext cx="2090737" cy="247173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4763</xdr:colOff>
      <xdr:row>19</xdr:row>
      <xdr:rowOff>9525</xdr:rowOff>
    </xdr:from>
    <xdr:to>
      <xdr:col>14</xdr:col>
      <xdr:colOff>1038225</xdr:colOff>
      <xdr:row>28</xdr:row>
      <xdr:rowOff>238125</xdr:rowOff>
    </xdr:to>
    <xdr:cxnSp macro="">
      <xdr:nvCxnSpPr>
        <xdr:cNvPr id="28" name="Łącznik prosty 27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CxnSpPr/>
      </xdr:nvCxnSpPr>
      <xdr:spPr>
        <a:xfrm flipH="1" flipV="1">
          <a:off x="14854238" y="6467475"/>
          <a:ext cx="2081212" cy="24574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1042988</xdr:colOff>
      <xdr:row>19</xdr:row>
      <xdr:rowOff>9527</xdr:rowOff>
    </xdr:from>
    <xdr:to>
      <xdr:col>8</xdr:col>
      <xdr:colOff>1042988</xdr:colOff>
      <xdr:row>28</xdr:row>
      <xdr:rowOff>242888</xdr:rowOff>
    </xdr:to>
    <xdr:cxnSp macro="">
      <xdr:nvCxnSpPr>
        <xdr:cNvPr id="37" name="Łącznik prosty 36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CxnSpPr/>
      </xdr:nvCxnSpPr>
      <xdr:spPr>
        <a:xfrm flipV="1">
          <a:off x="8558213" y="6467477"/>
          <a:ext cx="2095500" cy="246221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1042988</xdr:colOff>
      <xdr:row>18</xdr:row>
      <xdr:rowOff>376238</xdr:rowOff>
    </xdr:from>
    <xdr:to>
      <xdr:col>8</xdr:col>
      <xdr:colOff>1042988</xdr:colOff>
      <xdr:row>28</xdr:row>
      <xdr:rowOff>242888</xdr:rowOff>
    </xdr:to>
    <xdr:cxnSp macro="">
      <xdr:nvCxnSpPr>
        <xdr:cNvPr id="38" name="Łącznik prosty 37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CxnSpPr/>
      </xdr:nvCxnSpPr>
      <xdr:spPr>
        <a:xfrm flipH="1" flipV="1">
          <a:off x="8558213" y="6453188"/>
          <a:ext cx="2095500" cy="24765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1041400</xdr:colOff>
      <xdr:row>15</xdr:row>
      <xdr:rowOff>12701</xdr:rowOff>
    </xdr:from>
    <xdr:to>
      <xdr:col>18</xdr:col>
      <xdr:colOff>0</xdr:colOff>
      <xdr:row>16</xdr:row>
      <xdr:rowOff>0</xdr:rowOff>
    </xdr:to>
    <xdr:cxnSp macro="">
      <xdr:nvCxnSpPr>
        <xdr:cNvPr id="2" name="Łącznik prosty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12446000" y="6121401"/>
          <a:ext cx="4229100" cy="368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1028700</xdr:colOff>
      <xdr:row>15</xdr:row>
      <xdr:rowOff>12700</xdr:rowOff>
    </xdr:from>
    <xdr:to>
      <xdr:col>18</xdr:col>
      <xdr:colOff>25400</xdr:colOff>
      <xdr:row>16</xdr:row>
      <xdr:rowOff>0</xdr:rowOff>
    </xdr:to>
    <xdr:cxnSp macro="">
      <xdr:nvCxnSpPr>
        <xdr:cNvPr id="3" name="Łącznik prosty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H="1" flipV="1">
          <a:off x="12433300" y="6121400"/>
          <a:ext cx="4267200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19</xdr:row>
      <xdr:rowOff>12701</xdr:rowOff>
    </xdr:from>
    <xdr:to>
      <xdr:col>12</xdr:col>
      <xdr:colOff>0</xdr:colOff>
      <xdr:row>20</xdr:row>
      <xdr:rowOff>0</xdr:rowOff>
    </xdr:to>
    <xdr:cxnSp macro="">
      <xdr:nvCxnSpPr>
        <xdr:cNvPr id="12" name="Łącznik prosty 11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CxnSpPr/>
      </xdr:nvCxnSpPr>
      <xdr:spPr>
        <a:xfrm flipV="1">
          <a:off x="10067925" y="7642226"/>
          <a:ext cx="1762125" cy="36829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4763</xdr:colOff>
      <xdr:row>19</xdr:row>
      <xdr:rowOff>0</xdr:rowOff>
    </xdr:from>
    <xdr:to>
      <xdr:col>12</xdr:col>
      <xdr:colOff>1</xdr:colOff>
      <xdr:row>19</xdr:row>
      <xdr:rowOff>368300</xdr:rowOff>
    </xdr:to>
    <xdr:cxnSp macro="">
      <xdr:nvCxnSpPr>
        <xdr:cNvPr id="13" name="Łącznik prosty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CxnSpPr/>
      </xdr:nvCxnSpPr>
      <xdr:spPr>
        <a:xfrm flipH="1" flipV="1">
          <a:off x="10072688" y="7629525"/>
          <a:ext cx="1757363" cy="368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19</xdr:row>
      <xdr:rowOff>7937</xdr:rowOff>
    </xdr:from>
    <xdr:to>
      <xdr:col>18</xdr:col>
      <xdr:colOff>0</xdr:colOff>
      <xdr:row>19</xdr:row>
      <xdr:rowOff>371475</xdr:rowOff>
    </xdr:to>
    <xdr:cxnSp macro="">
      <xdr:nvCxnSpPr>
        <xdr:cNvPr id="18" name="Łącznik prosty 17">
          <a:extLst>
            <a:ext uri="{FF2B5EF4-FFF2-40B4-BE49-F238E27FC236}">
              <a16:creationId xmlns:a16="http://schemas.microsoft.com/office/drawing/2014/main" id="{00000000-0008-0000-0600-000012000000}"/>
            </a:ext>
          </a:extLst>
        </xdr:cNvPr>
        <xdr:cNvCxnSpPr/>
      </xdr:nvCxnSpPr>
      <xdr:spPr>
        <a:xfrm flipV="1">
          <a:off x="15359063" y="7635875"/>
          <a:ext cx="1762125" cy="36353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7937</xdr:colOff>
      <xdr:row>19</xdr:row>
      <xdr:rowOff>7937</xdr:rowOff>
    </xdr:from>
    <xdr:to>
      <xdr:col>18</xdr:col>
      <xdr:colOff>1</xdr:colOff>
      <xdr:row>20</xdr:row>
      <xdr:rowOff>0</xdr:rowOff>
    </xdr:to>
    <xdr:cxnSp macro="">
      <xdr:nvCxnSpPr>
        <xdr:cNvPr id="19" name="Łącznik prosty 18">
          <a:extLst>
            <a:ext uri="{FF2B5EF4-FFF2-40B4-BE49-F238E27FC236}">
              <a16:creationId xmlns:a16="http://schemas.microsoft.com/office/drawing/2014/main" id="{00000000-0008-0000-0600-000013000000}"/>
            </a:ext>
          </a:extLst>
        </xdr:cNvPr>
        <xdr:cNvCxnSpPr/>
      </xdr:nvCxnSpPr>
      <xdr:spPr>
        <a:xfrm flipH="1" flipV="1">
          <a:off x="15367000" y="7635875"/>
          <a:ext cx="1754189" cy="37306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823913</xdr:colOff>
      <xdr:row>21</xdr:row>
      <xdr:rowOff>12701</xdr:rowOff>
    </xdr:from>
    <xdr:to>
      <xdr:col>11</xdr:col>
      <xdr:colOff>823913</xdr:colOff>
      <xdr:row>23</xdr:row>
      <xdr:rowOff>3175</xdr:rowOff>
    </xdr:to>
    <xdr:cxnSp macro="">
      <xdr:nvCxnSpPr>
        <xdr:cNvPr id="20" name="Łącznik prosty 19">
          <a:extLst>
            <a:ext uri="{FF2B5EF4-FFF2-40B4-BE49-F238E27FC236}">
              <a16:creationId xmlns:a16="http://schemas.microsoft.com/office/drawing/2014/main" id="{00000000-0008-0000-0600-000014000000}"/>
            </a:ext>
          </a:extLst>
        </xdr:cNvPr>
        <xdr:cNvCxnSpPr/>
      </xdr:nvCxnSpPr>
      <xdr:spPr>
        <a:xfrm flipV="1">
          <a:off x="10133013" y="8407401"/>
          <a:ext cx="1905000" cy="7524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12700</xdr:colOff>
      <xdr:row>21</xdr:row>
      <xdr:rowOff>0</xdr:rowOff>
    </xdr:from>
    <xdr:to>
      <xdr:col>12</xdr:col>
      <xdr:colOff>0</xdr:colOff>
      <xdr:row>23</xdr:row>
      <xdr:rowOff>0</xdr:rowOff>
    </xdr:to>
    <xdr:cxnSp macro="">
      <xdr:nvCxnSpPr>
        <xdr:cNvPr id="21" name="Łącznik prosty 20">
          <a:extLst>
            <a:ext uri="{FF2B5EF4-FFF2-40B4-BE49-F238E27FC236}">
              <a16:creationId xmlns:a16="http://schemas.microsoft.com/office/drawing/2014/main" id="{00000000-0008-0000-0600-000015000000}"/>
            </a:ext>
          </a:extLst>
        </xdr:cNvPr>
        <xdr:cNvCxnSpPr/>
      </xdr:nvCxnSpPr>
      <xdr:spPr>
        <a:xfrm flipH="1" flipV="1">
          <a:off x="10080625" y="8391525"/>
          <a:ext cx="1749425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3175</xdr:colOff>
      <xdr:row>21</xdr:row>
      <xdr:rowOff>7937</xdr:rowOff>
    </xdr:from>
    <xdr:to>
      <xdr:col>18</xdr:col>
      <xdr:colOff>0</xdr:colOff>
      <xdr:row>22</xdr:row>
      <xdr:rowOff>368301</xdr:rowOff>
    </xdr:to>
    <xdr:cxnSp macro="">
      <xdr:nvCxnSpPr>
        <xdr:cNvPr id="26" name="Łącznik prosty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CxnSpPr/>
      </xdr:nvCxnSpPr>
      <xdr:spPr>
        <a:xfrm flipV="1">
          <a:off x="15362238" y="8397875"/>
          <a:ext cx="1758950" cy="74136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</xdr:row>
      <xdr:rowOff>0</xdr:rowOff>
    </xdr:from>
    <xdr:to>
      <xdr:col>17</xdr:col>
      <xdr:colOff>1028700</xdr:colOff>
      <xdr:row>22</xdr:row>
      <xdr:rowOff>368300</xdr:rowOff>
    </xdr:to>
    <xdr:cxnSp macro="">
      <xdr:nvCxnSpPr>
        <xdr:cNvPr id="27" name="Łącznik prosty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CxnSpPr/>
      </xdr:nvCxnSpPr>
      <xdr:spPr>
        <a:xfrm flipH="1" flipV="1">
          <a:off x="14566900" y="8394700"/>
          <a:ext cx="20828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21</xdr:row>
      <xdr:rowOff>1</xdr:rowOff>
    </xdr:from>
    <xdr:to>
      <xdr:col>5</xdr:col>
      <xdr:colOff>1041400</xdr:colOff>
      <xdr:row>22</xdr:row>
      <xdr:rowOff>368301</xdr:rowOff>
    </xdr:to>
    <xdr:cxnSp macro="">
      <xdr:nvCxnSpPr>
        <xdr:cNvPr id="28" name="Łącznik prosty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CxnSpPr/>
      </xdr:nvCxnSpPr>
      <xdr:spPr>
        <a:xfrm flipV="1">
          <a:off x="5080000" y="8394701"/>
          <a:ext cx="3149600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12700</xdr:colOff>
      <xdr:row>21</xdr:row>
      <xdr:rowOff>0</xdr:rowOff>
    </xdr:from>
    <xdr:to>
      <xdr:col>5</xdr:col>
      <xdr:colOff>1041400</xdr:colOff>
      <xdr:row>22</xdr:row>
      <xdr:rowOff>368300</xdr:rowOff>
    </xdr:to>
    <xdr:cxnSp macro="">
      <xdr:nvCxnSpPr>
        <xdr:cNvPr id="29" name="Łącznik prosty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CxnSpPr/>
      </xdr:nvCxnSpPr>
      <xdr:spPr>
        <a:xfrm flipH="1" flipV="1">
          <a:off x="3746500" y="8391525"/>
          <a:ext cx="2790825" cy="7493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0</xdr:rowOff>
    </xdr:from>
    <xdr:to>
      <xdr:col>6</xdr:col>
      <xdr:colOff>19050</xdr:colOff>
      <xdr:row>19</xdr:row>
      <xdr:rowOff>368302</xdr:rowOff>
    </xdr:to>
    <xdr:cxnSp macro="">
      <xdr:nvCxnSpPr>
        <xdr:cNvPr id="34" name="Łącznik prosty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CxnSpPr/>
      </xdr:nvCxnSpPr>
      <xdr:spPr>
        <a:xfrm flipV="1">
          <a:off x="3733800" y="7629525"/>
          <a:ext cx="2828925" cy="36830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4051300</xdr:colOff>
      <xdr:row>19</xdr:row>
      <xdr:rowOff>12700</xdr:rowOff>
    </xdr:from>
    <xdr:to>
      <xdr:col>5</xdr:col>
      <xdr:colOff>1041400</xdr:colOff>
      <xdr:row>19</xdr:row>
      <xdr:rowOff>368300</xdr:rowOff>
    </xdr:to>
    <xdr:cxnSp macro="">
      <xdr:nvCxnSpPr>
        <xdr:cNvPr id="35" name="Łącznik prosty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CxnSpPr/>
      </xdr:nvCxnSpPr>
      <xdr:spPr>
        <a:xfrm flipH="1" flipV="1">
          <a:off x="5067300" y="7645400"/>
          <a:ext cx="3162300" cy="3556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24</xdr:row>
      <xdr:rowOff>0</xdr:rowOff>
    </xdr:from>
    <xdr:to>
      <xdr:col>9</xdr:col>
      <xdr:colOff>838200</xdr:colOff>
      <xdr:row>24</xdr:row>
      <xdr:rowOff>619126</xdr:rowOff>
    </xdr:to>
    <xdr:cxnSp macro="">
      <xdr:nvCxnSpPr>
        <xdr:cNvPr id="54" name="Łącznik prosty 53">
          <a:extLst>
            <a:ext uri="{FF2B5EF4-FFF2-40B4-BE49-F238E27FC236}">
              <a16:creationId xmlns:a16="http://schemas.microsoft.com/office/drawing/2014/main" id="{00000000-0008-0000-0600-000036000000}"/>
            </a:ext>
          </a:extLst>
        </xdr:cNvPr>
        <xdr:cNvCxnSpPr/>
      </xdr:nvCxnSpPr>
      <xdr:spPr>
        <a:xfrm flipV="1">
          <a:off x="622300" y="9664700"/>
          <a:ext cx="9525000" cy="6191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12700</xdr:colOff>
      <xdr:row>24</xdr:row>
      <xdr:rowOff>25400</xdr:rowOff>
    </xdr:from>
    <xdr:to>
      <xdr:col>10</xdr:col>
      <xdr:colOff>12700</xdr:colOff>
      <xdr:row>24</xdr:row>
      <xdr:rowOff>622301</xdr:rowOff>
    </xdr:to>
    <xdr:cxnSp macro="">
      <xdr:nvCxnSpPr>
        <xdr:cNvPr id="55" name="Łącznik prosty 54">
          <a:extLst>
            <a:ext uri="{FF2B5EF4-FFF2-40B4-BE49-F238E27FC236}">
              <a16:creationId xmlns:a16="http://schemas.microsoft.com/office/drawing/2014/main" id="{00000000-0008-0000-0600-000037000000}"/>
            </a:ext>
          </a:extLst>
        </xdr:cNvPr>
        <xdr:cNvCxnSpPr/>
      </xdr:nvCxnSpPr>
      <xdr:spPr>
        <a:xfrm flipH="1" flipV="1">
          <a:off x="622300" y="9690100"/>
          <a:ext cx="9550400" cy="5969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12700</xdr:colOff>
      <xdr:row>24</xdr:row>
      <xdr:rowOff>0</xdr:rowOff>
    </xdr:from>
    <xdr:to>
      <xdr:col>16</xdr:col>
      <xdr:colOff>0</xdr:colOff>
      <xdr:row>24</xdr:row>
      <xdr:rowOff>606426</xdr:rowOff>
    </xdr:to>
    <xdr:cxnSp macro="">
      <xdr:nvCxnSpPr>
        <xdr:cNvPr id="56" name="Łącznik prosty 55">
          <a:extLst>
            <a:ext uri="{FF2B5EF4-FFF2-40B4-BE49-F238E27FC236}">
              <a16:creationId xmlns:a16="http://schemas.microsoft.com/office/drawing/2014/main" id="{00000000-0008-0000-0600-000038000000}"/>
            </a:ext>
          </a:extLst>
        </xdr:cNvPr>
        <xdr:cNvCxnSpPr/>
      </xdr:nvCxnSpPr>
      <xdr:spPr>
        <a:xfrm flipV="1">
          <a:off x="12077700" y="9664700"/>
          <a:ext cx="3657600" cy="6064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25400</xdr:colOff>
      <xdr:row>24</xdr:row>
      <xdr:rowOff>0</xdr:rowOff>
    </xdr:from>
    <xdr:to>
      <xdr:col>16</xdr:col>
      <xdr:colOff>0</xdr:colOff>
      <xdr:row>24</xdr:row>
      <xdr:rowOff>622301</xdr:rowOff>
    </xdr:to>
    <xdr:cxnSp macro="">
      <xdr:nvCxnSpPr>
        <xdr:cNvPr id="57" name="Łącznik prosty 56">
          <a:extLst>
            <a:ext uri="{FF2B5EF4-FFF2-40B4-BE49-F238E27FC236}">
              <a16:creationId xmlns:a16="http://schemas.microsoft.com/office/drawing/2014/main" id="{00000000-0008-0000-0600-000039000000}"/>
            </a:ext>
          </a:extLst>
        </xdr:cNvPr>
        <xdr:cNvCxnSpPr/>
      </xdr:nvCxnSpPr>
      <xdr:spPr>
        <a:xfrm flipH="1" flipV="1">
          <a:off x="12090400" y="9664700"/>
          <a:ext cx="3644900" cy="62230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49"/>
  <sheetViews>
    <sheetView view="pageBreakPreview" topLeftCell="A31" zoomScaleNormal="100" zoomScaleSheetLayoutView="100" workbookViewId="0">
      <selection activeCell="B37" sqref="B37:E37"/>
    </sheetView>
  </sheetViews>
  <sheetFormatPr defaultColWidth="9.140625" defaultRowHeight="15" x14ac:dyDescent="0.25"/>
  <cols>
    <col min="1" max="1" width="12.7109375" style="82" customWidth="1"/>
    <col min="2" max="2" width="5.28515625" style="82" customWidth="1"/>
    <col min="3" max="3" width="71.42578125" style="82" customWidth="1"/>
    <col min="4" max="5" width="40.7109375" style="82" customWidth="1"/>
    <col min="6" max="23" width="12.7109375" style="82" customWidth="1"/>
    <col min="24" max="16384" width="9.140625" style="82"/>
  </cols>
  <sheetData>
    <row r="2" spans="2:5" ht="15.75" thickBot="1" x14ac:dyDescent="0.3">
      <c r="B2" s="490"/>
      <c r="C2" s="490"/>
      <c r="D2" s="490"/>
      <c r="E2" s="490"/>
    </row>
    <row r="3" spans="2:5" ht="50.1" customHeight="1" thickBot="1" x14ac:dyDescent="0.3">
      <c r="B3" s="487" t="s">
        <v>90</v>
      </c>
      <c r="C3" s="488"/>
      <c r="D3" s="488"/>
      <c r="E3" s="489"/>
    </row>
    <row r="4" spans="2:5" ht="15" customHeight="1" thickBot="1" x14ac:dyDescent="0.3"/>
    <row r="5" spans="2:5" ht="49.5" customHeight="1" x14ac:dyDescent="0.25">
      <c r="B5" s="470" t="s">
        <v>171</v>
      </c>
      <c r="C5" s="471"/>
      <c r="D5" s="471"/>
      <c r="E5" s="472"/>
    </row>
    <row r="6" spans="2:5" ht="30" customHeight="1" x14ac:dyDescent="0.25">
      <c r="B6" s="477" t="s">
        <v>153</v>
      </c>
      <c r="C6" s="478"/>
      <c r="D6" s="478"/>
      <c r="E6" s="479"/>
    </row>
    <row r="7" spans="2:5" ht="24.95" customHeight="1" x14ac:dyDescent="0.25">
      <c r="B7" s="473" t="s">
        <v>5</v>
      </c>
      <c r="C7" s="474"/>
      <c r="D7" s="475"/>
      <c r="E7" s="476"/>
    </row>
    <row r="8" spans="2:5" ht="24.95" customHeight="1" x14ac:dyDescent="0.25">
      <c r="B8" s="473" t="s">
        <v>15</v>
      </c>
      <c r="C8" s="474"/>
      <c r="D8" s="475"/>
      <c r="E8" s="476"/>
    </row>
    <row r="9" spans="2:5" ht="24.95" customHeight="1" x14ac:dyDescent="0.25">
      <c r="B9" s="473" t="s">
        <v>16</v>
      </c>
      <c r="C9" s="474"/>
      <c r="D9" s="475"/>
      <c r="E9" s="476"/>
    </row>
    <row r="10" spans="2:5" ht="24.95" customHeight="1" x14ac:dyDescent="0.25">
      <c r="B10" s="473" t="s">
        <v>179</v>
      </c>
      <c r="C10" s="474"/>
      <c r="D10" s="475"/>
      <c r="E10" s="476"/>
    </row>
    <row r="11" spans="2:5" ht="24.95" customHeight="1" thickBot="1" x14ac:dyDescent="0.3">
      <c r="B11" s="485" t="s">
        <v>92</v>
      </c>
      <c r="C11" s="486"/>
      <c r="D11" s="483"/>
      <c r="E11" s="484"/>
    </row>
    <row r="12" spans="2:5" ht="15" customHeight="1" thickBot="1" x14ac:dyDescent="0.3"/>
    <row r="13" spans="2:5" ht="66" customHeight="1" thickBot="1" x14ac:dyDescent="0.3">
      <c r="B13" s="480" t="s">
        <v>180</v>
      </c>
      <c r="C13" s="481"/>
      <c r="D13" s="481"/>
      <c r="E13" s="482"/>
    </row>
    <row r="14" spans="2:5" ht="39.950000000000003" customHeight="1" thickBot="1" x14ac:dyDescent="0.3">
      <c r="B14" s="104" t="s">
        <v>4</v>
      </c>
      <c r="C14" s="105" t="s">
        <v>91</v>
      </c>
      <c r="D14" s="106" t="s">
        <v>143</v>
      </c>
      <c r="E14" s="107" t="s">
        <v>140</v>
      </c>
    </row>
    <row r="15" spans="2:5" ht="24.95" customHeight="1" x14ac:dyDescent="0.25">
      <c r="B15" s="83">
        <v>1</v>
      </c>
      <c r="C15" s="84"/>
      <c r="D15" s="85"/>
      <c r="E15" s="86"/>
    </row>
    <row r="16" spans="2:5" ht="24.95" customHeight="1" x14ac:dyDescent="0.25">
      <c r="B16" s="87">
        <v>2</v>
      </c>
      <c r="C16" s="88"/>
      <c r="D16" s="89"/>
      <c r="E16" s="90"/>
    </row>
    <row r="17" spans="2:5" ht="24.95" customHeight="1" x14ac:dyDescent="0.25">
      <c r="B17" s="87">
        <v>3</v>
      </c>
      <c r="C17" s="88"/>
      <c r="D17" s="89"/>
      <c r="E17" s="90"/>
    </row>
    <row r="18" spans="2:5" ht="24.95" customHeight="1" x14ac:dyDescent="0.25">
      <c r="B18" s="87">
        <v>4</v>
      </c>
      <c r="C18" s="88"/>
      <c r="D18" s="89"/>
      <c r="E18" s="90"/>
    </row>
    <row r="19" spans="2:5" ht="24.95" customHeight="1" x14ac:dyDescent="0.25">
      <c r="B19" s="87">
        <v>5</v>
      </c>
      <c r="C19" s="88"/>
      <c r="D19" s="89"/>
      <c r="E19" s="90"/>
    </row>
    <row r="20" spans="2:5" ht="24.95" customHeight="1" x14ac:dyDescent="0.25">
      <c r="B20" s="87">
        <v>6</v>
      </c>
      <c r="C20" s="88"/>
      <c r="D20" s="89"/>
      <c r="E20" s="90"/>
    </row>
    <row r="21" spans="2:5" ht="24.95" customHeight="1" x14ac:dyDescent="0.25">
      <c r="B21" s="87">
        <v>7</v>
      </c>
      <c r="C21" s="88"/>
      <c r="D21" s="89"/>
      <c r="E21" s="90"/>
    </row>
    <row r="22" spans="2:5" ht="24.95" customHeight="1" x14ac:dyDescent="0.25">
      <c r="B22" s="87">
        <v>8</v>
      </c>
      <c r="C22" s="88"/>
      <c r="D22" s="89"/>
      <c r="E22" s="90"/>
    </row>
    <row r="23" spans="2:5" ht="24.95" customHeight="1" x14ac:dyDescent="0.25">
      <c r="B23" s="87">
        <v>9</v>
      </c>
      <c r="C23" s="88"/>
      <c r="D23" s="89"/>
      <c r="E23" s="90"/>
    </row>
    <row r="24" spans="2:5" ht="24.95" customHeight="1" thickBot="1" x14ac:dyDescent="0.3">
      <c r="B24" s="91" t="s">
        <v>93</v>
      </c>
      <c r="C24" s="92"/>
      <c r="D24" s="93"/>
      <c r="E24" s="94"/>
    </row>
    <row r="25" spans="2:5" ht="60" customHeight="1" thickBot="1" x14ac:dyDescent="0.3">
      <c r="B25" s="480" t="s">
        <v>154</v>
      </c>
      <c r="C25" s="481"/>
      <c r="D25" s="481"/>
      <c r="E25" s="482"/>
    </row>
    <row r="26" spans="2:5" ht="30" customHeight="1" thickBot="1" x14ac:dyDescent="0.3">
      <c r="B26" s="108" t="s">
        <v>4</v>
      </c>
      <c r="C26" s="105" t="s">
        <v>96</v>
      </c>
      <c r="D26" s="106" t="s">
        <v>141</v>
      </c>
      <c r="E26" s="107" t="s">
        <v>181</v>
      </c>
    </row>
    <row r="27" spans="2:5" ht="24.95" customHeight="1" x14ac:dyDescent="0.25">
      <c r="B27" s="83">
        <v>1</v>
      </c>
      <c r="C27" s="95"/>
      <c r="D27" s="96"/>
      <c r="E27" s="97"/>
    </row>
    <row r="28" spans="2:5" ht="24.95" customHeight="1" x14ac:dyDescent="0.25">
      <c r="B28" s="87">
        <v>2</v>
      </c>
      <c r="C28" s="88"/>
      <c r="D28" s="98"/>
      <c r="E28" s="99"/>
    </row>
    <row r="29" spans="2:5" ht="24.95" customHeight="1" x14ac:dyDescent="0.25">
      <c r="B29" s="87">
        <v>3</v>
      </c>
      <c r="C29" s="88"/>
      <c r="D29" s="98"/>
      <c r="E29" s="99"/>
    </row>
    <row r="30" spans="2:5" ht="24.95" customHeight="1" x14ac:dyDescent="0.25">
      <c r="B30" s="87">
        <v>4</v>
      </c>
      <c r="C30" s="88"/>
      <c r="D30" s="98"/>
      <c r="E30" s="99"/>
    </row>
    <row r="31" spans="2:5" ht="24.95" customHeight="1" x14ac:dyDescent="0.25">
      <c r="B31" s="87">
        <v>5</v>
      </c>
      <c r="C31" s="84"/>
      <c r="D31" s="98"/>
      <c r="E31" s="99"/>
    </row>
    <row r="32" spans="2:5" ht="24.95" customHeight="1" x14ac:dyDescent="0.25">
      <c r="B32" s="87">
        <v>6</v>
      </c>
      <c r="C32" s="100"/>
      <c r="D32" s="98"/>
      <c r="E32" s="99"/>
    </row>
    <row r="33" spans="2:5" ht="24.95" customHeight="1" x14ac:dyDescent="0.25">
      <c r="B33" s="87">
        <v>7</v>
      </c>
      <c r="C33" s="100"/>
      <c r="D33" s="98"/>
      <c r="E33" s="99"/>
    </row>
    <row r="34" spans="2:5" ht="24.95" customHeight="1" x14ac:dyDescent="0.25">
      <c r="B34" s="87">
        <v>8</v>
      </c>
      <c r="C34" s="100"/>
      <c r="D34" s="98"/>
      <c r="E34" s="99"/>
    </row>
    <row r="35" spans="2:5" ht="24.95" customHeight="1" x14ac:dyDescent="0.25">
      <c r="B35" s="87">
        <v>9</v>
      </c>
      <c r="C35" s="100"/>
      <c r="D35" s="98"/>
      <c r="E35" s="99"/>
    </row>
    <row r="36" spans="2:5" ht="24.95" customHeight="1" thickBot="1" x14ac:dyDescent="0.3">
      <c r="B36" s="91" t="s">
        <v>93</v>
      </c>
      <c r="C36" s="101"/>
      <c r="D36" s="102"/>
      <c r="E36" s="103"/>
    </row>
    <row r="37" spans="2:5" ht="60" customHeight="1" thickBot="1" x14ac:dyDescent="0.3">
      <c r="B37" s="480" t="s">
        <v>98</v>
      </c>
      <c r="C37" s="481"/>
      <c r="D37" s="481"/>
      <c r="E37" s="482"/>
    </row>
    <row r="38" spans="2:5" ht="30" customHeight="1" thickBot="1" x14ac:dyDescent="0.3">
      <c r="B38" s="108" t="s">
        <v>4</v>
      </c>
      <c r="C38" s="105" t="s">
        <v>97</v>
      </c>
      <c r="D38" s="106" t="s">
        <v>142</v>
      </c>
      <c r="E38" s="107" t="s">
        <v>181</v>
      </c>
    </row>
    <row r="39" spans="2:5" ht="24.95" customHeight="1" x14ac:dyDescent="0.25">
      <c r="B39" s="83">
        <v>1</v>
      </c>
      <c r="C39" s="84"/>
      <c r="D39" s="96"/>
      <c r="E39" s="97"/>
    </row>
    <row r="40" spans="2:5" ht="24.95" customHeight="1" x14ac:dyDescent="0.25">
      <c r="B40" s="87">
        <v>2</v>
      </c>
      <c r="C40" s="88"/>
      <c r="D40" s="98"/>
      <c r="E40" s="99"/>
    </row>
    <row r="41" spans="2:5" ht="24.95" customHeight="1" x14ac:dyDescent="0.25">
      <c r="B41" s="87">
        <v>3</v>
      </c>
      <c r="C41" s="88"/>
      <c r="D41" s="98"/>
      <c r="E41" s="99"/>
    </row>
    <row r="42" spans="2:5" ht="24.95" customHeight="1" x14ac:dyDescent="0.25">
      <c r="B42" s="87">
        <v>4</v>
      </c>
      <c r="C42" s="88"/>
      <c r="D42" s="98"/>
      <c r="E42" s="99"/>
    </row>
    <row r="43" spans="2:5" ht="24.95" customHeight="1" x14ac:dyDescent="0.25">
      <c r="B43" s="87">
        <v>5</v>
      </c>
      <c r="C43" s="88"/>
      <c r="D43" s="98"/>
      <c r="E43" s="99"/>
    </row>
    <row r="44" spans="2:5" ht="24.95" customHeight="1" x14ac:dyDescent="0.25">
      <c r="B44" s="87">
        <v>6</v>
      </c>
      <c r="C44" s="100"/>
      <c r="D44" s="98"/>
      <c r="E44" s="99"/>
    </row>
    <row r="45" spans="2:5" ht="24.95" customHeight="1" x14ac:dyDescent="0.25">
      <c r="B45" s="87">
        <v>7</v>
      </c>
      <c r="C45" s="100"/>
      <c r="D45" s="98"/>
      <c r="E45" s="99"/>
    </row>
    <row r="46" spans="2:5" ht="24.95" customHeight="1" x14ac:dyDescent="0.25">
      <c r="B46" s="87">
        <v>8</v>
      </c>
      <c r="C46" s="100"/>
      <c r="D46" s="98"/>
      <c r="E46" s="99"/>
    </row>
    <row r="47" spans="2:5" ht="24.95" customHeight="1" x14ac:dyDescent="0.25">
      <c r="B47" s="87">
        <v>9</v>
      </c>
      <c r="C47" s="100"/>
      <c r="D47" s="98"/>
      <c r="E47" s="99"/>
    </row>
    <row r="48" spans="2:5" ht="24.95" customHeight="1" thickBot="1" x14ac:dyDescent="0.3">
      <c r="B48" s="91" t="s">
        <v>93</v>
      </c>
      <c r="C48" s="101"/>
      <c r="D48" s="102"/>
      <c r="E48" s="103"/>
    </row>
    <row r="49" spans="2:5" x14ac:dyDescent="0.25">
      <c r="B49" s="469" t="s">
        <v>182</v>
      </c>
      <c r="C49" s="469"/>
      <c r="D49" s="469"/>
      <c r="E49" s="469"/>
    </row>
  </sheetData>
  <sheetProtection algorithmName="SHA-512" hashValue="VL4d6n8LB4Pgu0ZHQYNdEGJOefXLDkugS12LSmDqUPInOdQ1eeJybFrK9zVfqXQTMnQw1iD+RaDCo1gTU86leQ==" saltValue="CVc4BPjyvpQWY6oDJAJh9g==" spinCount="100000" sheet="1" objects="1" scenarios="1" formatCells="0" formatColumns="0" formatRows="0" insertColumns="0" insertRows="0" deleteColumns="0" deleteRows="0"/>
  <mergeCells count="18">
    <mergeCell ref="B3:E3"/>
    <mergeCell ref="B25:E25"/>
    <mergeCell ref="D8:E8"/>
    <mergeCell ref="D10:E10"/>
    <mergeCell ref="B2:E2"/>
    <mergeCell ref="B49:E49"/>
    <mergeCell ref="B5:E5"/>
    <mergeCell ref="B9:C9"/>
    <mergeCell ref="D9:E9"/>
    <mergeCell ref="B6:E6"/>
    <mergeCell ref="B37:E37"/>
    <mergeCell ref="D7:E7"/>
    <mergeCell ref="B10:C10"/>
    <mergeCell ref="B8:C8"/>
    <mergeCell ref="B7:C7"/>
    <mergeCell ref="D11:E11"/>
    <mergeCell ref="B11:C11"/>
    <mergeCell ref="B13:E13"/>
  </mergeCells>
  <pageMargins left="0.7" right="0.7" top="0.75" bottom="0.75" header="0.3" footer="0.3"/>
  <pageSetup paperSize="9" scale="57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U29"/>
  <sheetViews>
    <sheetView view="pageBreakPreview" zoomScale="75" zoomScaleNormal="75" zoomScaleSheetLayoutView="75" workbookViewId="0">
      <selection activeCell="H17" sqref="H17"/>
    </sheetView>
  </sheetViews>
  <sheetFormatPr defaultColWidth="9.140625" defaultRowHeight="15" x14ac:dyDescent="0.25"/>
  <cols>
    <col min="1" max="1" width="12.7109375" style="82" customWidth="1"/>
    <col min="2" max="2" width="5.7109375" style="82" customWidth="1"/>
    <col min="3" max="3" width="60.7109375" style="82" customWidth="1"/>
    <col min="4" max="10" width="12.7109375" style="82" customWidth="1"/>
    <col min="11" max="15" width="10.7109375" style="82" customWidth="1"/>
    <col min="16" max="18" width="12.7109375" style="82" customWidth="1"/>
    <col min="19" max="20" width="15.7109375" style="82" customWidth="1"/>
    <col min="21" max="21" width="50.85546875" style="82" customWidth="1"/>
    <col min="22" max="25" width="12.7109375" style="82" customWidth="1"/>
    <col min="26" max="16384" width="9.140625" style="82"/>
  </cols>
  <sheetData>
    <row r="2" spans="2:21" ht="15.75" thickBot="1" x14ac:dyDescent="0.3"/>
    <row r="3" spans="2:21" ht="41.25" customHeight="1" thickBot="1" x14ac:dyDescent="0.3">
      <c r="B3" s="510" t="s">
        <v>152</v>
      </c>
      <c r="C3" s="511"/>
      <c r="D3" s="511"/>
      <c r="E3" s="511"/>
      <c r="F3" s="511"/>
      <c r="G3" s="511"/>
      <c r="H3" s="511"/>
      <c r="I3" s="511"/>
      <c r="J3" s="511"/>
      <c r="K3" s="511"/>
      <c r="L3" s="511"/>
      <c r="M3" s="511"/>
      <c r="N3" s="511"/>
      <c r="O3" s="511"/>
      <c r="P3" s="511"/>
      <c r="Q3" s="511"/>
      <c r="R3" s="511"/>
      <c r="S3" s="511"/>
      <c r="T3" s="511"/>
      <c r="U3" s="512"/>
    </row>
    <row r="4" spans="2:21" ht="39" customHeight="1" x14ac:dyDescent="0.25">
      <c r="B4" s="513" t="s">
        <v>4</v>
      </c>
      <c r="C4" s="514" t="s">
        <v>99</v>
      </c>
      <c r="D4" s="516" t="s">
        <v>58</v>
      </c>
      <c r="E4" s="517" t="s">
        <v>63</v>
      </c>
      <c r="F4" s="518" t="s">
        <v>82</v>
      </c>
      <c r="G4" s="519"/>
      <c r="H4" s="519"/>
      <c r="I4" s="519"/>
      <c r="J4" s="520"/>
      <c r="K4" s="518" t="s">
        <v>83</v>
      </c>
      <c r="L4" s="519"/>
      <c r="M4" s="519"/>
      <c r="N4" s="519"/>
      <c r="O4" s="519"/>
      <c r="P4" s="518" t="s">
        <v>62</v>
      </c>
      <c r="Q4" s="519"/>
      <c r="R4" s="519"/>
      <c r="S4" s="521" t="s">
        <v>87</v>
      </c>
      <c r="T4" s="522"/>
      <c r="U4" s="523" t="s">
        <v>100</v>
      </c>
    </row>
    <row r="5" spans="2:21" ht="144.75" customHeight="1" thickBot="1" x14ac:dyDescent="0.3">
      <c r="B5" s="513"/>
      <c r="C5" s="515"/>
      <c r="D5" s="516"/>
      <c r="E5" s="517"/>
      <c r="F5" s="150" t="s">
        <v>53</v>
      </c>
      <c r="G5" s="151" t="s">
        <v>50</v>
      </c>
      <c r="H5" s="152" t="s">
        <v>54</v>
      </c>
      <c r="I5" s="151" t="s">
        <v>55</v>
      </c>
      <c r="J5" s="153" t="s">
        <v>56</v>
      </c>
      <c r="K5" s="154" t="s">
        <v>115</v>
      </c>
      <c r="L5" s="151" t="s">
        <v>116</v>
      </c>
      <c r="M5" s="155" t="s">
        <v>183</v>
      </c>
      <c r="N5" s="155" t="s">
        <v>118</v>
      </c>
      <c r="O5" s="156" t="s">
        <v>119</v>
      </c>
      <c r="P5" s="157" t="s">
        <v>61</v>
      </c>
      <c r="Q5" s="158" t="s">
        <v>60</v>
      </c>
      <c r="R5" s="159" t="s">
        <v>59</v>
      </c>
      <c r="S5" s="150" t="s">
        <v>88</v>
      </c>
      <c r="T5" s="153" t="s">
        <v>89</v>
      </c>
      <c r="U5" s="524"/>
    </row>
    <row r="6" spans="2:21" ht="30" customHeight="1" thickBot="1" x14ac:dyDescent="0.3">
      <c r="B6" s="160"/>
      <c r="C6" s="161">
        <v>2</v>
      </c>
      <c r="D6" s="162">
        <v>3</v>
      </c>
      <c r="E6" s="163">
        <v>4</v>
      </c>
      <c r="F6" s="164">
        <v>5</v>
      </c>
      <c r="G6" s="162">
        <v>6</v>
      </c>
      <c r="H6" s="162">
        <v>7</v>
      </c>
      <c r="I6" s="162">
        <v>8</v>
      </c>
      <c r="J6" s="163">
        <v>9</v>
      </c>
      <c r="K6" s="165">
        <v>10</v>
      </c>
      <c r="L6" s="166">
        <v>11</v>
      </c>
      <c r="M6" s="166">
        <v>12</v>
      </c>
      <c r="N6" s="166">
        <v>13</v>
      </c>
      <c r="O6" s="167">
        <v>14</v>
      </c>
      <c r="P6" s="164">
        <v>15</v>
      </c>
      <c r="Q6" s="162">
        <v>16</v>
      </c>
      <c r="R6" s="168">
        <v>17</v>
      </c>
      <c r="S6" s="164">
        <v>18</v>
      </c>
      <c r="T6" s="163">
        <v>19</v>
      </c>
      <c r="U6" s="169">
        <v>20</v>
      </c>
    </row>
    <row r="7" spans="2:21" ht="30" customHeight="1" x14ac:dyDescent="0.25">
      <c r="B7" s="109">
        <v>1</v>
      </c>
      <c r="C7" s="110"/>
      <c r="D7" s="24"/>
      <c r="E7" s="111"/>
      <c r="F7" s="112"/>
      <c r="G7" s="24"/>
      <c r="H7" s="24"/>
      <c r="I7" s="24"/>
      <c r="J7" s="113"/>
      <c r="K7" s="114"/>
      <c r="L7" s="115"/>
      <c r="M7" s="115"/>
      <c r="N7" s="115"/>
      <c r="O7" s="116"/>
      <c r="P7" s="117"/>
      <c r="Q7" s="118"/>
      <c r="R7" s="119"/>
      <c r="S7" s="120"/>
      <c r="T7" s="121"/>
      <c r="U7" s="122"/>
    </row>
    <row r="8" spans="2:21" ht="30" customHeight="1" x14ac:dyDescent="0.25">
      <c r="B8" s="123">
        <v>2</v>
      </c>
      <c r="C8" s="124"/>
      <c r="D8" s="29"/>
      <c r="E8" s="125"/>
      <c r="F8" s="126"/>
      <c r="G8" s="29"/>
      <c r="H8" s="29"/>
      <c r="I8" s="29"/>
      <c r="J8" s="127"/>
      <c r="K8" s="128"/>
      <c r="L8" s="129"/>
      <c r="M8" s="129"/>
      <c r="N8" s="129"/>
      <c r="O8" s="130"/>
      <c r="P8" s="131"/>
      <c r="Q8" s="132"/>
      <c r="R8" s="6"/>
      <c r="S8" s="133"/>
      <c r="T8" s="134"/>
      <c r="U8" s="135"/>
    </row>
    <row r="9" spans="2:21" ht="30" customHeight="1" x14ac:dyDescent="0.25">
      <c r="B9" s="123">
        <v>3</v>
      </c>
      <c r="C9" s="124"/>
      <c r="D9" s="29"/>
      <c r="E9" s="125"/>
      <c r="F9" s="126"/>
      <c r="G9" s="29"/>
      <c r="H9" s="29"/>
      <c r="I9" s="29"/>
      <c r="J9" s="127"/>
      <c r="K9" s="128"/>
      <c r="L9" s="129"/>
      <c r="M9" s="129"/>
      <c r="N9" s="129"/>
      <c r="O9" s="130"/>
      <c r="P9" s="131"/>
      <c r="Q9" s="132"/>
      <c r="R9" s="6"/>
      <c r="S9" s="133"/>
      <c r="T9" s="134"/>
      <c r="U9" s="135"/>
    </row>
    <row r="10" spans="2:21" ht="30" customHeight="1" x14ac:dyDescent="0.25">
      <c r="B10" s="123">
        <v>4</v>
      </c>
      <c r="C10" s="124"/>
      <c r="D10" s="29"/>
      <c r="E10" s="125"/>
      <c r="F10" s="126"/>
      <c r="G10" s="29"/>
      <c r="H10" s="29"/>
      <c r="I10" s="29"/>
      <c r="J10" s="127"/>
      <c r="K10" s="128"/>
      <c r="L10" s="129"/>
      <c r="M10" s="129"/>
      <c r="N10" s="129"/>
      <c r="O10" s="130"/>
      <c r="P10" s="131"/>
      <c r="Q10" s="132"/>
      <c r="R10" s="6"/>
      <c r="S10" s="133"/>
      <c r="T10" s="134"/>
      <c r="U10" s="135"/>
    </row>
    <row r="11" spans="2:21" ht="30" customHeight="1" x14ac:dyDescent="0.25">
      <c r="B11" s="123">
        <v>5</v>
      </c>
      <c r="C11" s="124"/>
      <c r="D11" s="29"/>
      <c r="E11" s="125"/>
      <c r="F11" s="126"/>
      <c r="G11" s="29"/>
      <c r="H11" s="29"/>
      <c r="I11" s="29"/>
      <c r="J11" s="127"/>
      <c r="K11" s="128"/>
      <c r="L11" s="129"/>
      <c r="M11" s="129"/>
      <c r="N11" s="129"/>
      <c r="O11" s="130"/>
      <c r="P11" s="131"/>
      <c r="Q11" s="132"/>
      <c r="R11" s="6"/>
      <c r="S11" s="133"/>
      <c r="T11" s="134"/>
      <c r="U11" s="135"/>
    </row>
    <row r="12" spans="2:21" ht="30" customHeight="1" x14ac:dyDescent="0.25">
      <c r="B12" s="123">
        <v>6</v>
      </c>
      <c r="C12" s="124"/>
      <c r="D12" s="29"/>
      <c r="E12" s="125"/>
      <c r="F12" s="126"/>
      <c r="G12" s="29"/>
      <c r="H12" s="29"/>
      <c r="I12" s="29"/>
      <c r="J12" s="127"/>
      <c r="K12" s="128"/>
      <c r="L12" s="129"/>
      <c r="M12" s="129"/>
      <c r="N12" s="129"/>
      <c r="O12" s="130"/>
      <c r="P12" s="131"/>
      <c r="Q12" s="132"/>
      <c r="R12" s="6"/>
      <c r="S12" s="133"/>
      <c r="T12" s="134"/>
      <c r="U12" s="135"/>
    </row>
    <row r="13" spans="2:21" ht="30" customHeight="1" x14ac:dyDescent="0.25">
      <c r="B13" s="123">
        <v>7</v>
      </c>
      <c r="C13" s="124"/>
      <c r="D13" s="29"/>
      <c r="E13" s="125"/>
      <c r="F13" s="126"/>
      <c r="G13" s="29"/>
      <c r="H13" s="29"/>
      <c r="I13" s="29"/>
      <c r="J13" s="127"/>
      <c r="K13" s="128"/>
      <c r="L13" s="129"/>
      <c r="M13" s="129"/>
      <c r="N13" s="129"/>
      <c r="O13" s="130"/>
      <c r="P13" s="131"/>
      <c r="Q13" s="132"/>
      <c r="R13" s="6"/>
      <c r="S13" s="133"/>
      <c r="T13" s="134"/>
      <c r="U13" s="135"/>
    </row>
    <row r="14" spans="2:21" ht="30" customHeight="1" x14ac:dyDescent="0.25">
      <c r="B14" s="123">
        <v>8</v>
      </c>
      <c r="C14" s="124"/>
      <c r="D14" s="29"/>
      <c r="E14" s="125"/>
      <c r="F14" s="126"/>
      <c r="G14" s="29"/>
      <c r="H14" s="29"/>
      <c r="I14" s="29"/>
      <c r="J14" s="127"/>
      <c r="K14" s="128"/>
      <c r="L14" s="129"/>
      <c r="M14" s="129"/>
      <c r="N14" s="129"/>
      <c r="O14" s="130"/>
      <c r="P14" s="131"/>
      <c r="Q14" s="132"/>
      <c r="R14" s="6"/>
      <c r="S14" s="133"/>
      <c r="T14" s="134"/>
      <c r="U14" s="135"/>
    </row>
    <row r="15" spans="2:21" ht="30" customHeight="1" x14ac:dyDescent="0.25">
      <c r="B15" s="123">
        <v>9</v>
      </c>
      <c r="C15" s="124"/>
      <c r="D15" s="29"/>
      <c r="E15" s="125"/>
      <c r="F15" s="126"/>
      <c r="G15" s="29"/>
      <c r="H15" s="29"/>
      <c r="I15" s="29"/>
      <c r="J15" s="127"/>
      <c r="K15" s="128"/>
      <c r="L15" s="129"/>
      <c r="M15" s="129"/>
      <c r="N15" s="129"/>
      <c r="O15" s="130"/>
      <c r="P15" s="131"/>
      <c r="Q15" s="132"/>
      <c r="R15" s="6"/>
      <c r="S15" s="133"/>
      <c r="T15" s="134"/>
      <c r="U15" s="135"/>
    </row>
    <row r="16" spans="2:21" ht="30" customHeight="1" thickBot="1" x14ac:dyDescent="0.3">
      <c r="B16" s="136" t="s">
        <v>93</v>
      </c>
      <c r="C16" s="137"/>
      <c r="D16" s="34"/>
      <c r="E16" s="138"/>
      <c r="F16" s="139"/>
      <c r="G16" s="34"/>
      <c r="H16" s="34"/>
      <c r="I16" s="34"/>
      <c r="J16" s="140"/>
      <c r="K16" s="141"/>
      <c r="L16" s="142"/>
      <c r="M16" s="142"/>
      <c r="N16" s="142"/>
      <c r="O16" s="143"/>
      <c r="P16" s="144"/>
      <c r="Q16" s="145"/>
      <c r="R16" s="146"/>
      <c r="S16" s="147"/>
      <c r="T16" s="148"/>
      <c r="U16" s="149"/>
    </row>
    <row r="17" spans="2:21" ht="30" customHeight="1" thickBot="1" x14ac:dyDescent="0.3">
      <c r="B17" s="504" t="s">
        <v>33</v>
      </c>
      <c r="C17" s="505"/>
      <c r="D17" s="170">
        <f t="shared" ref="D17:J17" si="0">SUM(D7:D16)</f>
        <v>0</v>
      </c>
      <c r="E17" s="171">
        <f t="shared" si="0"/>
        <v>0</v>
      </c>
      <c r="F17" s="172">
        <f t="shared" si="0"/>
        <v>0</v>
      </c>
      <c r="G17" s="170">
        <f t="shared" si="0"/>
        <v>0</v>
      </c>
      <c r="H17" s="170">
        <f t="shared" si="0"/>
        <v>0</v>
      </c>
      <c r="I17" s="170">
        <f t="shared" si="0"/>
        <v>0</v>
      </c>
      <c r="J17" s="173">
        <f t="shared" si="0"/>
        <v>0</v>
      </c>
      <c r="K17" s="174">
        <f>COUNTIF(K7:K16,"TAK")</f>
        <v>0</v>
      </c>
      <c r="L17" s="175">
        <f t="shared" ref="L17:O17" si="1">COUNTIF(L7:L16,"TAK")</f>
        <v>0</v>
      </c>
      <c r="M17" s="175">
        <f t="shared" si="1"/>
        <v>0</v>
      </c>
      <c r="N17" s="175">
        <f t="shared" si="1"/>
        <v>0</v>
      </c>
      <c r="O17" s="176">
        <f t="shared" si="1"/>
        <v>0</v>
      </c>
      <c r="P17" s="177">
        <f>SUM(P7:P16)</f>
        <v>0</v>
      </c>
      <c r="Q17" s="178">
        <f>SUM(Q7:Q16)</f>
        <v>0</v>
      </c>
      <c r="R17" s="179">
        <f>SUM(R7:R16)</f>
        <v>0</v>
      </c>
      <c r="S17" s="180">
        <f>SUM(S7:S16)</f>
        <v>0</v>
      </c>
      <c r="T17" s="181">
        <f>SUM(T7:T16)</f>
        <v>0</v>
      </c>
      <c r="U17" s="182"/>
    </row>
    <row r="18" spans="2:21" ht="30" customHeight="1" x14ac:dyDescent="0.25">
      <c r="B18" s="497" t="s">
        <v>94</v>
      </c>
      <c r="C18" s="498"/>
      <c r="D18" s="498"/>
      <c r="E18" s="498"/>
      <c r="F18" s="498"/>
      <c r="G18" s="498"/>
      <c r="H18" s="498"/>
      <c r="I18" s="498"/>
      <c r="J18" s="498"/>
      <c r="K18" s="499"/>
      <c r="L18" s="499"/>
      <c r="M18" s="499"/>
      <c r="N18" s="499"/>
      <c r="O18" s="499"/>
      <c r="P18" s="498"/>
      <c r="Q18" s="498"/>
      <c r="R18" s="498"/>
      <c r="S18" s="258" t="s">
        <v>6</v>
      </c>
      <c r="T18" s="506"/>
      <c r="U18" s="507"/>
    </row>
    <row r="19" spans="2:21" ht="30" customHeight="1" x14ac:dyDescent="0.25">
      <c r="B19" s="500"/>
      <c r="C19" s="499"/>
      <c r="D19" s="499"/>
      <c r="E19" s="499"/>
      <c r="F19" s="499"/>
      <c r="G19" s="499"/>
      <c r="H19" s="499"/>
      <c r="I19" s="499"/>
      <c r="J19" s="499"/>
      <c r="K19" s="499"/>
      <c r="L19" s="499"/>
      <c r="M19" s="499"/>
      <c r="N19" s="499"/>
      <c r="O19" s="499"/>
      <c r="P19" s="499"/>
      <c r="Q19" s="499"/>
      <c r="R19" s="499"/>
      <c r="S19" s="257" t="s">
        <v>19</v>
      </c>
      <c r="T19" s="508"/>
      <c r="U19" s="509"/>
    </row>
    <row r="20" spans="2:21" ht="30" customHeight="1" x14ac:dyDescent="0.25">
      <c r="B20" s="500"/>
      <c r="C20" s="499"/>
      <c r="D20" s="499"/>
      <c r="E20" s="499"/>
      <c r="F20" s="499"/>
      <c r="G20" s="499"/>
      <c r="H20" s="499"/>
      <c r="I20" s="499"/>
      <c r="J20" s="499"/>
      <c r="K20" s="499"/>
      <c r="L20" s="499"/>
      <c r="M20" s="499"/>
      <c r="N20" s="499"/>
      <c r="O20" s="499"/>
      <c r="P20" s="499"/>
      <c r="Q20" s="499"/>
      <c r="R20" s="499"/>
      <c r="S20" s="491" t="s">
        <v>20</v>
      </c>
      <c r="T20" s="492"/>
      <c r="U20" s="493"/>
    </row>
    <row r="21" spans="2:21" ht="30" customHeight="1" x14ac:dyDescent="0.25">
      <c r="B21" s="500"/>
      <c r="C21" s="499"/>
      <c r="D21" s="499"/>
      <c r="E21" s="499"/>
      <c r="F21" s="499"/>
      <c r="G21" s="499"/>
      <c r="H21" s="499"/>
      <c r="I21" s="499"/>
      <c r="J21" s="499"/>
      <c r="K21" s="499"/>
      <c r="L21" s="499"/>
      <c r="M21" s="499"/>
      <c r="N21" s="499"/>
      <c r="O21" s="499"/>
      <c r="P21" s="499"/>
      <c r="Q21" s="499"/>
      <c r="R21" s="499"/>
      <c r="S21" s="491"/>
      <c r="T21" s="492"/>
      <c r="U21" s="493"/>
    </row>
    <row r="22" spans="2:21" ht="30" customHeight="1" thickBot="1" x14ac:dyDescent="0.3">
      <c r="B22" s="501"/>
      <c r="C22" s="502"/>
      <c r="D22" s="502"/>
      <c r="E22" s="502"/>
      <c r="F22" s="502"/>
      <c r="G22" s="502"/>
      <c r="H22" s="502"/>
      <c r="I22" s="502"/>
      <c r="J22" s="502"/>
      <c r="K22" s="502"/>
      <c r="L22" s="502"/>
      <c r="M22" s="502"/>
      <c r="N22" s="502"/>
      <c r="O22" s="502"/>
      <c r="P22" s="502"/>
      <c r="Q22" s="502"/>
      <c r="R22" s="502"/>
      <c r="S22" s="494"/>
      <c r="T22" s="495"/>
      <c r="U22" s="496"/>
    </row>
    <row r="23" spans="2:21" x14ac:dyDescent="0.25">
      <c r="B23" s="469" t="s">
        <v>182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469"/>
      <c r="P23" s="469"/>
      <c r="Q23" s="469"/>
      <c r="R23" s="469"/>
      <c r="S23" s="469"/>
      <c r="T23" s="469"/>
      <c r="U23" s="469"/>
    </row>
    <row r="24" spans="2:21" x14ac:dyDescent="0.25"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503"/>
      <c r="P24" s="503"/>
      <c r="Q24" s="503"/>
      <c r="R24" s="503"/>
      <c r="S24" s="503"/>
      <c r="T24" s="503"/>
      <c r="U24" s="503"/>
    </row>
    <row r="25" spans="2:21" x14ac:dyDescent="0.25"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  <c r="O25" s="503"/>
      <c r="P25" s="503"/>
      <c r="Q25" s="503"/>
      <c r="R25" s="503"/>
      <c r="S25" s="503"/>
      <c r="T25" s="503"/>
      <c r="U25" s="503"/>
    </row>
    <row r="26" spans="2:21" hidden="1" x14ac:dyDescent="0.25"/>
    <row r="27" spans="2:21" hidden="1" x14ac:dyDescent="0.25">
      <c r="D27" s="82" t="s">
        <v>57</v>
      </c>
    </row>
    <row r="28" spans="2:21" hidden="1" x14ac:dyDescent="0.25">
      <c r="D28" s="82" t="s">
        <v>111</v>
      </c>
    </row>
    <row r="29" spans="2:21" hidden="1" x14ac:dyDescent="0.25"/>
  </sheetData>
  <sheetProtection algorithmName="SHA-512" hashValue="Y2cv4EmOrmFe2eMbxJ+x7AXBIBdtuxRfL38hnr4BA5VBbPiWEw48/rTvCmfR9+8vVgvmqRfANNAQGLs3PqDmBQ==" saltValue="+lkE3DB1mbnbQnl7uiW0dg==" spinCount="100000" sheet="1" objects="1" scenarios="1" formatCells="0" formatColumns="0" formatRows="0" insertColumns="0" insertRows="0" deleteColumns="0" deleteRows="0"/>
  <mergeCells count="17">
    <mergeCell ref="B3:U3"/>
    <mergeCell ref="B4:B5"/>
    <mergeCell ref="C4:C5"/>
    <mergeCell ref="D4:D5"/>
    <mergeCell ref="E4:E5"/>
    <mergeCell ref="F4:J4"/>
    <mergeCell ref="K4:O4"/>
    <mergeCell ref="P4:R4"/>
    <mergeCell ref="S4:T4"/>
    <mergeCell ref="U4:U5"/>
    <mergeCell ref="S20:U22"/>
    <mergeCell ref="B18:R22"/>
    <mergeCell ref="B23:U23"/>
    <mergeCell ref="B24:U25"/>
    <mergeCell ref="B17:C17"/>
    <mergeCell ref="T18:U18"/>
    <mergeCell ref="T19:U19"/>
  </mergeCells>
  <dataValidations count="1">
    <dataValidation type="list" allowBlank="1" showInputMessage="1" showErrorMessage="1" promptTitle="Wybierz" sqref="K7:O16" xr:uid="{00000000-0002-0000-0100-000000000000}">
      <formula1>$D$27:$D$28</formula1>
    </dataValidation>
  </dataValidations>
  <pageMargins left="0.7" right="0.7" top="0.75" bottom="0.75" header="0.3" footer="0.3"/>
  <pageSetup paperSize="9" scale="39" orientation="landscape" horizontalDpi="300" verticalDpi="300" r:id="rId1"/>
  <ignoredErrors>
    <ignoredError sqref="E17:M17 D17 P1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29"/>
  <sheetViews>
    <sheetView view="pageBreakPreview" zoomScale="75" zoomScaleNormal="75" zoomScaleSheetLayoutView="75" workbookViewId="0">
      <selection activeCell="R5" sqref="R5"/>
    </sheetView>
  </sheetViews>
  <sheetFormatPr defaultColWidth="9.140625" defaultRowHeight="15" x14ac:dyDescent="0.25"/>
  <cols>
    <col min="1" max="1" width="12.7109375" style="82" customWidth="1"/>
    <col min="2" max="2" width="5.7109375" style="82" customWidth="1"/>
    <col min="3" max="3" width="60.7109375" style="82" customWidth="1"/>
    <col min="4" max="5" width="12.7109375" style="82" customWidth="1"/>
    <col min="6" max="6" width="35" style="82" customWidth="1"/>
    <col min="7" max="11" width="12.7109375" style="82" customWidth="1"/>
    <col min="12" max="13" width="15.7109375" style="82" customWidth="1"/>
    <col min="14" max="14" width="40.28515625" style="82" customWidth="1"/>
    <col min="15" max="18" width="12.7109375" style="82" customWidth="1"/>
    <col min="19" max="16384" width="9.140625" style="82"/>
  </cols>
  <sheetData>
    <row r="2" spans="2:14" ht="15.75" thickBot="1" x14ac:dyDescent="0.3"/>
    <row r="3" spans="2:14" ht="41.25" customHeight="1" thickBot="1" x14ac:dyDescent="0.3">
      <c r="B3" s="525" t="s">
        <v>184</v>
      </c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7"/>
    </row>
    <row r="4" spans="2:14" ht="39" customHeight="1" x14ac:dyDescent="0.25">
      <c r="B4" s="534" t="s">
        <v>4</v>
      </c>
      <c r="C4" s="533" t="s">
        <v>185</v>
      </c>
      <c r="D4" s="535" t="s">
        <v>58</v>
      </c>
      <c r="E4" s="532" t="s">
        <v>63</v>
      </c>
      <c r="F4" s="530" t="s">
        <v>186</v>
      </c>
      <c r="G4" s="538" t="s">
        <v>83</v>
      </c>
      <c r="H4" s="539"/>
      <c r="I4" s="539"/>
      <c r="J4" s="539"/>
      <c r="K4" s="530" t="s">
        <v>105</v>
      </c>
      <c r="L4" s="540" t="s">
        <v>87</v>
      </c>
      <c r="M4" s="541"/>
      <c r="N4" s="536" t="s">
        <v>187</v>
      </c>
    </row>
    <row r="5" spans="2:14" ht="128.25" thickBot="1" x14ac:dyDescent="0.3">
      <c r="B5" s="534"/>
      <c r="C5" s="531"/>
      <c r="D5" s="535"/>
      <c r="E5" s="532"/>
      <c r="F5" s="531"/>
      <c r="G5" s="205" t="s">
        <v>115</v>
      </c>
      <c r="H5" s="206" t="s">
        <v>116</v>
      </c>
      <c r="I5" s="207" t="s">
        <v>117</v>
      </c>
      <c r="J5" s="207" t="s">
        <v>112</v>
      </c>
      <c r="K5" s="531"/>
      <c r="L5" s="208" t="s">
        <v>155</v>
      </c>
      <c r="M5" s="209" t="s">
        <v>156</v>
      </c>
      <c r="N5" s="537"/>
    </row>
    <row r="6" spans="2:14" ht="15.75" thickBot="1" x14ac:dyDescent="0.3">
      <c r="B6" s="210"/>
      <c r="C6" s="211">
        <v>2</v>
      </c>
      <c r="D6" s="212">
        <v>3</v>
      </c>
      <c r="E6" s="213">
        <v>4</v>
      </c>
      <c r="F6" s="214">
        <v>5</v>
      </c>
      <c r="G6" s="215">
        <v>6</v>
      </c>
      <c r="H6" s="212">
        <v>7</v>
      </c>
      <c r="I6" s="212">
        <v>8</v>
      </c>
      <c r="J6" s="213">
        <v>9</v>
      </c>
      <c r="K6" s="216">
        <v>10</v>
      </c>
      <c r="L6" s="215">
        <v>11</v>
      </c>
      <c r="M6" s="213">
        <v>12</v>
      </c>
      <c r="N6" s="217">
        <v>13</v>
      </c>
    </row>
    <row r="7" spans="2:14" ht="30" customHeight="1" x14ac:dyDescent="0.25">
      <c r="B7" s="183">
        <v>1</v>
      </c>
      <c r="C7" s="110"/>
      <c r="D7" s="24"/>
      <c r="E7" s="113"/>
      <c r="F7" s="184"/>
      <c r="G7" s="114"/>
      <c r="H7" s="115"/>
      <c r="I7" s="115"/>
      <c r="J7" s="121"/>
      <c r="K7" s="185"/>
      <c r="L7" s="186"/>
      <c r="M7" s="121"/>
      <c r="N7" s="187"/>
    </row>
    <row r="8" spans="2:14" ht="30" customHeight="1" x14ac:dyDescent="0.25">
      <c r="B8" s="188">
        <v>2</v>
      </c>
      <c r="C8" s="124"/>
      <c r="D8" s="29"/>
      <c r="E8" s="127"/>
      <c r="F8" s="189"/>
      <c r="G8" s="128"/>
      <c r="H8" s="129"/>
      <c r="I8" s="129"/>
      <c r="J8" s="134"/>
      <c r="K8" s="190"/>
      <c r="L8" s="131"/>
      <c r="M8" s="134"/>
      <c r="N8" s="256"/>
    </row>
    <row r="9" spans="2:14" ht="30" customHeight="1" x14ac:dyDescent="0.25">
      <c r="B9" s="188">
        <v>3</v>
      </c>
      <c r="C9" s="124"/>
      <c r="D9" s="29"/>
      <c r="E9" s="127"/>
      <c r="F9" s="189"/>
      <c r="G9" s="128"/>
      <c r="H9" s="129"/>
      <c r="I9" s="129"/>
      <c r="J9" s="134"/>
      <c r="K9" s="190"/>
      <c r="L9" s="131"/>
      <c r="M9" s="134"/>
      <c r="N9" s="256"/>
    </row>
    <row r="10" spans="2:14" ht="30" customHeight="1" x14ac:dyDescent="0.25">
      <c r="B10" s="188">
        <v>4</v>
      </c>
      <c r="C10" s="124"/>
      <c r="D10" s="29"/>
      <c r="E10" s="127"/>
      <c r="F10" s="189"/>
      <c r="G10" s="128"/>
      <c r="H10" s="129"/>
      <c r="I10" s="129"/>
      <c r="J10" s="134"/>
      <c r="K10" s="190"/>
      <c r="L10" s="131"/>
      <c r="M10" s="134"/>
      <c r="N10" s="256"/>
    </row>
    <row r="11" spans="2:14" ht="30" customHeight="1" x14ac:dyDescent="0.25">
      <c r="B11" s="188">
        <v>5</v>
      </c>
      <c r="C11" s="124"/>
      <c r="D11" s="29"/>
      <c r="E11" s="127"/>
      <c r="F11" s="189"/>
      <c r="G11" s="128"/>
      <c r="H11" s="129"/>
      <c r="I11" s="129"/>
      <c r="J11" s="134"/>
      <c r="K11" s="190"/>
      <c r="L11" s="131"/>
      <c r="M11" s="134"/>
      <c r="N11" s="256"/>
    </row>
    <row r="12" spans="2:14" ht="30" customHeight="1" x14ac:dyDescent="0.25">
      <c r="B12" s="188">
        <v>6</v>
      </c>
      <c r="C12" s="124"/>
      <c r="D12" s="29"/>
      <c r="E12" s="127"/>
      <c r="F12" s="189"/>
      <c r="G12" s="128"/>
      <c r="H12" s="129"/>
      <c r="I12" s="129"/>
      <c r="J12" s="134"/>
      <c r="K12" s="190"/>
      <c r="L12" s="131"/>
      <c r="M12" s="134"/>
      <c r="N12" s="256"/>
    </row>
    <row r="13" spans="2:14" ht="30" customHeight="1" x14ac:dyDescent="0.25">
      <c r="B13" s="188">
        <v>7</v>
      </c>
      <c r="C13" s="124"/>
      <c r="D13" s="29"/>
      <c r="E13" s="127"/>
      <c r="F13" s="189"/>
      <c r="G13" s="128"/>
      <c r="H13" s="129"/>
      <c r="I13" s="129"/>
      <c r="J13" s="134"/>
      <c r="K13" s="190"/>
      <c r="L13" s="131"/>
      <c r="M13" s="134"/>
      <c r="N13" s="256"/>
    </row>
    <row r="14" spans="2:14" ht="30" customHeight="1" x14ac:dyDescent="0.25">
      <c r="B14" s="188">
        <v>8</v>
      </c>
      <c r="C14" s="124"/>
      <c r="D14" s="29"/>
      <c r="E14" s="127"/>
      <c r="F14" s="189"/>
      <c r="G14" s="128"/>
      <c r="H14" s="129"/>
      <c r="I14" s="129"/>
      <c r="J14" s="134"/>
      <c r="K14" s="190"/>
      <c r="L14" s="131"/>
      <c r="M14" s="134"/>
      <c r="N14" s="256"/>
    </row>
    <row r="15" spans="2:14" ht="30" customHeight="1" x14ac:dyDescent="0.25">
      <c r="B15" s="188">
        <v>9</v>
      </c>
      <c r="C15" s="124"/>
      <c r="D15" s="29"/>
      <c r="E15" s="127"/>
      <c r="F15" s="189"/>
      <c r="G15" s="128"/>
      <c r="H15" s="129"/>
      <c r="I15" s="129"/>
      <c r="J15" s="134"/>
      <c r="K15" s="190"/>
      <c r="L15" s="131"/>
      <c r="M15" s="134"/>
      <c r="N15" s="256"/>
    </row>
    <row r="16" spans="2:14" ht="30" customHeight="1" thickBot="1" x14ac:dyDescent="0.3">
      <c r="B16" s="191" t="s">
        <v>93</v>
      </c>
      <c r="C16" s="137"/>
      <c r="D16" s="34"/>
      <c r="E16" s="140"/>
      <c r="F16" s="192"/>
      <c r="G16" s="141"/>
      <c r="H16" s="142"/>
      <c r="I16" s="142"/>
      <c r="J16" s="148"/>
      <c r="K16" s="193"/>
      <c r="L16" s="144"/>
      <c r="M16" s="148"/>
      <c r="N16" s="194"/>
    </row>
    <row r="17" spans="2:14" ht="30" customHeight="1" thickBot="1" x14ac:dyDescent="0.3">
      <c r="B17" s="528" t="s">
        <v>33</v>
      </c>
      <c r="C17" s="529"/>
      <c r="D17" s="195">
        <f>SUM(D7:D16)</f>
        <v>0</v>
      </c>
      <c r="E17" s="196">
        <f t="shared" ref="E17" si="0">SUM(E7:E16)</f>
        <v>0</v>
      </c>
      <c r="F17" s="197"/>
      <c r="G17" s="198">
        <f>COUNTIF(G7:G16,"TAK")</f>
        <v>0</v>
      </c>
      <c r="H17" s="199">
        <f t="shared" ref="H17:I17" si="1">COUNTIF(H7:H16,"TAK")</f>
        <v>0</v>
      </c>
      <c r="I17" s="199">
        <f t="shared" si="1"/>
        <v>0</v>
      </c>
      <c r="J17" s="200">
        <f t="shared" ref="J17" si="2">SUM(J7:J16)</f>
        <v>0</v>
      </c>
      <c r="K17" s="201">
        <f>SUM(K7:K16)</f>
        <v>0</v>
      </c>
      <c r="L17" s="202">
        <f>SUM(L7:L16)</f>
        <v>0</v>
      </c>
      <c r="M17" s="203">
        <f>SUM(M7:M16)</f>
        <v>0</v>
      </c>
      <c r="N17" s="204"/>
    </row>
    <row r="18" spans="2:14" ht="20.100000000000001" customHeight="1" x14ac:dyDescent="0.25">
      <c r="B18" s="543" t="s">
        <v>94</v>
      </c>
      <c r="C18" s="544"/>
      <c r="D18" s="544"/>
      <c r="E18" s="544"/>
      <c r="F18" s="544"/>
      <c r="G18" s="492"/>
      <c r="H18" s="492"/>
      <c r="I18" s="492"/>
      <c r="J18" s="492"/>
      <c r="K18" s="492"/>
      <c r="L18" s="258" t="s">
        <v>6</v>
      </c>
      <c r="M18" s="506"/>
      <c r="N18" s="507"/>
    </row>
    <row r="19" spans="2:14" ht="20.100000000000001" customHeight="1" x14ac:dyDescent="0.25">
      <c r="B19" s="491"/>
      <c r="C19" s="492"/>
      <c r="D19" s="492"/>
      <c r="E19" s="492"/>
      <c r="F19" s="492"/>
      <c r="G19" s="492"/>
      <c r="H19" s="492"/>
      <c r="I19" s="492"/>
      <c r="J19" s="492"/>
      <c r="K19" s="492"/>
      <c r="L19" s="257" t="s">
        <v>19</v>
      </c>
      <c r="M19" s="508"/>
      <c r="N19" s="509"/>
    </row>
    <row r="20" spans="2:14" ht="20.100000000000001" customHeight="1" x14ac:dyDescent="0.25">
      <c r="B20" s="491"/>
      <c r="C20" s="492"/>
      <c r="D20" s="492"/>
      <c r="E20" s="492"/>
      <c r="F20" s="492"/>
      <c r="G20" s="492"/>
      <c r="H20" s="492"/>
      <c r="I20" s="492"/>
      <c r="J20" s="492"/>
      <c r="K20" s="492"/>
      <c r="L20" s="491" t="s">
        <v>20</v>
      </c>
      <c r="M20" s="492"/>
      <c r="N20" s="493"/>
    </row>
    <row r="21" spans="2:14" ht="20.100000000000001" customHeight="1" x14ac:dyDescent="0.25">
      <c r="B21" s="491"/>
      <c r="C21" s="492"/>
      <c r="D21" s="492"/>
      <c r="E21" s="492"/>
      <c r="F21" s="492"/>
      <c r="G21" s="492"/>
      <c r="H21" s="492"/>
      <c r="I21" s="492"/>
      <c r="J21" s="492"/>
      <c r="K21" s="492"/>
      <c r="L21" s="491"/>
      <c r="M21" s="492"/>
      <c r="N21" s="493"/>
    </row>
    <row r="22" spans="2:14" ht="20.100000000000001" customHeight="1" thickBot="1" x14ac:dyDescent="0.3">
      <c r="B22" s="494"/>
      <c r="C22" s="495"/>
      <c r="D22" s="495"/>
      <c r="E22" s="495"/>
      <c r="F22" s="495"/>
      <c r="G22" s="495"/>
      <c r="H22" s="495"/>
      <c r="I22" s="495"/>
      <c r="J22" s="495"/>
      <c r="K22" s="495"/>
      <c r="L22" s="494"/>
      <c r="M22" s="495"/>
      <c r="N22" s="496"/>
    </row>
    <row r="23" spans="2:14" x14ac:dyDescent="0.25">
      <c r="B23" s="542" t="s">
        <v>182</v>
      </c>
      <c r="C23" s="542"/>
      <c r="D23" s="542"/>
      <c r="E23" s="542"/>
      <c r="F23" s="542"/>
      <c r="G23" s="542"/>
      <c r="H23" s="542"/>
      <c r="I23" s="542"/>
      <c r="J23" s="542"/>
      <c r="K23" s="542"/>
      <c r="L23" s="542"/>
      <c r="M23" s="542"/>
      <c r="N23" s="542"/>
    </row>
    <row r="25" spans="2:14" x14ac:dyDescent="0.25"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</row>
    <row r="26" spans="2:14" x14ac:dyDescent="0.25">
      <c r="B26" s="503"/>
      <c r="C26" s="503"/>
      <c r="D26" s="503"/>
      <c r="E26" s="503"/>
      <c r="F26" s="503"/>
      <c r="G26" s="503"/>
      <c r="H26" s="503"/>
      <c r="I26" s="503"/>
      <c r="J26" s="503"/>
      <c r="K26" s="503"/>
      <c r="L26" s="503"/>
      <c r="M26" s="503"/>
      <c r="N26" s="503"/>
    </row>
    <row r="28" spans="2:14" hidden="1" x14ac:dyDescent="0.25">
      <c r="B28" s="82" t="s">
        <v>57</v>
      </c>
    </row>
    <row r="29" spans="2:14" hidden="1" x14ac:dyDescent="0.25">
      <c r="B29" s="82" t="s">
        <v>111</v>
      </c>
    </row>
  </sheetData>
  <sheetProtection algorithmName="SHA-512" hashValue="tpROzjw9WA7gnLuRy9U242ZhAmzQkdFr5IpvHV0TNoo3NFOH6i8Sdy9sOpMvR0uQLl8sxhVD4VVIYNlojgSsqw==" saltValue="0Yp4hCvfvhD3WsWfqktAug==" spinCount="100000" sheet="1" objects="1" scenarios="1" formatCells="0" formatColumns="0" formatRows="0" insertColumns="0" insertRows="0" deleteColumns="0" deleteRows="0"/>
  <mergeCells count="17">
    <mergeCell ref="M18:N18"/>
    <mergeCell ref="M19:N19"/>
    <mergeCell ref="L20:N22"/>
    <mergeCell ref="B23:N23"/>
    <mergeCell ref="B25:N26"/>
    <mergeCell ref="B18:K22"/>
    <mergeCell ref="B3:N3"/>
    <mergeCell ref="B17:C17"/>
    <mergeCell ref="K4:K5"/>
    <mergeCell ref="F4:F5"/>
    <mergeCell ref="E4:E5"/>
    <mergeCell ref="C4:C5"/>
    <mergeCell ref="B4:B5"/>
    <mergeCell ref="D4:D5"/>
    <mergeCell ref="N4:N5"/>
    <mergeCell ref="G4:J4"/>
    <mergeCell ref="L4:M4"/>
  </mergeCells>
  <dataValidations count="1">
    <dataValidation type="list" allowBlank="1" showInputMessage="1" showErrorMessage="1" promptTitle="Wybierz." sqref="F7:I16" xr:uid="{00000000-0002-0000-0200-000000000000}">
      <formula1>$B$28:$B$29</formula1>
    </dataValidation>
  </dataValidations>
  <pageMargins left="0.7" right="0.7" top="0.75" bottom="0.75" header="0.3" footer="0.3"/>
  <pageSetup paperSize="9" scale="49" orientation="landscape" horizontalDpi="300" verticalDpi="300" r:id="rId1"/>
  <ignoredErrors>
    <ignoredError sqref="D17:E17 G17:M17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27"/>
  <sheetViews>
    <sheetView view="pageBreakPreview" zoomScale="75" zoomScaleNormal="75" zoomScaleSheetLayoutView="75" workbookViewId="0">
      <selection activeCell="G4" sqref="G4:G5"/>
    </sheetView>
  </sheetViews>
  <sheetFormatPr defaultColWidth="9.140625" defaultRowHeight="15" x14ac:dyDescent="0.25"/>
  <cols>
    <col min="1" max="1" width="12.7109375" style="82" customWidth="1"/>
    <col min="2" max="2" width="5.7109375" style="82" customWidth="1"/>
    <col min="3" max="3" width="60.7109375" style="82" customWidth="1"/>
    <col min="4" max="10" width="12.7109375" style="82" customWidth="1"/>
    <col min="11" max="11" width="26.85546875" style="82" customWidth="1"/>
    <col min="12" max="13" width="15.7109375" style="82" customWidth="1"/>
    <col min="14" max="14" width="37.28515625" style="82" customWidth="1"/>
    <col min="15" max="18" width="12.7109375" style="82" customWidth="1"/>
    <col min="19" max="16384" width="9.140625" style="82"/>
  </cols>
  <sheetData>
    <row r="2" spans="2:14" ht="15.75" thickBot="1" x14ac:dyDescent="0.3"/>
    <row r="3" spans="2:14" ht="41.25" customHeight="1" thickBot="1" x14ac:dyDescent="0.3">
      <c r="B3" s="547" t="s">
        <v>151</v>
      </c>
      <c r="C3" s="548"/>
      <c r="D3" s="548"/>
      <c r="E3" s="548"/>
      <c r="F3" s="549"/>
      <c r="G3" s="549"/>
      <c r="H3" s="549"/>
      <c r="I3" s="549"/>
      <c r="J3" s="549"/>
      <c r="K3" s="549"/>
      <c r="L3" s="548"/>
      <c r="M3" s="548"/>
      <c r="N3" s="550"/>
    </row>
    <row r="4" spans="2:14" ht="39" customHeight="1" x14ac:dyDescent="0.25">
      <c r="B4" s="551" t="s">
        <v>4</v>
      </c>
      <c r="C4" s="552" t="s">
        <v>101</v>
      </c>
      <c r="D4" s="554" t="s">
        <v>102</v>
      </c>
      <c r="E4" s="555" t="s">
        <v>103</v>
      </c>
      <c r="F4" s="567" t="s">
        <v>149</v>
      </c>
      <c r="G4" s="565" t="s">
        <v>161</v>
      </c>
      <c r="H4" s="563" t="s">
        <v>160</v>
      </c>
      <c r="I4" s="567" t="s">
        <v>104</v>
      </c>
      <c r="J4" s="557" t="s">
        <v>150</v>
      </c>
      <c r="K4" s="561" t="s">
        <v>120</v>
      </c>
      <c r="L4" s="556" t="s">
        <v>87</v>
      </c>
      <c r="M4" s="557"/>
      <c r="N4" s="558" t="s">
        <v>188</v>
      </c>
    </row>
    <row r="5" spans="2:14" ht="99.95" customHeight="1" thickBot="1" x14ac:dyDescent="0.3">
      <c r="B5" s="551"/>
      <c r="C5" s="553"/>
      <c r="D5" s="554"/>
      <c r="E5" s="555"/>
      <c r="F5" s="568"/>
      <c r="G5" s="566"/>
      <c r="H5" s="564"/>
      <c r="I5" s="568"/>
      <c r="J5" s="560"/>
      <c r="K5" s="562"/>
      <c r="L5" s="234" t="s">
        <v>157</v>
      </c>
      <c r="M5" s="259" t="s">
        <v>158</v>
      </c>
      <c r="N5" s="559"/>
    </row>
    <row r="6" spans="2:14" ht="15.75" thickBot="1" x14ac:dyDescent="0.3">
      <c r="B6" s="235"/>
      <c r="C6" s="236">
        <v>2</v>
      </c>
      <c r="D6" s="237">
        <v>3</v>
      </c>
      <c r="E6" s="238">
        <v>4</v>
      </c>
      <c r="F6" s="239">
        <v>5</v>
      </c>
      <c r="G6" s="240">
        <v>6</v>
      </c>
      <c r="H6" s="241">
        <v>7</v>
      </c>
      <c r="I6" s="239">
        <v>8</v>
      </c>
      <c r="J6" s="242">
        <v>9</v>
      </c>
      <c r="K6" s="243">
        <v>10</v>
      </c>
      <c r="L6" s="240">
        <v>11</v>
      </c>
      <c r="M6" s="242">
        <v>12</v>
      </c>
      <c r="N6" s="244">
        <v>13</v>
      </c>
    </row>
    <row r="7" spans="2:14" ht="30" customHeight="1" x14ac:dyDescent="0.25">
      <c r="B7" s="218">
        <v>1</v>
      </c>
      <c r="C7" s="110"/>
      <c r="D7" s="24"/>
      <c r="E7" s="113"/>
      <c r="F7" s="219"/>
      <c r="G7" s="220"/>
      <c r="H7" s="221"/>
      <c r="I7" s="120"/>
      <c r="J7" s="116"/>
      <c r="K7" s="222"/>
      <c r="L7" s="186"/>
      <c r="M7" s="121"/>
      <c r="N7" s="122"/>
    </row>
    <row r="8" spans="2:14" ht="30" customHeight="1" x14ac:dyDescent="0.25">
      <c r="B8" s="223">
        <v>2</v>
      </c>
      <c r="C8" s="124"/>
      <c r="D8" s="29"/>
      <c r="E8" s="127"/>
      <c r="F8" s="219"/>
      <c r="G8" s="224"/>
      <c r="H8" s="225"/>
      <c r="I8" s="133"/>
      <c r="J8" s="130"/>
      <c r="K8" s="226"/>
      <c r="L8" s="131"/>
      <c r="M8" s="134"/>
      <c r="N8" s="135"/>
    </row>
    <row r="9" spans="2:14" ht="30" customHeight="1" x14ac:dyDescent="0.25">
      <c r="B9" s="223">
        <v>3</v>
      </c>
      <c r="C9" s="124"/>
      <c r="D9" s="29"/>
      <c r="E9" s="127"/>
      <c r="F9" s="219"/>
      <c r="G9" s="224"/>
      <c r="H9" s="225"/>
      <c r="I9" s="133"/>
      <c r="J9" s="130"/>
      <c r="K9" s="226"/>
      <c r="L9" s="131"/>
      <c r="M9" s="134"/>
      <c r="N9" s="135"/>
    </row>
    <row r="10" spans="2:14" ht="30" customHeight="1" x14ac:dyDescent="0.25">
      <c r="B10" s="223">
        <v>4</v>
      </c>
      <c r="C10" s="124"/>
      <c r="D10" s="29"/>
      <c r="E10" s="127"/>
      <c r="F10" s="219"/>
      <c r="G10" s="224"/>
      <c r="H10" s="225"/>
      <c r="I10" s="133"/>
      <c r="J10" s="130"/>
      <c r="K10" s="226"/>
      <c r="L10" s="131"/>
      <c r="M10" s="134"/>
      <c r="N10" s="135"/>
    </row>
    <row r="11" spans="2:14" ht="30" customHeight="1" x14ac:dyDescent="0.25">
      <c r="B11" s="223">
        <v>5</v>
      </c>
      <c r="C11" s="124"/>
      <c r="D11" s="29"/>
      <c r="E11" s="127"/>
      <c r="F11" s="219"/>
      <c r="G11" s="224"/>
      <c r="H11" s="225"/>
      <c r="I11" s="133"/>
      <c r="J11" s="130"/>
      <c r="K11" s="226"/>
      <c r="L11" s="131"/>
      <c r="M11" s="134"/>
      <c r="N11" s="135"/>
    </row>
    <row r="12" spans="2:14" ht="30" customHeight="1" x14ac:dyDescent="0.25">
      <c r="B12" s="223">
        <v>6</v>
      </c>
      <c r="C12" s="124"/>
      <c r="D12" s="29"/>
      <c r="E12" s="127"/>
      <c r="F12" s="219"/>
      <c r="G12" s="224"/>
      <c r="H12" s="225"/>
      <c r="I12" s="133"/>
      <c r="J12" s="130"/>
      <c r="K12" s="226"/>
      <c r="L12" s="131"/>
      <c r="M12" s="134"/>
      <c r="N12" s="135"/>
    </row>
    <row r="13" spans="2:14" ht="30" customHeight="1" x14ac:dyDescent="0.25">
      <c r="B13" s="223">
        <v>7</v>
      </c>
      <c r="C13" s="124"/>
      <c r="D13" s="29"/>
      <c r="E13" s="127"/>
      <c r="F13" s="219"/>
      <c r="G13" s="224"/>
      <c r="H13" s="225"/>
      <c r="I13" s="133"/>
      <c r="J13" s="130"/>
      <c r="K13" s="226"/>
      <c r="L13" s="131"/>
      <c r="M13" s="134"/>
      <c r="N13" s="135"/>
    </row>
    <row r="14" spans="2:14" ht="30" customHeight="1" x14ac:dyDescent="0.25">
      <c r="B14" s="223">
        <v>8</v>
      </c>
      <c r="C14" s="124"/>
      <c r="D14" s="29"/>
      <c r="E14" s="127"/>
      <c r="F14" s="219"/>
      <c r="G14" s="224"/>
      <c r="H14" s="225"/>
      <c r="I14" s="133"/>
      <c r="J14" s="130"/>
      <c r="K14" s="226"/>
      <c r="L14" s="131"/>
      <c r="M14" s="134"/>
      <c r="N14" s="135"/>
    </row>
    <row r="15" spans="2:14" ht="30" customHeight="1" x14ac:dyDescent="0.25">
      <c r="B15" s="223">
        <v>9</v>
      </c>
      <c r="C15" s="124"/>
      <c r="D15" s="29"/>
      <c r="E15" s="127"/>
      <c r="F15" s="219"/>
      <c r="G15" s="224"/>
      <c r="H15" s="225"/>
      <c r="I15" s="133"/>
      <c r="J15" s="130"/>
      <c r="K15" s="226"/>
      <c r="L15" s="131"/>
      <c r="M15" s="134"/>
      <c r="N15" s="135"/>
    </row>
    <row r="16" spans="2:14" ht="30" customHeight="1" thickBot="1" x14ac:dyDescent="0.3">
      <c r="B16" s="227" t="s">
        <v>93</v>
      </c>
      <c r="C16" s="137"/>
      <c r="D16" s="34"/>
      <c r="E16" s="140"/>
      <c r="F16" s="219"/>
      <c r="G16" s="228"/>
      <c r="H16" s="229"/>
      <c r="I16" s="147"/>
      <c r="J16" s="143"/>
      <c r="K16" s="230"/>
      <c r="L16" s="144"/>
      <c r="M16" s="148"/>
      <c r="N16" s="149"/>
    </row>
    <row r="17" spans="2:18" ht="30" customHeight="1" thickBot="1" x14ac:dyDescent="0.3">
      <c r="B17" s="545" t="s">
        <v>33</v>
      </c>
      <c r="C17" s="546"/>
      <c r="D17" s="245">
        <f t="shared" ref="D17:E17" si="0">SUM(D7:D16)</f>
        <v>0</v>
      </c>
      <c r="E17" s="246">
        <f t="shared" si="0"/>
        <v>0</v>
      </c>
      <c r="F17" s="247">
        <f>COUNTIF(F7:F16,"TAK")</f>
        <v>0</v>
      </c>
      <c r="G17" s="248">
        <f>SUM(G7:G16)</f>
        <v>0</v>
      </c>
      <c r="H17" s="249">
        <f>SUM(H7:H16)</f>
        <v>0</v>
      </c>
      <c r="I17" s="250">
        <f>SUM(I7:I16)</f>
        <v>0</v>
      </c>
      <c r="J17" s="251">
        <f>COUNTIF(J7:J16,"TAK")</f>
        <v>0</v>
      </c>
      <c r="K17" s="252"/>
      <c r="L17" s="253">
        <f>SUM(L7:L16)</f>
        <v>0</v>
      </c>
      <c r="M17" s="254">
        <f>SUM(M7:M16)</f>
        <v>0</v>
      </c>
      <c r="N17" s="255"/>
      <c r="O17" s="231"/>
      <c r="P17" s="231"/>
      <c r="Q17" s="231"/>
      <c r="R17" s="231"/>
    </row>
    <row r="18" spans="2:18" ht="20.100000000000001" customHeight="1" x14ac:dyDescent="0.25">
      <c r="B18" s="543" t="s">
        <v>94</v>
      </c>
      <c r="C18" s="544"/>
      <c r="D18" s="544"/>
      <c r="E18" s="544"/>
      <c r="F18" s="492"/>
      <c r="G18" s="492"/>
      <c r="H18" s="492"/>
      <c r="I18" s="492"/>
      <c r="J18" s="492"/>
      <c r="K18" s="493"/>
      <c r="L18" s="258" t="s">
        <v>6</v>
      </c>
      <c r="M18" s="506"/>
      <c r="N18" s="507"/>
      <c r="O18" s="232"/>
      <c r="P18" s="231"/>
      <c r="Q18" s="231"/>
      <c r="R18" s="231"/>
    </row>
    <row r="19" spans="2:18" ht="20.100000000000001" customHeight="1" x14ac:dyDescent="0.25">
      <c r="B19" s="491"/>
      <c r="C19" s="492"/>
      <c r="D19" s="492"/>
      <c r="E19" s="492"/>
      <c r="F19" s="492"/>
      <c r="G19" s="492"/>
      <c r="H19" s="492"/>
      <c r="I19" s="492"/>
      <c r="J19" s="492"/>
      <c r="K19" s="493"/>
      <c r="L19" s="257" t="s">
        <v>19</v>
      </c>
      <c r="M19" s="508"/>
      <c r="N19" s="509"/>
      <c r="O19" s="232"/>
      <c r="P19" s="231"/>
      <c r="Q19" s="231"/>
      <c r="R19" s="231"/>
    </row>
    <row r="20" spans="2:18" ht="20.100000000000001" customHeight="1" x14ac:dyDescent="0.25">
      <c r="B20" s="491"/>
      <c r="C20" s="492"/>
      <c r="D20" s="492"/>
      <c r="E20" s="492"/>
      <c r="F20" s="492"/>
      <c r="G20" s="492"/>
      <c r="H20" s="492"/>
      <c r="I20" s="492"/>
      <c r="J20" s="492"/>
      <c r="K20" s="493"/>
      <c r="L20" s="491" t="s">
        <v>20</v>
      </c>
      <c r="M20" s="492"/>
      <c r="N20" s="493"/>
      <c r="O20" s="232"/>
      <c r="P20" s="231"/>
      <c r="Q20" s="231"/>
      <c r="R20" s="231"/>
    </row>
    <row r="21" spans="2:18" ht="20.100000000000001" customHeight="1" x14ac:dyDescent="0.25">
      <c r="B21" s="491"/>
      <c r="C21" s="492"/>
      <c r="D21" s="492"/>
      <c r="E21" s="492"/>
      <c r="F21" s="492"/>
      <c r="G21" s="492"/>
      <c r="H21" s="492"/>
      <c r="I21" s="492"/>
      <c r="J21" s="492"/>
      <c r="K21" s="493"/>
      <c r="L21" s="491"/>
      <c r="M21" s="492"/>
      <c r="N21" s="493"/>
      <c r="O21" s="232"/>
      <c r="P21" s="231"/>
      <c r="Q21" s="231"/>
      <c r="R21" s="231"/>
    </row>
    <row r="22" spans="2:18" ht="20.100000000000001" customHeight="1" thickBot="1" x14ac:dyDescent="0.3">
      <c r="B22" s="494"/>
      <c r="C22" s="495"/>
      <c r="D22" s="495"/>
      <c r="E22" s="495"/>
      <c r="F22" s="495"/>
      <c r="G22" s="495"/>
      <c r="H22" s="495"/>
      <c r="I22" s="495"/>
      <c r="J22" s="495"/>
      <c r="K22" s="496"/>
      <c r="L22" s="494"/>
      <c r="M22" s="495"/>
      <c r="N22" s="496"/>
      <c r="O22" s="232"/>
      <c r="P22" s="231"/>
      <c r="Q22" s="231"/>
      <c r="R22" s="231"/>
    </row>
    <row r="23" spans="2:18" x14ac:dyDescent="0.25">
      <c r="B23" s="469" t="s">
        <v>182</v>
      </c>
      <c r="C23" s="469"/>
      <c r="D23" s="469"/>
      <c r="E23" s="469"/>
      <c r="F23" s="469"/>
      <c r="G23" s="469"/>
      <c r="H23" s="469"/>
      <c r="I23" s="469"/>
      <c r="J23" s="469"/>
      <c r="K23" s="469"/>
      <c r="L23" s="469"/>
      <c r="M23" s="469"/>
      <c r="N23" s="469"/>
      <c r="O23" s="233"/>
      <c r="P23" s="233"/>
      <c r="Q23" s="233"/>
      <c r="R23" s="233"/>
    </row>
    <row r="24" spans="2:18" x14ac:dyDescent="0.25">
      <c r="B24" s="503"/>
      <c r="C24" s="503"/>
      <c r="D24" s="503"/>
      <c r="E24" s="503"/>
      <c r="F24" s="503"/>
      <c r="G24" s="503"/>
      <c r="H24" s="503"/>
      <c r="I24" s="503"/>
      <c r="J24" s="503"/>
      <c r="K24" s="503"/>
      <c r="L24" s="503"/>
      <c r="M24" s="503"/>
      <c r="N24" s="503"/>
      <c r="O24" s="231"/>
      <c r="P24" s="231"/>
      <c r="Q24" s="231"/>
      <c r="R24" s="231"/>
    </row>
    <row r="25" spans="2:18" x14ac:dyDescent="0.25">
      <c r="B25" s="503"/>
      <c r="C25" s="503"/>
      <c r="D25" s="503"/>
      <c r="E25" s="503"/>
      <c r="F25" s="503"/>
      <c r="G25" s="503"/>
      <c r="H25" s="503"/>
      <c r="I25" s="503"/>
      <c r="J25" s="503"/>
      <c r="K25" s="503"/>
      <c r="L25" s="503"/>
      <c r="M25" s="503"/>
      <c r="N25" s="503"/>
    </row>
    <row r="26" spans="2:18" ht="15" hidden="1" customHeight="1" x14ac:dyDescent="0.25">
      <c r="D26" s="82" t="s">
        <v>57</v>
      </c>
    </row>
    <row r="27" spans="2:18" ht="15" hidden="1" customHeight="1" x14ac:dyDescent="0.25">
      <c r="D27" s="82" t="s">
        <v>111</v>
      </c>
    </row>
  </sheetData>
  <sheetProtection algorithmName="SHA-512" hashValue="pAKmlwbuthnBy2+qy69x2aisAodgoDIPW9YA0OySJBwyazV9Il8/ck724+UxRYcBVNCsdxWngYJ36KAI0OpNvQ==" saltValue="cix/JSQhxjtjy7t6Hk0NDw==" spinCount="100000" sheet="1" objects="1" scenarios="1" formatCells="0" formatColumns="0" formatRows="0" insertColumns="0" insertRows="0" deleteColumns="0" deleteRows="0"/>
  <mergeCells count="20">
    <mergeCell ref="B3:N3"/>
    <mergeCell ref="B4:B5"/>
    <mergeCell ref="C4:C5"/>
    <mergeCell ref="D4:D5"/>
    <mergeCell ref="E4:E5"/>
    <mergeCell ref="L4:M4"/>
    <mergeCell ref="N4:N5"/>
    <mergeCell ref="J4:J5"/>
    <mergeCell ref="K4:K5"/>
    <mergeCell ref="H4:H5"/>
    <mergeCell ref="G4:G5"/>
    <mergeCell ref="F4:F5"/>
    <mergeCell ref="I4:I5"/>
    <mergeCell ref="M18:N18"/>
    <mergeCell ref="M19:N19"/>
    <mergeCell ref="L20:N22"/>
    <mergeCell ref="B17:C17"/>
    <mergeCell ref="B24:N25"/>
    <mergeCell ref="B23:N23"/>
    <mergeCell ref="B18:K22"/>
  </mergeCells>
  <dataValidations count="1">
    <dataValidation type="list" allowBlank="1" showInputMessage="1" showErrorMessage="1" promptTitle="Wybierz." sqref="F7:F16 J7:J16" xr:uid="{00000000-0002-0000-0300-000000000000}">
      <formula1>$D$26:$D$27</formula1>
    </dataValidation>
  </dataValidations>
  <pageMargins left="0.7" right="0.7" top="0.75" bottom="0.75" header="0.3" footer="0.3"/>
  <pageSetup paperSize="9" scale="53" orientation="landscape" horizontalDpi="300" verticalDpi="300" r:id="rId1"/>
  <ignoredErrors>
    <ignoredError sqref="D17:E17 G17:I17 J17 L17:M1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56"/>
  <sheetViews>
    <sheetView view="pageBreakPreview" topLeftCell="A34" zoomScaleNormal="100" zoomScaleSheetLayoutView="100" workbookViewId="0">
      <selection activeCell="Z10" sqref="Z10"/>
    </sheetView>
  </sheetViews>
  <sheetFormatPr defaultRowHeight="15" x14ac:dyDescent="0.25"/>
  <cols>
    <col min="1" max="1" width="9.140625" style="82"/>
    <col min="2" max="2" width="5.7109375" style="82" customWidth="1"/>
    <col min="3" max="14" width="10.7109375" style="82" customWidth="1"/>
    <col min="15" max="16" width="20.7109375" style="82" customWidth="1"/>
    <col min="17" max="19" width="9.140625" style="82"/>
    <col min="20" max="24" width="0" style="82" hidden="1" customWidth="1"/>
    <col min="25" max="16384" width="9.140625" style="82"/>
  </cols>
  <sheetData>
    <row r="1" spans="2:23" ht="15.75" thickBot="1" x14ac:dyDescent="0.3"/>
    <row r="2" spans="2:23" ht="58.5" customHeight="1" thickBot="1" x14ac:dyDescent="0.3">
      <c r="B2" s="600" t="s">
        <v>189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3"/>
    </row>
    <row r="3" spans="2:23" ht="24.95" customHeight="1" thickBot="1" x14ac:dyDescent="0.3">
      <c r="B3" s="591" t="s">
        <v>72</v>
      </c>
      <c r="C3" s="592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3"/>
    </row>
    <row r="4" spans="2:23" ht="35.1" customHeight="1" x14ac:dyDescent="0.25">
      <c r="B4" s="276">
        <v>1</v>
      </c>
      <c r="C4" s="607" t="s">
        <v>69</v>
      </c>
      <c r="D4" s="607"/>
      <c r="E4" s="607"/>
      <c r="F4" s="608"/>
      <c r="G4" s="601"/>
      <c r="H4" s="602"/>
      <c r="I4" s="602"/>
      <c r="J4" s="602"/>
      <c r="K4" s="602"/>
      <c r="L4" s="602"/>
      <c r="M4" s="602"/>
      <c r="N4" s="602"/>
      <c r="O4" s="602"/>
      <c r="P4" s="603"/>
    </row>
    <row r="5" spans="2:23" s="261" customFormat="1" ht="35.1" customHeight="1" x14ac:dyDescent="0.25">
      <c r="B5" s="277">
        <v>2</v>
      </c>
      <c r="C5" s="589" t="s">
        <v>66</v>
      </c>
      <c r="D5" s="589"/>
      <c r="E5" s="589"/>
      <c r="F5" s="590"/>
      <c r="G5" s="604"/>
      <c r="H5" s="605"/>
      <c r="I5" s="605"/>
      <c r="J5" s="605"/>
      <c r="K5" s="605"/>
      <c r="L5" s="605"/>
      <c r="M5" s="605"/>
      <c r="N5" s="605"/>
      <c r="O5" s="605"/>
      <c r="P5" s="606"/>
    </row>
    <row r="6" spans="2:23" s="261" customFormat="1" ht="35.1" customHeight="1" x14ac:dyDescent="0.25">
      <c r="B6" s="277">
        <v>3</v>
      </c>
      <c r="C6" s="589" t="s">
        <v>70</v>
      </c>
      <c r="D6" s="589"/>
      <c r="E6" s="589"/>
      <c r="F6" s="590"/>
      <c r="G6" s="604"/>
      <c r="H6" s="605"/>
      <c r="I6" s="605"/>
      <c r="J6" s="605"/>
      <c r="K6" s="605"/>
      <c r="L6" s="605"/>
      <c r="M6" s="605"/>
      <c r="N6" s="605"/>
      <c r="O6" s="605"/>
      <c r="P6" s="606"/>
      <c r="W6" s="261" t="s">
        <v>131</v>
      </c>
    </row>
    <row r="7" spans="2:23" s="261" customFormat="1" ht="35.1" customHeight="1" x14ac:dyDescent="0.25">
      <c r="B7" s="277">
        <v>4</v>
      </c>
      <c r="C7" s="589" t="s">
        <v>67</v>
      </c>
      <c r="D7" s="589"/>
      <c r="E7" s="589"/>
      <c r="F7" s="590"/>
      <c r="G7" s="604"/>
      <c r="H7" s="605"/>
      <c r="I7" s="605"/>
      <c r="J7" s="605"/>
      <c r="K7" s="605"/>
      <c r="L7" s="605"/>
      <c r="M7" s="605"/>
      <c r="N7" s="605"/>
      <c r="O7" s="605"/>
      <c r="P7" s="606"/>
      <c r="U7" s="261" t="s">
        <v>57</v>
      </c>
      <c r="W7" s="261" t="s">
        <v>128</v>
      </c>
    </row>
    <row r="8" spans="2:23" s="261" customFormat="1" ht="35.1" customHeight="1" x14ac:dyDescent="0.25">
      <c r="B8" s="277">
        <v>5</v>
      </c>
      <c r="C8" s="609" t="s">
        <v>79</v>
      </c>
      <c r="D8" s="609"/>
      <c r="E8" s="609"/>
      <c r="F8" s="610"/>
      <c r="G8" s="475"/>
      <c r="H8" s="475"/>
      <c r="I8" s="475"/>
      <c r="J8" s="475"/>
      <c r="K8" s="475"/>
      <c r="L8" s="475"/>
      <c r="M8" s="475"/>
      <c r="N8" s="475"/>
      <c r="O8" s="475"/>
      <c r="P8" s="476"/>
      <c r="U8" s="82" t="s">
        <v>111</v>
      </c>
      <c r="V8" s="82"/>
      <c r="W8" s="82" t="s">
        <v>129</v>
      </c>
    </row>
    <row r="9" spans="2:23" s="261" customFormat="1" ht="35.1" customHeight="1" x14ac:dyDescent="0.25">
      <c r="B9" s="277">
        <v>6</v>
      </c>
      <c r="C9" s="589" t="s">
        <v>95</v>
      </c>
      <c r="D9" s="589"/>
      <c r="E9" s="589"/>
      <c r="F9" s="590"/>
      <c r="G9" s="594"/>
      <c r="H9" s="475"/>
      <c r="I9" s="475"/>
      <c r="J9" s="475"/>
      <c r="K9" s="475"/>
      <c r="L9" s="475"/>
      <c r="M9" s="475"/>
      <c r="N9" s="475"/>
      <c r="O9" s="475"/>
      <c r="P9" s="476"/>
      <c r="U9" s="82" t="s">
        <v>133</v>
      </c>
      <c r="V9" s="82"/>
      <c r="W9" s="82" t="s">
        <v>130</v>
      </c>
    </row>
    <row r="10" spans="2:23" s="261" customFormat="1" ht="35.1" customHeight="1" thickBot="1" x14ac:dyDescent="0.3">
      <c r="B10" s="278">
        <v>7</v>
      </c>
      <c r="C10" s="578" t="s">
        <v>68</v>
      </c>
      <c r="D10" s="578"/>
      <c r="E10" s="578"/>
      <c r="F10" s="579"/>
      <c r="G10" s="595"/>
      <c r="H10" s="483"/>
      <c r="I10" s="483"/>
      <c r="J10" s="483"/>
      <c r="K10" s="483"/>
      <c r="L10" s="483"/>
      <c r="M10" s="483"/>
      <c r="N10" s="483"/>
      <c r="O10" s="483"/>
      <c r="P10" s="484"/>
    </row>
    <row r="11" spans="2:23" ht="58.5" customHeight="1" thickBot="1" x14ac:dyDescent="0.3">
      <c r="B11" s="596" t="s">
        <v>76</v>
      </c>
      <c r="C11" s="597"/>
      <c r="D11" s="597"/>
      <c r="E11" s="597"/>
      <c r="F11" s="597"/>
      <c r="G11" s="598"/>
      <c r="H11" s="598"/>
      <c r="I11" s="598"/>
      <c r="J11" s="598"/>
      <c r="K11" s="598"/>
      <c r="L11" s="598"/>
      <c r="M11" s="598"/>
      <c r="N11" s="599"/>
      <c r="O11" s="282" t="s">
        <v>145</v>
      </c>
      <c r="P11" s="283" t="s">
        <v>144</v>
      </c>
    </row>
    <row r="12" spans="2:23" ht="35.1" customHeight="1" x14ac:dyDescent="0.25">
      <c r="B12" s="279">
        <v>1</v>
      </c>
      <c r="C12" s="576" t="s">
        <v>71</v>
      </c>
      <c r="D12" s="576"/>
      <c r="E12" s="576"/>
      <c r="F12" s="576"/>
      <c r="G12" s="586" t="s">
        <v>139</v>
      </c>
      <c r="H12" s="587"/>
      <c r="I12" s="587"/>
      <c r="J12" s="587"/>
      <c r="K12" s="587"/>
      <c r="L12" s="587"/>
      <c r="M12" s="587"/>
      <c r="N12" s="588"/>
      <c r="O12" s="262"/>
      <c r="P12" s="263"/>
    </row>
    <row r="13" spans="2:23" ht="35.1" customHeight="1" x14ac:dyDescent="0.25">
      <c r="B13" s="280">
        <v>2</v>
      </c>
      <c r="C13" s="589" t="s">
        <v>121</v>
      </c>
      <c r="D13" s="589"/>
      <c r="E13" s="589"/>
      <c r="F13" s="589"/>
      <c r="G13" s="580" t="s">
        <v>139</v>
      </c>
      <c r="H13" s="581"/>
      <c r="I13" s="581"/>
      <c r="J13" s="581"/>
      <c r="K13" s="581"/>
      <c r="L13" s="581"/>
      <c r="M13" s="581"/>
      <c r="N13" s="582"/>
      <c r="O13" s="264"/>
      <c r="P13" s="265"/>
    </row>
    <row r="14" spans="2:23" ht="35.1" customHeight="1" x14ac:dyDescent="0.25">
      <c r="B14" s="280">
        <v>3</v>
      </c>
      <c r="C14" s="589" t="s">
        <v>74</v>
      </c>
      <c r="D14" s="589"/>
      <c r="E14" s="589"/>
      <c r="F14" s="589"/>
      <c r="G14" s="580" t="s">
        <v>139</v>
      </c>
      <c r="H14" s="581"/>
      <c r="I14" s="581"/>
      <c r="J14" s="581"/>
      <c r="K14" s="581"/>
      <c r="L14" s="581"/>
      <c r="M14" s="581"/>
      <c r="N14" s="582"/>
      <c r="O14" s="264"/>
      <c r="P14" s="265"/>
    </row>
    <row r="15" spans="2:23" ht="35.1" customHeight="1" x14ac:dyDescent="0.25">
      <c r="B15" s="280">
        <v>4</v>
      </c>
      <c r="C15" s="589" t="s">
        <v>86</v>
      </c>
      <c r="D15" s="589"/>
      <c r="E15" s="589"/>
      <c r="F15" s="589"/>
      <c r="G15" s="580" t="s">
        <v>139</v>
      </c>
      <c r="H15" s="581"/>
      <c r="I15" s="581"/>
      <c r="J15" s="581"/>
      <c r="K15" s="581"/>
      <c r="L15" s="581"/>
      <c r="M15" s="581"/>
      <c r="N15" s="582"/>
      <c r="O15" s="264"/>
      <c r="P15" s="265"/>
    </row>
    <row r="16" spans="2:23" ht="35.1" customHeight="1" thickBot="1" x14ac:dyDescent="0.3">
      <c r="B16" s="281">
        <v>5</v>
      </c>
      <c r="C16" s="578" t="s">
        <v>114</v>
      </c>
      <c r="D16" s="578"/>
      <c r="E16" s="578"/>
      <c r="F16" s="578"/>
      <c r="G16" s="583" t="s">
        <v>139</v>
      </c>
      <c r="H16" s="584"/>
      <c r="I16" s="584"/>
      <c r="J16" s="584"/>
      <c r="K16" s="584"/>
      <c r="L16" s="584"/>
      <c r="M16" s="584"/>
      <c r="N16" s="585"/>
      <c r="O16" s="266"/>
      <c r="P16" s="267"/>
    </row>
    <row r="17" spans="2:33" ht="35.1" customHeight="1" x14ac:dyDescent="0.25">
      <c r="B17" s="280">
        <v>6</v>
      </c>
      <c r="C17" s="589" t="s">
        <v>122</v>
      </c>
      <c r="D17" s="589"/>
      <c r="E17" s="589"/>
      <c r="F17" s="589"/>
      <c r="G17" s="586" t="s">
        <v>139</v>
      </c>
      <c r="H17" s="587"/>
      <c r="I17" s="587"/>
      <c r="J17" s="587"/>
      <c r="K17" s="587"/>
      <c r="L17" s="587"/>
      <c r="M17" s="587"/>
      <c r="N17" s="588"/>
      <c r="O17" s="268"/>
      <c r="P17" s="269"/>
    </row>
    <row r="18" spans="2:33" ht="35.1" customHeight="1" x14ac:dyDescent="0.25">
      <c r="B18" s="280">
        <v>7</v>
      </c>
      <c r="C18" s="589" t="s">
        <v>123</v>
      </c>
      <c r="D18" s="589"/>
      <c r="E18" s="589"/>
      <c r="F18" s="589"/>
      <c r="G18" s="580" t="s">
        <v>139</v>
      </c>
      <c r="H18" s="581"/>
      <c r="I18" s="581"/>
      <c r="J18" s="581"/>
      <c r="K18" s="581"/>
      <c r="L18" s="581"/>
      <c r="M18" s="581"/>
      <c r="N18" s="582"/>
      <c r="O18" s="268"/>
      <c r="P18" s="265"/>
    </row>
    <row r="19" spans="2:33" ht="35.1" customHeight="1" x14ac:dyDescent="0.25">
      <c r="B19" s="280">
        <v>8</v>
      </c>
      <c r="C19" s="589" t="s">
        <v>124</v>
      </c>
      <c r="D19" s="589"/>
      <c r="E19" s="589"/>
      <c r="F19" s="589"/>
      <c r="G19" s="580" t="s">
        <v>139</v>
      </c>
      <c r="H19" s="581"/>
      <c r="I19" s="581"/>
      <c r="J19" s="581"/>
      <c r="K19" s="581"/>
      <c r="L19" s="581"/>
      <c r="M19" s="581"/>
      <c r="N19" s="582"/>
      <c r="O19" s="268"/>
      <c r="P19" s="265"/>
    </row>
    <row r="20" spans="2:33" ht="35.1" customHeight="1" x14ac:dyDescent="0.25">
      <c r="B20" s="280">
        <v>9</v>
      </c>
      <c r="C20" s="589" t="s">
        <v>126</v>
      </c>
      <c r="D20" s="589"/>
      <c r="E20" s="589"/>
      <c r="F20" s="589"/>
      <c r="G20" s="580" t="s">
        <v>139</v>
      </c>
      <c r="H20" s="581"/>
      <c r="I20" s="581"/>
      <c r="J20" s="581"/>
      <c r="K20" s="581"/>
      <c r="L20" s="581"/>
      <c r="M20" s="581"/>
      <c r="N20" s="582"/>
      <c r="O20" s="268"/>
      <c r="P20" s="265"/>
    </row>
    <row r="21" spans="2:33" ht="35.1" customHeight="1" x14ac:dyDescent="0.25">
      <c r="B21" s="280">
        <v>10</v>
      </c>
      <c r="C21" s="589" t="s">
        <v>127</v>
      </c>
      <c r="D21" s="589"/>
      <c r="E21" s="589"/>
      <c r="F21" s="589"/>
      <c r="G21" s="580" t="s">
        <v>139</v>
      </c>
      <c r="H21" s="581"/>
      <c r="I21" s="581"/>
      <c r="J21" s="581"/>
      <c r="K21" s="581"/>
      <c r="L21" s="581"/>
      <c r="M21" s="581"/>
      <c r="N21" s="582"/>
      <c r="O21" s="268"/>
      <c r="P21" s="265"/>
    </row>
    <row r="22" spans="2:33" ht="35.1" customHeight="1" thickBot="1" x14ac:dyDescent="0.3">
      <c r="B22" s="281">
        <v>11</v>
      </c>
      <c r="C22" s="578" t="s">
        <v>125</v>
      </c>
      <c r="D22" s="578"/>
      <c r="E22" s="578"/>
      <c r="F22" s="578"/>
      <c r="G22" s="611" t="s">
        <v>139</v>
      </c>
      <c r="H22" s="612"/>
      <c r="I22" s="612"/>
      <c r="J22" s="612"/>
      <c r="K22" s="612"/>
      <c r="L22" s="612"/>
      <c r="M22" s="612"/>
      <c r="N22" s="613"/>
      <c r="O22" s="270"/>
      <c r="P22" s="267"/>
    </row>
    <row r="23" spans="2:33" ht="9.9499999999999993" customHeight="1" thickBot="1" x14ac:dyDescent="0.3">
      <c r="B23" s="271"/>
      <c r="C23" s="272"/>
      <c r="D23" s="272"/>
      <c r="E23" s="272"/>
      <c r="F23" s="272"/>
      <c r="G23" s="272"/>
      <c r="H23" s="272"/>
      <c r="I23" s="272"/>
      <c r="J23" s="272"/>
      <c r="K23" s="272"/>
      <c r="L23" s="272"/>
      <c r="M23" s="272"/>
      <c r="N23" s="272"/>
      <c r="O23" s="272"/>
      <c r="P23" s="272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</row>
    <row r="24" spans="2:33" ht="24.95" customHeight="1" thickBot="1" x14ac:dyDescent="0.3">
      <c r="B24" s="284" t="s">
        <v>75</v>
      </c>
      <c r="C24" s="285"/>
      <c r="D24" s="285"/>
      <c r="E24" s="285"/>
      <c r="F24" s="285"/>
      <c r="G24" s="285"/>
      <c r="H24" s="285"/>
      <c r="I24" s="285"/>
      <c r="J24" s="285"/>
      <c r="K24" s="285"/>
      <c r="L24" s="285"/>
      <c r="M24" s="285"/>
      <c r="N24" s="285"/>
      <c r="O24" s="285"/>
      <c r="P24" s="286"/>
    </row>
    <row r="25" spans="2:33" ht="24.95" customHeight="1" x14ac:dyDescent="0.25">
      <c r="B25" s="569">
        <v>1</v>
      </c>
      <c r="C25" s="576" t="s">
        <v>77</v>
      </c>
      <c r="D25" s="576"/>
      <c r="E25" s="576"/>
      <c r="F25" s="577"/>
      <c r="G25" s="543" t="s">
        <v>190</v>
      </c>
      <c r="H25" s="544"/>
      <c r="I25" s="544"/>
      <c r="J25" s="544"/>
      <c r="K25" s="544"/>
      <c r="L25" s="544"/>
      <c r="M25" s="544"/>
      <c r="N25" s="571"/>
      <c r="O25" s="572" t="s">
        <v>146</v>
      </c>
      <c r="P25" s="573"/>
    </row>
    <row r="26" spans="2:33" ht="24.95" customHeight="1" thickBot="1" x14ac:dyDescent="0.3">
      <c r="B26" s="570"/>
      <c r="C26" s="574" t="s">
        <v>84</v>
      </c>
      <c r="D26" s="575"/>
      <c r="E26" s="274"/>
      <c r="F26" s="287" t="s">
        <v>73</v>
      </c>
      <c r="G26" s="494"/>
      <c r="H26" s="495"/>
      <c r="I26" s="495"/>
      <c r="J26" s="495"/>
      <c r="K26" s="495"/>
      <c r="L26" s="495"/>
      <c r="M26" s="495"/>
      <c r="N26" s="496"/>
      <c r="O26" s="288" t="s">
        <v>85</v>
      </c>
      <c r="P26" s="275"/>
    </row>
    <row r="27" spans="2:33" ht="24.95" customHeight="1" x14ac:dyDescent="0.25">
      <c r="B27" s="569">
        <v>2</v>
      </c>
      <c r="C27" s="576" t="s">
        <v>132</v>
      </c>
      <c r="D27" s="576"/>
      <c r="E27" s="576"/>
      <c r="F27" s="577"/>
      <c r="G27" s="543" t="s">
        <v>190</v>
      </c>
      <c r="H27" s="544"/>
      <c r="I27" s="544"/>
      <c r="J27" s="544"/>
      <c r="K27" s="544"/>
      <c r="L27" s="544"/>
      <c r="M27" s="544"/>
      <c r="N27" s="571"/>
      <c r="O27" s="572" t="s">
        <v>146</v>
      </c>
      <c r="P27" s="573"/>
    </row>
    <row r="28" spans="2:33" ht="24.95" customHeight="1" thickBot="1" x14ac:dyDescent="0.3">
      <c r="B28" s="570"/>
      <c r="C28" s="574" t="s">
        <v>84</v>
      </c>
      <c r="D28" s="575"/>
      <c r="E28" s="274"/>
      <c r="F28" s="287" t="s">
        <v>73</v>
      </c>
      <c r="G28" s="494"/>
      <c r="H28" s="495"/>
      <c r="I28" s="495"/>
      <c r="J28" s="495"/>
      <c r="K28" s="495"/>
      <c r="L28" s="495"/>
      <c r="M28" s="495"/>
      <c r="N28" s="496"/>
      <c r="O28" s="288" t="s">
        <v>85</v>
      </c>
      <c r="P28" s="275"/>
    </row>
    <row r="29" spans="2:33" ht="24.95" customHeight="1" x14ac:dyDescent="0.25">
      <c r="B29" s="569">
        <v>3</v>
      </c>
      <c r="C29" s="576" t="s">
        <v>78</v>
      </c>
      <c r="D29" s="576"/>
      <c r="E29" s="576"/>
      <c r="F29" s="577"/>
      <c r="G29" s="543" t="s">
        <v>190</v>
      </c>
      <c r="H29" s="544"/>
      <c r="I29" s="544"/>
      <c r="J29" s="544"/>
      <c r="K29" s="544"/>
      <c r="L29" s="544"/>
      <c r="M29" s="544"/>
      <c r="N29" s="571"/>
      <c r="O29" s="572" t="s">
        <v>146</v>
      </c>
      <c r="P29" s="573"/>
    </row>
    <row r="30" spans="2:33" ht="24.95" customHeight="1" thickBot="1" x14ac:dyDescent="0.3">
      <c r="B30" s="570"/>
      <c r="C30" s="574" t="s">
        <v>84</v>
      </c>
      <c r="D30" s="575"/>
      <c r="E30" s="274"/>
      <c r="F30" s="287" t="s">
        <v>73</v>
      </c>
      <c r="G30" s="494"/>
      <c r="H30" s="495"/>
      <c r="I30" s="495"/>
      <c r="J30" s="495"/>
      <c r="K30" s="495"/>
      <c r="L30" s="495"/>
      <c r="M30" s="495"/>
      <c r="N30" s="496"/>
      <c r="O30" s="288" t="s">
        <v>85</v>
      </c>
      <c r="P30" s="275"/>
    </row>
    <row r="31" spans="2:33" ht="24.95" customHeight="1" x14ac:dyDescent="0.25">
      <c r="B31" s="569">
        <v>4</v>
      </c>
      <c r="C31" s="576" t="s">
        <v>81</v>
      </c>
      <c r="D31" s="576"/>
      <c r="E31" s="576"/>
      <c r="F31" s="577"/>
      <c r="G31" s="543" t="s">
        <v>191</v>
      </c>
      <c r="H31" s="544"/>
      <c r="I31" s="544"/>
      <c r="J31" s="544"/>
      <c r="K31" s="544"/>
      <c r="L31" s="544"/>
      <c r="M31" s="544"/>
      <c r="N31" s="571"/>
      <c r="O31" s="572" t="s">
        <v>146</v>
      </c>
      <c r="P31" s="573"/>
    </row>
    <row r="32" spans="2:33" ht="24.95" customHeight="1" thickBot="1" x14ac:dyDescent="0.3">
      <c r="B32" s="570"/>
      <c r="C32" s="574" t="s">
        <v>84</v>
      </c>
      <c r="D32" s="575"/>
      <c r="E32" s="274"/>
      <c r="F32" s="287" t="s">
        <v>73</v>
      </c>
      <c r="G32" s="494"/>
      <c r="H32" s="495"/>
      <c r="I32" s="495"/>
      <c r="J32" s="495"/>
      <c r="K32" s="495"/>
      <c r="L32" s="495"/>
      <c r="M32" s="495"/>
      <c r="N32" s="496"/>
      <c r="O32" s="288" t="s">
        <v>85</v>
      </c>
      <c r="P32" s="275"/>
    </row>
    <row r="33" spans="2:16" ht="24.95" customHeight="1" x14ac:dyDescent="0.25">
      <c r="B33" s="569">
        <v>5</v>
      </c>
      <c r="C33" s="576" t="s">
        <v>80</v>
      </c>
      <c r="D33" s="576"/>
      <c r="E33" s="576"/>
      <c r="F33" s="577"/>
      <c r="G33" s="543" t="s">
        <v>192</v>
      </c>
      <c r="H33" s="544"/>
      <c r="I33" s="544"/>
      <c r="J33" s="544"/>
      <c r="K33" s="544"/>
      <c r="L33" s="544"/>
      <c r="M33" s="544"/>
      <c r="N33" s="571"/>
      <c r="O33" s="572" t="s">
        <v>146</v>
      </c>
      <c r="P33" s="573"/>
    </row>
    <row r="34" spans="2:16" ht="24.95" customHeight="1" thickBot="1" x14ac:dyDescent="0.3">
      <c r="B34" s="570"/>
      <c r="C34" s="574" t="s">
        <v>84</v>
      </c>
      <c r="D34" s="575"/>
      <c r="E34" s="274"/>
      <c r="F34" s="287" t="s">
        <v>73</v>
      </c>
      <c r="G34" s="494"/>
      <c r="H34" s="495"/>
      <c r="I34" s="495"/>
      <c r="J34" s="495"/>
      <c r="K34" s="495"/>
      <c r="L34" s="495"/>
      <c r="M34" s="495"/>
      <c r="N34" s="496"/>
      <c r="O34" s="288" t="s">
        <v>85</v>
      </c>
      <c r="P34" s="275"/>
    </row>
    <row r="35" spans="2:16" ht="24.95" customHeight="1" x14ac:dyDescent="0.25">
      <c r="B35" s="569">
        <v>6</v>
      </c>
      <c r="C35" s="576" t="s">
        <v>134</v>
      </c>
      <c r="D35" s="576"/>
      <c r="E35" s="576"/>
      <c r="F35" s="577"/>
      <c r="G35" s="614" t="s">
        <v>135</v>
      </c>
      <c r="H35" s="614"/>
      <c r="I35" s="614"/>
      <c r="J35" s="614"/>
      <c r="K35" s="614"/>
      <c r="L35" s="614"/>
      <c r="M35" s="614"/>
      <c r="N35" s="614"/>
      <c r="O35" s="614"/>
      <c r="P35" s="615"/>
    </row>
    <row r="36" spans="2:16" ht="24.95" customHeight="1" thickBot="1" x14ac:dyDescent="0.3">
      <c r="B36" s="570"/>
      <c r="C36" s="578"/>
      <c r="D36" s="578"/>
      <c r="E36" s="578"/>
      <c r="F36" s="579"/>
      <c r="G36" s="616"/>
      <c r="H36" s="616"/>
      <c r="I36" s="616"/>
      <c r="J36" s="616"/>
      <c r="K36" s="616"/>
      <c r="L36" s="616"/>
      <c r="M36" s="616"/>
      <c r="N36" s="616"/>
      <c r="O36" s="616"/>
      <c r="P36" s="617"/>
    </row>
    <row r="37" spans="2:16" ht="24.95" customHeight="1" x14ac:dyDescent="0.25">
      <c r="B37" s="569">
        <v>7</v>
      </c>
      <c r="C37" s="576" t="s">
        <v>193</v>
      </c>
      <c r="D37" s="576"/>
      <c r="E37" s="576"/>
      <c r="F37" s="577"/>
      <c r="G37" s="614" t="s">
        <v>135</v>
      </c>
      <c r="H37" s="614"/>
      <c r="I37" s="614"/>
      <c r="J37" s="614"/>
      <c r="K37" s="614"/>
      <c r="L37" s="614"/>
      <c r="M37" s="614"/>
      <c r="N37" s="614"/>
      <c r="O37" s="614"/>
      <c r="P37" s="615"/>
    </row>
    <row r="38" spans="2:16" ht="24.95" customHeight="1" thickBot="1" x14ac:dyDescent="0.3">
      <c r="B38" s="570"/>
      <c r="C38" s="578"/>
      <c r="D38" s="578"/>
      <c r="E38" s="578"/>
      <c r="F38" s="579"/>
      <c r="G38" s="616"/>
      <c r="H38" s="616"/>
      <c r="I38" s="616"/>
      <c r="J38" s="616"/>
      <c r="K38" s="616"/>
      <c r="L38" s="616"/>
      <c r="M38" s="616"/>
      <c r="N38" s="616"/>
      <c r="O38" s="616"/>
      <c r="P38" s="617"/>
    </row>
    <row r="39" spans="2:16" ht="24.95" customHeight="1" x14ac:dyDescent="0.25">
      <c r="B39" s="569">
        <v>8</v>
      </c>
      <c r="C39" s="576" t="s">
        <v>194</v>
      </c>
      <c r="D39" s="576"/>
      <c r="E39" s="576"/>
      <c r="F39" s="577"/>
      <c r="G39" s="614" t="s">
        <v>135</v>
      </c>
      <c r="H39" s="614"/>
      <c r="I39" s="614"/>
      <c r="J39" s="614"/>
      <c r="K39" s="614"/>
      <c r="L39" s="614"/>
      <c r="M39" s="614"/>
      <c r="N39" s="614"/>
      <c r="O39" s="614"/>
      <c r="P39" s="615"/>
    </row>
    <row r="40" spans="2:16" ht="24.95" customHeight="1" thickBot="1" x14ac:dyDescent="0.3">
      <c r="B40" s="570"/>
      <c r="C40" s="578"/>
      <c r="D40" s="578"/>
      <c r="E40" s="578"/>
      <c r="F40" s="579"/>
      <c r="G40" s="616"/>
      <c r="H40" s="616"/>
      <c r="I40" s="616"/>
      <c r="J40" s="616"/>
      <c r="K40" s="616"/>
      <c r="L40" s="616"/>
      <c r="M40" s="616"/>
      <c r="N40" s="616"/>
      <c r="O40" s="616"/>
      <c r="P40" s="617"/>
    </row>
    <row r="41" spans="2:16" ht="24.95" customHeight="1" x14ac:dyDescent="0.25">
      <c r="B41" s="569">
        <v>9</v>
      </c>
      <c r="C41" s="576" t="s">
        <v>136</v>
      </c>
      <c r="D41" s="576"/>
      <c r="E41" s="576"/>
      <c r="F41" s="577"/>
      <c r="G41" s="614" t="s">
        <v>135</v>
      </c>
      <c r="H41" s="614"/>
      <c r="I41" s="614"/>
      <c r="J41" s="614"/>
      <c r="K41" s="614"/>
      <c r="L41" s="614"/>
      <c r="M41" s="614"/>
      <c r="N41" s="614"/>
      <c r="O41" s="614"/>
      <c r="P41" s="615"/>
    </row>
    <row r="42" spans="2:16" ht="24.95" customHeight="1" thickBot="1" x14ac:dyDescent="0.3">
      <c r="B42" s="570"/>
      <c r="C42" s="578"/>
      <c r="D42" s="578"/>
      <c r="E42" s="578"/>
      <c r="F42" s="579"/>
      <c r="G42" s="616"/>
      <c r="H42" s="616"/>
      <c r="I42" s="616"/>
      <c r="J42" s="616"/>
      <c r="K42" s="616"/>
      <c r="L42" s="616"/>
      <c r="M42" s="616"/>
      <c r="N42" s="616"/>
      <c r="O42" s="616"/>
      <c r="P42" s="617"/>
    </row>
    <row r="43" spans="2:16" ht="24.95" customHeight="1" x14ac:dyDescent="0.25">
      <c r="B43" s="569">
        <v>10</v>
      </c>
      <c r="C43" s="576" t="s">
        <v>137</v>
      </c>
      <c r="D43" s="576"/>
      <c r="E43" s="576"/>
      <c r="F43" s="577"/>
      <c r="G43" s="614" t="s">
        <v>162</v>
      </c>
      <c r="H43" s="614"/>
      <c r="I43" s="614"/>
      <c r="J43" s="614"/>
      <c r="K43" s="614"/>
      <c r="L43" s="614"/>
      <c r="M43" s="614"/>
      <c r="N43" s="614"/>
      <c r="O43" s="614"/>
      <c r="P43" s="615"/>
    </row>
    <row r="44" spans="2:16" ht="24.95" customHeight="1" thickBot="1" x14ac:dyDescent="0.3">
      <c r="B44" s="570"/>
      <c r="C44" s="578"/>
      <c r="D44" s="578"/>
      <c r="E44" s="578"/>
      <c r="F44" s="579"/>
      <c r="G44" s="616"/>
      <c r="H44" s="616"/>
      <c r="I44" s="616"/>
      <c r="J44" s="616"/>
      <c r="K44" s="616"/>
      <c r="L44" s="616"/>
      <c r="M44" s="616"/>
      <c r="N44" s="616"/>
      <c r="O44" s="616"/>
      <c r="P44" s="617"/>
    </row>
    <row r="45" spans="2:16" ht="24.95" customHeight="1" x14ac:dyDescent="0.25">
      <c r="B45" s="569">
        <v>11</v>
      </c>
      <c r="C45" s="576" t="s">
        <v>138</v>
      </c>
      <c r="D45" s="576"/>
      <c r="E45" s="576"/>
      <c r="F45" s="577"/>
      <c r="G45" s="614" t="s">
        <v>159</v>
      </c>
      <c r="H45" s="614"/>
      <c r="I45" s="614"/>
      <c r="J45" s="614"/>
      <c r="K45" s="614"/>
      <c r="L45" s="614"/>
      <c r="M45" s="614"/>
      <c r="N45" s="614"/>
      <c r="O45" s="614"/>
      <c r="P45" s="615"/>
    </row>
    <row r="46" spans="2:16" ht="24.95" customHeight="1" thickBot="1" x14ac:dyDescent="0.3">
      <c r="B46" s="570"/>
      <c r="C46" s="578"/>
      <c r="D46" s="578"/>
      <c r="E46" s="578"/>
      <c r="F46" s="579"/>
      <c r="G46" s="616"/>
      <c r="H46" s="616"/>
      <c r="I46" s="616"/>
      <c r="J46" s="616"/>
      <c r="K46" s="616"/>
      <c r="L46" s="616"/>
      <c r="M46" s="616"/>
      <c r="N46" s="616"/>
      <c r="O46" s="616"/>
      <c r="P46" s="617"/>
    </row>
    <row r="47" spans="2:16" ht="24.95" customHeight="1" x14ac:dyDescent="0.25">
      <c r="B47" s="619">
        <v>12</v>
      </c>
      <c r="C47" s="576" t="s">
        <v>195</v>
      </c>
      <c r="D47" s="576"/>
      <c r="E47" s="576"/>
      <c r="F47" s="577"/>
      <c r="G47" s="621" t="s">
        <v>196</v>
      </c>
      <c r="H47" s="621"/>
      <c r="I47" s="621"/>
      <c r="J47" s="621"/>
      <c r="K47" s="621"/>
      <c r="L47" s="621"/>
      <c r="M47" s="621"/>
      <c r="N47" s="621"/>
      <c r="O47" s="621"/>
      <c r="P47" s="622"/>
    </row>
    <row r="48" spans="2:16" ht="24.95" customHeight="1" thickBot="1" x14ac:dyDescent="0.3">
      <c r="B48" s="620"/>
      <c r="C48" s="578"/>
      <c r="D48" s="578"/>
      <c r="E48" s="578"/>
      <c r="F48" s="579"/>
      <c r="G48" s="623"/>
      <c r="H48" s="623"/>
      <c r="I48" s="623"/>
      <c r="J48" s="623"/>
      <c r="K48" s="623"/>
      <c r="L48" s="623"/>
      <c r="M48" s="623"/>
      <c r="N48" s="623"/>
      <c r="O48" s="623"/>
      <c r="P48" s="624"/>
    </row>
    <row r="49" spans="2:16" ht="24.95" customHeight="1" x14ac:dyDescent="0.25">
      <c r="B49" s="543" t="s">
        <v>166</v>
      </c>
      <c r="C49" s="544"/>
      <c r="D49" s="544"/>
      <c r="E49" s="544"/>
      <c r="F49" s="544"/>
      <c r="G49" s="544"/>
      <c r="H49" s="544"/>
      <c r="I49" s="544"/>
      <c r="J49" s="544"/>
      <c r="K49" s="544"/>
      <c r="L49" s="571"/>
      <c r="M49" s="627" t="s">
        <v>6</v>
      </c>
      <c r="N49" s="621"/>
      <c r="O49" s="544"/>
      <c r="P49" s="571"/>
    </row>
    <row r="50" spans="2:16" ht="24.95" customHeight="1" x14ac:dyDescent="0.25">
      <c r="B50" s="491"/>
      <c r="C50" s="492"/>
      <c r="D50" s="492"/>
      <c r="E50" s="492"/>
      <c r="F50" s="492"/>
      <c r="G50" s="492"/>
      <c r="H50" s="492"/>
      <c r="I50" s="492"/>
      <c r="J50" s="492"/>
      <c r="K50" s="492"/>
      <c r="L50" s="493"/>
      <c r="M50" s="625" t="s">
        <v>19</v>
      </c>
      <c r="N50" s="626"/>
      <c r="O50" s="492"/>
      <c r="P50" s="493"/>
    </row>
    <row r="51" spans="2:16" ht="24.95" customHeight="1" x14ac:dyDescent="0.25">
      <c r="B51" s="491"/>
      <c r="C51" s="492"/>
      <c r="D51" s="492"/>
      <c r="E51" s="492"/>
      <c r="F51" s="492"/>
      <c r="G51" s="492"/>
      <c r="H51" s="492"/>
      <c r="I51" s="492"/>
      <c r="J51" s="492"/>
      <c r="K51" s="492"/>
      <c r="L51" s="493"/>
      <c r="M51" s="491" t="s">
        <v>20</v>
      </c>
      <c r="N51" s="492"/>
      <c r="O51" s="492"/>
      <c r="P51" s="493"/>
    </row>
    <row r="52" spans="2:16" ht="24.95" customHeight="1" x14ac:dyDescent="0.25">
      <c r="B52" s="491"/>
      <c r="C52" s="492"/>
      <c r="D52" s="492"/>
      <c r="E52" s="492"/>
      <c r="F52" s="492"/>
      <c r="G52" s="492"/>
      <c r="H52" s="492"/>
      <c r="I52" s="492"/>
      <c r="J52" s="492"/>
      <c r="K52" s="492"/>
      <c r="L52" s="493"/>
      <c r="M52" s="491"/>
      <c r="N52" s="492"/>
      <c r="O52" s="492"/>
      <c r="P52" s="493"/>
    </row>
    <row r="53" spans="2:16" ht="24.95" customHeight="1" thickBot="1" x14ac:dyDescent="0.3">
      <c r="B53" s="494"/>
      <c r="C53" s="495"/>
      <c r="D53" s="495"/>
      <c r="E53" s="495"/>
      <c r="F53" s="495"/>
      <c r="G53" s="495"/>
      <c r="H53" s="495"/>
      <c r="I53" s="495"/>
      <c r="J53" s="495"/>
      <c r="K53" s="495"/>
      <c r="L53" s="496"/>
      <c r="M53" s="494"/>
      <c r="N53" s="495"/>
      <c r="O53" s="495"/>
      <c r="P53" s="496"/>
    </row>
    <row r="54" spans="2:16" ht="24.95" customHeight="1" x14ac:dyDescent="0.25">
      <c r="B54" s="618"/>
      <c r="C54" s="618"/>
      <c r="D54" s="618"/>
      <c r="E54" s="618"/>
      <c r="F54" s="618"/>
      <c r="G54" s="618"/>
      <c r="H54" s="618"/>
      <c r="I54" s="618"/>
      <c r="J54" s="618"/>
      <c r="K54" s="618"/>
      <c r="L54" s="618"/>
      <c r="M54" s="618"/>
      <c r="N54" s="618"/>
      <c r="O54" s="618"/>
      <c r="P54" s="618"/>
    </row>
    <row r="55" spans="2:16" ht="24.95" customHeight="1" x14ac:dyDescent="0.25">
      <c r="B55" s="503"/>
      <c r="C55" s="503"/>
      <c r="D55" s="503"/>
      <c r="E55" s="503"/>
      <c r="F55" s="503"/>
      <c r="G55" s="503"/>
      <c r="H55" s="503"/>
      <c r="I55" s="503"/>
      <c r="J55" s="503"/>
      <c r="K55" s="503"/>
      <c r="L55" s="503"/>
      <c r="M55" s="503"/>
      <c r="N55" s="503"/>
      <c r="O55" s="503"/>
      <c r="P55" s="503"/>
    </row>
    <row r="56" spans="2:16" x14ac:dyDescent="0.25">
      <c r="B56" s="503"/>
      <c r="C56" s="503"/>
      <c r="D56" s="503"/>
      <c r="E56" s="503"/>
      <c r="F56" s="503"/>
      <c r="G56" s="503"/>
      <c r="H56" s="503"/>
      <c r="I56" s="503"/>
      <c r="J56" s="503"/>
      <c r="K56" s="503"/>
      <c r="L56" s="503"/>
      <c r="M56" s="503"/>
      <c r="N56" s="503"/>
      <c r="O56" s="503"/>
      <c r="P56" s="503"/>
    </row>
  </sheetData>
  <sheetProtection algorithmName="SHA-512" hashValue="/4YSt30uq44ToNKCYmeskZN3tXOfBlGhdyR9g7HkOuA7OpEVBs+p91CTAC8YCwb4okoVZJNYEXDOuLcYDiQx+Q==" saltValue="2QoiFgV8TWzPmw8sd9sIVQ==" spinCount="100000" sheet="1" objects="1" scenarios="1" formatCells="0" formatColumns="0" formatRows="0" insertColumns="0" insertRows="0" deleteColumns="0" deleteRows="0"/>
  <mergeCells count="92">
    <mergeCell ref="B54:P56"/>
    <mergeCell ref="B45:B46"/>
    <mergeCell ref="C45:F46"/>
    <mergeCell ref="G45:P46"/>
    <mergeCell ref="C47:F48"/>
    <mergeCell ref="B47:B48"/>
    <mergeCell ref="G47:P48"/>
    <mergeCell ref="B49:L53"/>
    <mergeCell ref="O49:P49"/>
    <mergeCell ref="O50:P50"/>
    <mergeCell ref="M51:P53"/>
    <mergeCell ref="M50:N50"/>
    <mergeCell ref="M49:N49"/>
    <mergeCell ref="G25:N26"/>
    <mergeCell ref="G27:N28"/>
    <mergeCell ref="G22:N22"/>
    <mergeCell ref="B43:B44"/>
    <mergeCell ref="C43:F44"/>
    <mergeCell ref="G35:P36"/>
    <mergeCell ref="G37:P38"/>
    <mergeCell ref="G39:P40"/>
    <mergeCell ref="G41:P42"/>
    <mergeCell ref="G43:P44"/>
    <mergeCell ref="B39:B40"/>
    <mergeCell ref="C39:F40"/>
    <mergeCell ref="B41:B42"/>
    <mergeCell ref="C41:F42"/>
    <mergeCell ref="B2:P2"/>
    <mergeCell ref="G8:P8"/>
    <mergeCell ref="G4:P4"/>
    <mergeCell ref="G5:P5"/>
    <mergeCell ref="G6:P6"/>
    <mergeCell ref="G7:P7"/>
    <mergeCell ref="C4:F4"/>
    <mergeCell ref="C5:F5"/>
    <mergeCell ref="C6:F6"/>
    <mergeCell ref="C7:F7"/>
    <mergeCell ref="C8:F8"/>
    <mergeCell ref="C9:F9"/>
    <mergeCell ref="B3:P3"/>
    <mergeCell ref="G9:P9"/>
    <mergeCell ref="G10:P10"/>
    <mergeCell ref="C13:F13"/>
    <mergeCell ref="B11:N11"/>
    <mergeCell ref="G12:N12"/>
    <mergeCell ref="G13:N13"/>
    <mergeCell ref="C18:F18"/>
    <mergeCell ref="C19:F19"/>
    <mergeCell ref="C10:F10"/>
    <mergeCell ref="C17:F17"/>
    <mergeCell ref="C12:F12"/>
    <mergeCell ref="C14:F14"/>
    <mergeCell ref="C15:F15"/>
    <mergeCell ref="C16:F16"/>
    <mergeCell ref="G14:N14"/>
    <mergeCell ref="G16:N16"/>
    <mergeCell ref="G15:N15"/>
    <mergeCell ref="G17:N17"/>
    <mergeCell ref="G18:N18"/>
    <mergeCell ref="G19:N19"/>
    <mergeCell ref="G20:N20"/>
    <mergeCell ref="O29:P29"/>
    <mergeCell ref="C30:D30"/>
    <mergeCell ref="C32:D32"/>
    <mergeCell ref="O31:P31"/>
    <mergeCell ref="O25:P25"/>
    <mergeCell ref="O27:P27"/>
    <mergeCell ref="G21:N21"/>
    <mergeCell ref="C20:F20"/>
    <mergeCell ref="C21:F21"/>
    <mergeCell ref="G31:N32"/>
    <mergeCell ref="C29:F29"/>
    <mergeCell ref="G29:N30"/>
    <mergeCell ref="C22:F22"/>
    <mergeCell ref="C25:F25"/>
    <mergeCell ref="B25:B26"/>
    <mergeCell ref="B27:B28"/>
    <mergeCell ref="B29:B30"/>
    <mergeCell ref="C31:F31"/>
    <mergeCell ref="C26:D26"/>
    <mergeCell ref="C27:F27"/>
    <mergeCell ref="B31:B32"/>
    <mergeCell ref="C28:D28"/>
    <mergeCell ref="B33:B34"/>
    <mergeCell ref="B35:B36"/>
    <mergeCell ref="B37:B38"/>
    <mergeCell ref="G33:N34"/>
    <mergeCell ref="O33:P33"/>
    <mergeCell ref="C34:D34"/>
    <mergeCell ref="C33:F33"/>
    <mergeCell ref="C35:F36"/>
    <mergeCell ref="C37:F38"/>
  </mergeCells>
  <dataValidations count="3">
    <dataValidation type="list" allowBlank="1" showInputMessage="1" showErrorMessage="1" prompt="Wybierz:" sqref="P26 P32 P34 P28 P30" xr:uid="{00000000-0002-0000-0400-000000000000}">
      <formula1>$U$7:$U$9</formula1>
    </dataValidation>
    <dataValidation type="list" allowBlank="1" showInputMessage="1" showErrorMessage="1" promptTitle="Wybierz:" sqref="P12:P22" xr:uid="{00000000-0002-0000-0400-000001000000}">
      <formula1>$U$7:$U$8</formula1>
    </dataValidation>
    <dataValidation type="list" allowBlank="1" showInputMessage="1" showErrorMessage="1" promptTitle="Wybierz:" sqref="O12:O16" xr:uid="{00000000-0002-0000-0400-000002000000}">
      <formula1>$W$6:$W$9</formula1>
    </dataValidation>
  </dataValidations>
  <pageMargins left="0.7" right="0.7" top="0.75" bottom="0.75" header="0.3" footer="0.3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A54"/>
  <sheetViews>
    <sheetView view="pageBreakPreview" topLeftCell="A27" zoomScale="75" zoomScaleNormal="75" zoomScaleSheetLayoutView="75" workbookViewId="0">
      <selection activeCell="I32" sqref="I32:I41"/>
    </sheetView>
  </sheetViews>
  <sheetFormatPr defaultRowHeight="15" x14ac:dyDescent="0.25"/>
  <cols>
    <col min="1" max="1" width="9.140625" style="82"/>
    <col min="2" max="2" width="5.7109375" style="82" customWidth="1"/>
    <col min="3" max="3" width="50.7109375" style="82" customWidth="1"/>
    <col min="4" max="19" width="15.7109375" style="82" customWidth="1"/>
    <col min="20" max="20" width="36.85546875" style="82" customWidth="1"/>
    <col min="21" max="23" width="15.7109375" style="82" customWidth="1"/>
    <col min="24" max="27" width="15.7109375" style="82" hidden="1" customWidth="1"/>
    <col min="28" max="28" width="15.7109375" style="82" customWidth="1"/>
    <col min="29" max="29" width="20.7109375" style="82" customWidth="1"/>
    <col min="30" max="16384" width="9.140625" style="82"/>
  </cols>
  <sheetData>
    <row r="1" spans="2:25" ht="30" customHeight="1" thickBot="1" x14ac:dyDescent="0.3"/>
    <row r="2" spans="2:25" ht="39.950000000000003" customHeight="1" thickBot="1" x14ac:dyDescent="0.3">
      <c r="B2" s="640" t="s">
        <v>163</v>
      </c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2"/>
    </row>
    <row r="3" spans="2:25" ht="20.100000000000001" customHeight="1" x14ac:dyDescent="0.25">
      <c r="B3" s="675" t="s">
        <v>4</v>
      </c>
      <c r="C3" s="672" t="s">
        <v>106</v>
      </c>
      <c r="D3" s="632" t="s">
        <v>165</v>
      </c>
      <c r="E3" s="633"/>
      <c r="F3" s="633"/>
      <c r="G3" s="633"/>
      <c r="H3" s="633"/>
      <c r="I3" s="634"/>
      <c r="J3" s="632" t="s">
        <v>164</v>
      </c>
      <c r="K3" s="633"/>
      <c r="L3" s="633"/>
      <c r="M3" s="633"/>
      <c r="N3" s="633"/>
      <c r="O3" s="635"/>
      <c r="P3" s="678" t="s">
        <v>34</v>
      </c>
      <c r="Q3" s="679"/>
      <c r="R3" s="679"/>
      <c r="S3" s="679"/>
      <c r="T3" s="643" t="s">
        <v>199</v>
      </c>
    </row>
    <row r="4" spans="2:25" ht="20.100000000000001" customHeight="1" x14ac:dyDescent="0.25">
      <c r="B4" s="676"/>
      <c r="C4" s="673"/>
      <c r="D4" s="636" t="s">
        <v>197</v>
      </c>
      <c r="E4" s="637"/>
      <c r="F4" s="637"/>
      <c r="G4" s="637" t="s">
        <v>35</v>
      </c>
      <c r="H4" s="637"/>
      <c r="I4" s="639"/>
      <c r="J4" s="636" t="s">
        <v>197</v>
      </c>
      <c r="K4" s="637"/>
      <c r="L4" s="637"/>
      <c r="M4" s="637" t="s">
        <v>35</v>
      </c>
      <c r="N4" s="637"/>
      <c r="O4" s="638"/>
      <c r="P4" s="680"/>
      <c r="Q4" s="681"/>
      <c r="R4" s="681"/>
      <c r="S4" s="681"/>
      <c r="T4" s="643"/>
    </row>
    <row r="5" spans="2:25" ht="99.95" customHeight="1" thickBot="1" x14ac:dyDescent="0.3">
      <c r="B5" s="677"/>
      <c r="C5" s="674"/>
      <c r="D5" s="312" t="s">
        <v>45</v>
      </c>
      <c r="E5" s="313" t="s">
        <v>36</v>
      </c>
      <c r="F5" s="313" t="s">
        <v>198</v>
      </c>
      <c r="G5" s="313" t="s">
        <v>44</v>
      </c>
      <c r="H5" s="313" t="s">
        <v>39</v>
      </c>
      <c r="I5" s="314" t="s">
        <v>49</v>
      </c>
      <c r="J5" s="312" t="s">
        <v>45</v>
      </c>
      <c r="K5" s="313" t="s">
        <v>36</v>
      </c>
      <c r="L5" s="313" t="s">
        <v>198</v>
      </c>
      <c r="M5" s="313" t="s">
        <v>44</v>
      </c>
      <c r="N5" s="313" t="s">
        <v>39</v>
      </c>
      <c r="O5" s="314" t="s">
        <v>49</v>
      </c>
      <c r="P5" s="315" t="s">
        <v>51</v>
      </c>
      <c r="Q5" s="316" t="s">
        <v>42</v>
      </c>
      <c r="R5" s="316" t="s">
        <v>43</v>
      </c>
      <c r="S5" s="317" t="s">
        <v>52</v>
      </c>
      <c r="T5" s="644"/>
    </row>
    <row r="6" spans="2:25" ht="15" customHeight="1" thickBot="1" x14ac:dyDescent="0.3">
      <c r="B6" s="318"/>
      <c r="C6" s="319">
        <v>2</v>
      </c>
      <c r="D6" s="320">
        <v>3</v>
      </c>
      <c r="E6" s="321">
        <v>4</v>
      </c>
      <c r="F6" s="321">
        <v>5</v>
      </c>
      <c r="G6" s="321">
        <v>6</v>
      </c>
      <c r="H6" s="321">
        <v>7</v>
      </c>
      <c r="I6" s="322">
        <v>8</v>
      </c>
      <c r="J6" s="320">
        <v>9</v>
      </c>
      <c r="K6" s="321">
        <v>10</v>
      </c>
      <c r="L6" s="321">
        <v>11</v>
      </c>
      <c r="M6" s="321">
        <v>12</v>
      </c>
      <c r="N6" s="321">
        <v>13</v>
      </c>
      <c r="O6" s="322">
        <v>14</v>
      </c>
      <c r="P6" s="323">
        <v>15</v>
      </c>
      <c r="Q6" s="324">
        <v>16</v>
      </c>
      <c r="R6" s="324">
        <v>17</v>
      </c>
      <c r="S6" s="325">
        <v>18</v>
      </c>
      <c r="T6" s="326">
        <v>19</v>
      </c>
    </row>
    <row r="7" spans="2:25" ht="30" customHeight="1" thickBot="1" x14ac:dyDescent="0.3">
      <c r="B7" s="652" t="s">
        <v>172</v>
      </c>
      <c r="C7" s="653"/>
      <c r="D7" s="653"/>
      <c r="E7" s="653"/>
      <c r="F7" s="653"/>
      <c r="G7" s="653"/>
      <c r="H7" s="653"/>
      <c r="I7" s="653"/>
      <c r="J7" s="653"/>
      <c r="K7" s="653"/>
      <c r="L7" s="653"/>
      <c r="M7" s="653"/>
      <c r="N7" s="653"/>
      <c r="O7" s="653"/>
      <c r="P7" s="653"/>
      <c r="Q7" s="653"/>
      <c r="R7" s="653"/>
      <c r="S7" s="653"/>
      <c r="T7" s="654"/>
    </row>
    <row r="8" spans="2:25" ht="20.100000000000001" customHeight="1" x14ac:dyDescent="0.25">
      <c r="B8" s="109">
        <v>1</v>
      </c>
      <c r="C8" s="18"/>
      <c r="D8" s="19"/>
      <c r="E8" s="289"/>
      <c r="F8" s="24"/>
      <c r="G8" s="25"/>
      <c r="H8" s="26"/>
      <c r="I8" s="27"/>
      <c r="J8" s="28"/>
      <c r="K8" s="289"/>
      <c r="L8" s="24"/>
      <c r="M8" s="25"/>
      <c r="N8" s="26"/>
      <c r="O8" s="27"/>
      <c r="P8" s="327">
        <f>D8-J8</f>
        <v>0</v>
      </c>
      <c r="Q8" s="328">
        <f>G8-M8</f>
        <v>0</v>
      </c>
      <c r="R8" s="328">
        <f>P8+Q8</f>
        <v>0</v>
      </c>
      <c r="S8" s="329" t="str">
        <f>IFERROR(R8/(D8+G8),"-")</f>
        <v>-</v>
      </c>
      <c r="T8" s="39"/>
      <c r="U8" s="290"/>
      <c r="Y8" s="82" t="s">
        <v>113</v>
      </c>
    </row>
    <row r="9" spans="2:25" ht="20.100000000000001" customHeight="1" x14ac:dyDescent="0.25">
      <c r="B9" s="123">
        <v>2</v>
      </c>
      <c r="C9" s="20"/>
      <c r="D9" s="21"/>
      <c r="E9" s="289"/>
      <c r="F9" s="29"/>
      <c r="G9" s="30"/>
      <c r="H9" s="31"/>
      <c r="I9" s="32"/>
      <c r="J9" s="33"/>
      <c r="K9" s="289"/>
      <c r="L9" s="29"/>
      <c r="M9" s="30"/>
      <c r="N9" s="31"/>
      <c r="O9" s="32"/>
      <c r="P9" s="327">
        <f t="shared" ref="P9:P10" si="0">D9-J9</f>
        <v>0</v>
      </c>
      <c r="Q9" s="328">
        <f t="shared" ref="Q9:Q17" si="1">G9-M9</f>
        <v>0</v>
      </c>
      <c r="R9" s="328">
        <f t="shared" ref="R9:R17" si="2">P9+Q9</f>
        <v>0</v>
      </c>
      <c r="S9" s="329" t="str">
        <f>IFERROR(R9/(D9+G9),"-")</f>
        <v>-</v>
      </c>
      <c r="T9" s="40"/>
      <c r="U9" s="290"/>
      <c r="Y9" s="82" t="s">
        <v>25</v>
      </c>
    </row>
    <row r="10" spans="2:25" ht="20.100000000000001" customHeight="1" x14ac:dyDescent="0.25">
      <c r="B10" s="123">
        <v>3</v>
      </c>
      <c r="C10" s="20"/>
      <c r="D10" s="21"/>
      <c r="E10" s="289"/>
      <c r="F10" s="29"/>
      <c r="G10" s="30"/>
      <c r="H10" s="31"/>
      <c r="I10" s="32"/>
      <c r="J10" s="33"/>
      <c r="K10" s="289"/>
      <c r="L10" s="29"/>
      <c r="M10" s="30"/>
      <c r="N10" s="31"/>
      <c r="O10" s="32"/>
      <c r="P10" s="327">
        <f t="shared" si="0"/>
        <v>0</v>
      </c>
      <c r="Q10" s="328">
        <f t="shared" si="1"/>
        <v>0</v>
      </c>
      <c r="R10" s="328">
        <f t="shared" si="2"/>
        <v>0</v>
      </c>
      <c r="S10" s="329" t="str">
        <f>IFERROR(R10/(D10+G10),"-")</f>
        <v>-</v>
      </c>
      <c r="T10" s="40"/>
      <c r="U10" s="290"/>
      <c r="Y10" s="82" t="s">
        <v>3</v>
      </c>
    </row>
    <row r="11" spans="2:25" ht="20.100000000000001" customHeight="1" x14ac:dyDescent="0.25">
      <c r="B11" s="123">
        <v>4</v>
      </c>
      <c r="C11" s="20"/>
      <c r="D11" s="21"/>
      <c r="E11" s="289"/>
      <c r="F11" s="29"/>
      <c r="G11" s="30"/>
      <c r="H11" s="31"/>
      <c r="I11" s="32"/>
      <c r="J11" s="33"/>
      <c r="K11" s="289"/>
      <c r="L11" s="29"/>
      <c r="M11" s="30"/>
      <c r="N11" s="31"/>
      <c r="O11" s="32"/>
      <c r="P11" s="327">
        <f t="shared" ref="P11:P17" si="3">D11-J11</f>
        <v>0</v>
      </c>
      <c r="Q11" s="328">
        <f t="shared" si="1"/>
        <v>0</v>
      </c>
      <c r="R11" s="328">
        <f t="shared" si="2"/>
        <v>0</v>
      </c>
      <c r="S11" s="329" t="str">
        <f>IFERROR(R11/(D11+G11),"-")</f>
        <v>-</v>
      </c>
      <c r="T11" s="40"/>
      <c r="U11" s="290"/>
      <c r="Y11" s="82" t="s">
        <v>0</v>
      </c>
    </row>
    <row r="12" spans="2:25" ht="20.100000000000001" customHeight="1" x14ac:dyDescent="0.25">
      <c r="B12" s="123">
        <v>5</v>
      </c>
      <c r="C12" s="20"/>
      <c r="D12" s="21"/>
      <c r="E12" s="289"/>
      <c r="F12" s="29"/>
      <c r="G12" s="30"/>
      <c r="H12" s="31"/>
      <c r="I12" s="32"/>
      <c r="J12" s="33"/>
      <c r="K12" s="289"/>
      <c r="L12" s="29"/>
      <c r="M12" s="30"/>
      <c r="N12" s="31"/>
      <c r="O12" s="32"/>
      <c r="P12" s="327">
        <f t="shared" si="3"/>
        <v>0</v>
      </c>
      <c r="Q12" s="328">
        <f t="shared" si="1"/>
        <v>0</v>
      </c>
      <c r="R12" s="328">
        <f t="shared" si="2"/>
        <v>0</v>
      </c>
      <c r="S12" s="329" t="str">
        <f>IFERROR(R12/(D12+G12),"-")</f>
        <v>-</v>
      </c>
      <c r="T12" s="40"/>
      <c r="U12" s="290"/>
      <c r="Y12" s="82" t="s">
        <v>2</v>
      </c>
    </row>
    <row r="13" spans="2:25" ht="19.5" customHeight="1" x14ac:dyDescent="0.25">
      <c r="B13" s="123">
        <v>6</v>
      </c>
      <c r="C13" s="20"/>
      <c r="D13" s="21"/>
      <c r="E13" s="289"/>
      <c r="F13" s="29"/>
      <c r="G13" s="30"/>
      <c r="H13" s="31"/>
      <c r="I13" s="32"/>
      <c r="J13" s="33"/>
      <c r="K13" s="289"/>
      <c r="L13" s="29"/>
      <c r="M13" s="30"/>
      <c r="N13" s="31"/>
      <c r="O13" s="32"/>
      <c r="P13" s="327">
        <f t="shared" si="3"/>
        <v>0</v>
      </c>
      <c r="Q13" s="328">
        <f t="shared" si="1"/>
        <v>0</v>
      </c>
      <c r="R13" s="328">
        <f t="shared" si="2"/>
        <v>0</v>
      </c>
      <c r="S13" s="329" t="str">
        <f t="shared" ref="S13:S18" si="4">IFERROR(R13/(D13+G13),"-")</f>
        <v>-</v>
      </c>
      <c r="T13" s="40"/>
      <c r="U13" s="290"/>
      <c r="Y13" s="82" t="s">
        <v>1</v>
      </c>
    </row>
    <row r="14" spans="2:25" ht="20.100000000000001" customHeight="1" x14ac:dyDescent="0.25">
      <c r="B14" s="123">
        <v>7</v>
      </c>
      <c r="C14" s="20"/>
      <c r="D14" s="21"/>
      <c r="E14" s="289"/>
      <c r="F14" s="29"/>
      <c r="G14" s="30"/>
      <c r="H14" s="31"/>
      <c r="I14" s="32"/>
      <c r="J14" s="33"/>
      <c r="K14" s="289"/>
      <c r="L14" s="29"/>
      <c r="M14" s="30"/>
      <c r="N14" s="31"/>
      <c r="O14" s="32"/>
      <c r="P14" s="327">
        <f t="shared" si="3"/>
        <v>0</v>
      </c>
      <c r="Q14" s="328">
        <f t="shared" si="1"/>
        <v>0</v>
      </c>
      <c r="R14" s="328">
        <f t="shared" si="2"/>
        <v>0</v>
      </c>
      <c r="S14" s="329" t="str">
        <f t="shared" si="4"/>
        <v>-</v>
      </c>
      <c r="T14" s="40"/>
      <c r="U14" s="290"/>
      <c r="Y14" s="82" t="s">
        <v>41</v>
      </c>
    </row>
    <row r="15" spans="2:25" ht="20.100000000000001" customHeight="1" x14ac:dyDescent="0.25">
      <c r="B15" s="123">
        <v>8</v>
      </c>
      <c r="C15" s="20"/>
      <c r="D15" s="21"/>
      <c r="E15" s="289"/>
      <c r="F15" s="29"/>
      <c r="G15" s="30"/>
      <c r="H15" s="31"/>
      <c r="I15" s="32"/>
      <c r="J15" s="33"/>
      <c r="K15" s="289"/>
      <c r="L15" s="29"/>
      <c r="M15" s="30"/>
      <c r="N15" s="31"/>
      <c r="O15" s="32"/>
      <c r="P15" s="327">
        <f t="shared" si="3"/>
        <v>0</v>
      </c>
      <c r="Q15" s="328">
        <f t="shared" si="1"/>
        <v>0</v>
      </c>
      <c r="R15" s="328">
        <f t="shared" si="2"/>
        <v>0</v>
      </c>
      <c r="S15" s="329" t="str">
        <f t="shared" si="4"/>
        <v>-</v>
      </c>
      <c r="T15" s="40"/>
      <c r="U15" s="290"/>
      <c r="Y15" s="82" t="s">
        <v>40</v>
      </c>
    </row>
    <row r="16" spans="2:25" ht="20.100000000000001" customHeight="1" x14ac:dyDescent="0.25">
      <c r="B16" s="123">
        <v>9</v>
      </c>
      <c r="C16" s="20"/>
      <c r="D16" s="21"/>
      <c r="E16" s="289"/>
      <c r="F16" s="29"/>
      <c r="G16" s="30"/>
      <c r="H16" s="31"/>
      <c r="I16" s="32"/>
      <c r="J16" s="33"/>
      <c r="K16" s="289"/>
      <c r="L16" s="29"/>
      <c r="M16" s="30"/>
      <c r="N16" s="31"/>
      <c r="O16" s="32"/>
      <c r="P16" s="327">
        <f t="shared" si="3"/>
        <v>0</v>
      </c>
      <c r="Q16" s="328">
        <f t="shared" si="1"/>
        <v>0</v>
      </c>
      <c r="R16" s="328">
        <f t="shared" si="2"/>
        <v>0</v>
      </c>
      <c r="S16" s="329" t="str">
        <f t="shared" si="4"/>
        <v>-</v>
      </c>
      <c r="T16" s="40"/>
      <c r="U16" s="290"/>
    </row>
    <row r="17" spans="2:21" ht="20.100000000000001" customHeight="1" thickBot="1" x14ac:dyDescent="0.3">
      <c r="B17" s="136">
        <v>10</v>
      </c>
      <c r="C17" s="22"/>
      <c r="D17" s="23"/>
      <c r="E17" s="289"/>
      <c r="F17" s="34"/>
      <c r="G17" s="35"/>
      <c r="H17" s="36"/>
      <c r="I17" s="37"/>
      <c r="J17" s="38"/>
      <c r="K17" s="289"/>
      <c r="L17" s="34"/>
      <c r="M17" s="35"/>
      <c r="N17" s="36"/>
      <c r="O17" s="37"/>
      <c r="P17" s="330">
        <f t="shared" si="3"/>
        <v>0</v>
      </c>
      <c r="Q17" s="331">
        <f t="shared" si="1"/>
        <v>0</v>
      </c>
      <c r="R17" s="331">
        <f t="shared" si="2"/>
        <v>0</v>
      </c>
      <c r="S17" s="332" t="str">
        <f t="shared" si="4"/>
        <v>-</v>
      </c>
      <c r="T17" s="41"/>
      <c r="U17" s="290"/>
    </row>
    <row r="18" spans="2:21" ht="30" customHeight="1" thickBot="1" x14ac:dyDescent="0.3">
      <c r="B18" s="628" t="s">
        <v>107</v>
      </c>
      <c r="C18" s="629"/>
      <c r="D18" s="333">
        <f>SUM(D8:D17)</f>
        <v>0</v>
      </c>
      <c r="E18" s="334"/>
      <c r="F18" s="335">
        <f>SUM(F8:F17)</f>
        <v>0</v>
      </c>
      <c r="G18" s="335">
        <f>SUM(G8:G17)</f>
        <v>0</v>
      </c>
      <c r="H18" s="335">
        <f>SUM(H8:H17)</f>
        <v>0</v>
      </c>
      <c r="I18" s="336">
        <f>SUM(I8:I17)</f>
        <v>0</v>
      </c>
      <c r="J18" s="333">
        <f>SUM(J8:J17)</f>
        <v>0</v>
      </c>
      <c r="K18" s="334"/>
      <c r="L18" s="335">
        <f t="shared" ref="L18:Q18" si="5">SUM(L8:L17)</f>
        <v>0</v>
      </c>
      <c r="M18" s="335">
        <f t="shared" si="5"/>
        <v>0</v>
      </c>
      <c r="N18" s="335">
        <f t="shared" si="5"/>
        <v>0</v>
      </c>
      <c r="O18" s="336">
        <f t="shared" si="5"/>
        <v>0</v>
      </c>
      <c r="P18" s="333">
        <f t="shared" si="5"/>
        <v>0</v>
      </c>
      <c r="Q18" s="335">
        <f t="shared" si="5"/>
        <v>0</v>
      </c>
      <c r="R18" s="335">
        <f>P18+Q18</f>
        <v>0</v>
      </c>
      <c r="S18" s="337" t="str">
        <f t="shared" si="4"/>
        <v>-</v>
      </c>
      <c r="T18" s="338"/>
    </row>
    <row r="19" spans="2:21" ht="30" customHeight="1" thickBot="1" x14ac:dyDescent="0.3">
      <c r="B19" s="649" t="s">
        <v>173</v>
      </c>
      <c r="C19" s="650"/>
      <c r="D19" s="650"/>
      <c r="E19" s="650"/>
      <c r="F19" s="650"/>
      <c r="G19" s="650"/>
      <c r="H19" s="650"/>
      <c r="I19" s="650"/>
      <c r="J19" s="650"/>
      <c r="K19" s="650"/>
      <c r="L19" s="650"/>
      <c r="M19" s="650"/>
      <c r="N19" s="650"/>
      <c r="O19" s="650"/>
      <c r="P19" s="650"/>
      <c r="Q19" s="650"/>
      <c r="R19" s="650"/>
      <c r="S19" s="650"/>
      <c r="T19" s="651"/>
    </row>
    <row r="20" spans="2:21" ht="20.100000000000001" customHeight="1" x14ac:dyDescent="0.25">
      <c r="B20" s="291">
        <v>1</v>
      </c>
      <c r="C20" s="42"/>
      <c r="D20" s="43"/>
      <c r="E20" s="292"/>
      <c r="F20" s="50"/>
      <c r="G20" s="51"/>
      <c r="H20" s="293"/>
      <c r="I20" s="294"/>
      <c r="J20" s="58"/>
      <c r="K20" s="289"/>
      <c r="L20" s="61"/>
      <c r="M20" s="62"/>
      <c r="N20" s="293"/>
      <c r="O20" s="294"/>
      <c r="P20" s="339">
        <f>D20-J20</f>
        <v>0</v>
      </c>
      <c r="Q20" s="340">
        <f>G20-M20</f>
        <v>0</v>
      </c>
      <c r="R20" s="340">
        <f>P20+Q20</f>
        <v>0</v>
      </c>
      <c r="S20" s="341" t="str">
        <f>IFERROR(R20/(D20+G20),"-")</f>
        <v>-</v>
      </c>
      <c r="T20" s="39"/>
    </row>
    <row r="21" spans="2:21" ht="20.100000000000001" customHeight="1" x14ac:dyDescent="0.25">
      <c r="B21" s="295">
        <v>2</v>
      </c>
      <c r="C21" s="44"/>
      <c r="D21" s="45"/>
      <c r="E21" s="289"/>
      <c r="F21" s="52"/>
      <c r="G21" s="53"/>
      <c r="H21" s="296"/>
      <c r="I21" s="297"/>
      <c r="J21" s="58"/>
      <c r="K21" s="289"/>
      <c r="L21" s="61"/>
      <c r="M21" s="62"/>
      <c r="N21" s="296"/>
      <c r="O21" s="297"/>
      <c r="P21" s="339">
        <f>D21-J21</f>
        <v>0</v>
      </c>
      <c r="Q21" s="340">
        <f>G21-M21</f>
        <v>0</v>
      </c>
      <c r="R21" s="340">
        <f t="shared" ref="R21:R29" si="6">P21+Q21</f>
        <v>0</v>
      </c>
      <c r="S21" s="341" t="str">
        <f t="shared" ref="S21:S30" si="7">IFERROR(R21/(D21+G21),"-")</f>
        <v>-</v>
      </c>
      <c r="T21" s="40"/>
    </row>
    <row r="22" spans="2:21" ht="20.100000000000001" customHeight="1" x14ac:dyDescent="0.25">
      <c r="B22" s="295">
        <v>3</v>
      </c>
      <c r="C22" s="44"/>
      <c r="D22" s="45"/>
      <c r="E22" s="289"/>
      <c r="F22" s="52"/>
      <c r="G22" s="53"/>
      <c r="H22" s="296"/>
      <c r="I22" s="297"/>
      <c r="J22" s="58"/>
      <c r="K22" s="289"/>
      <c r="L22" s="61"/>
      <c r="M22" s="62"/>
      <c r="N22" s="296"/>
      <c r="O22" s="297"/>
      <c r="P22" s="339">
        <f t="shared" ref="P22:P28" si="8">D22-J22</f>
        <v>0</v>
      </c>
      <c r="Q22" s="340">
        <f t="shared" ref="Q22:Q29" si="9">G22-M22</f>
        <v>0</v>
      </c>
      <c r="R22" s="340">
        <f t="shared" si="6"/>
        <v>0</v>
      </c>
      <c r="S22" s="341" t="str">
        <f t="shared" si="7"/>
        <v>-</v>
      </c>
      <c r="T22" s="40"/>
    </row>
    <row r="23" spans="2:21" ht="20.100000000000001" customHeight="1" x14ac:dyDescent="0.25">
      <c r="B23" s="295">
        <v>4</v>
      </c>
      <c r="C23" s="44"/>
      <c r="D23" s="45"/>
      <c r="E23" s="289"/>
      <c r="F23" s="52"/>
      <c r="G23" s="53"/>
      <c r="H23" s="296"/>
      <c r="I23" s="297"/>
      <c r="J23" s="58"/>
      <c r="K23" s="289"/>
      <c r="L23" s="61"/>
      <c r="M23" s="62"/>
      <c r="N23" s="296"/>
      <c r="O23" s="297"/>
      <c r="P23" s="339">
        <f t="shared" si="8"/>
        <v>0</v>
      </c>
      <c r="Q23" s="340">
        <f t="shared" si="9"/>
        <v>0</v>
      </c>
      <c r="R23" s="340">
        <f t="shared" si="6"/>
        <v>0</v>
      </c>
      <c r="S23" s="341" t="str">
        <f t="shared" si="7"/>
        <v>-</v>
      </c>
      <c r="T23" s="40"/>
    </row>
    <row r="24" spans="2:21" ht="20.100000000000001" customHeight="1" x14ac:dyDescent="0.25">
      <c r="B24" s="295">
        <v>5</v>
      </c>
      <c r="C24" s="44"/>
      <c r="D24" s="45"/>
      <c r="E24" s="289"/>
      <c r="F24" s="52"/>
      <c r="G24" s="53"/>
      <c r="H24" s="296"/>
      <c r="I24" s="297"/>
      <c r="J24" s="58"/>
      <c r="K24" s="289"/>
      <c r="L24" s="61"/>
      <c r="M24" s="62"/>
      <c r="N24" s="296"/>
      <c r="O24" s="297"/>
      <c r="P24" s="339">
        <f t="shared" si="8"/>
        <v>0</v>
      </c>
      <c r="Q24" s="340">
        <f t="shared" si="9"/>
        <v>0</v>
      </c>
      <c r="R24" s="340">
        <f t="shared" si="6"/>
        <v>0</v>
      </c>
      <c r="S24" s="341" t="str">
        <f t="shared" si="7"/>
        <v>-</v>
      </c>
      <c r="T24" s="40"/>
    </row>
    <row r="25" spans="2:21" ht="19.5" customHeight="1" x14ac:dyDescent="0.25">
      <c r="B25" s="295">
        <v>6</v>
      </c>
      <c r="C25" s="44"/>
      <c r="D25" s="45"/>
      <c r="E25" s="289"/>
      <c r="F25" s="52"/>
      <c r="G25" s="53"/>
      <c r="H25" s="296"/>
      <c r="I25" s="297"/>
      <c r="J25" s="58"/>
      <c r="K25" s="289"/>
      <c r="L25" s="61"/>
      <c r="M25" s="62"/>
      <c r="N25" s="296"/>
      <c r="O25" s="297"/>
      <c r="P25" s="339">
        <f t="shared" si="8"/>
        <v>0</v>
      </c>
      <c r="Q25" s="340">
        <f t="shared" si="9"/>
        <v>0</v>
      </c>
      <c r="R25" s="340">
        <f t="shared" si="6"/>
        <v>0</v>
      </c>
      <c r="S25" s="341" t="str">
        <f t="shared" si="7"/>
        <v>-</v>
      </c>
      <c r="T25" s="40"/>
    </row>
    <row r="26" spans="2:21" ht="20.100000000000001" customHeight="1" x14ac:dyDescent="0.25">
      <c r="B26" s="295">
        <v>7</v>
      </c>
      <c r="C26" s="44"/>
      <c r="D26" s="45"/>
      <c r="E26" s="289"/>
      <c r="F26" s="52"/>
      <c r="G26" s="53"/>
      <c r="H26" s="296"/>
      <c r="I26" s="297"/>
      <c r="J26" s="58"/>
      <c r="K26" s="289"/>
      <c r="L26" s="61"/>
      <c r="M26" s="62"/>
      <c r="N26" s="296"/>
      <c r="O26" s="297"/>
      <c r="P26" s="339">
        <f t="shared" si="8"/>
        <v>0</v>
      </c>
      <c r="Q26" s="340">
        <f t="shared" si="9"/>
        <v>0</v>
      </c>
      <c r="R26" s="340">
        <f t="shared" si="6"/>
        <v>0</v>
      </c>
      <c r="S26" s="341" t="str">
        <f t="shared" si="7"/>
        <v>-</v>
      </c>
      <c r="T26" s="40"/>
    </row>
    <row r="27" spans="2:21" ht="19.5" customHeight="1" x14ac:dyDescent="0.25">
      <c r="B27" s="298">
        <v>8</v>
      </c>
      <c r="C27" s="46"/>
      <c r="D27" s="47"/>
      <c r="E27" s="289"/>
      <c r="F27" s="54"/>
      <c r="G27" s="55"/>
      <c r="H27" s="296"/>
      <c r="I27" s="297"/>
      <c r="J27" s="59"/>
      <c r="K27" s="289"/>
      <c r="L27" s="63"/>
      <c r="M27" s="64"/>
      <c r="N27" s="296"/>
      <c r="O27" s="297"/>
      <c r="P27" s="339">
        <f t="shared" si="8"/>
        <v>0</v>
      </c>
      <c r="Q27" s="340">
        <f t="shared" si="9"/>
        <v>0</v>
      </c>
      <c r="R27" s="340">
        <f t="shared" si="6"/>
        <v>0</v>
      </c>
      <c r="S27" s="341" t="str">
        <f t="shared" si="7"/>
        <v>-</v>
      </c>
      <c r="T27" s="40"/>
    </row>
    <row r="28" spans="2:21" ht="20.100000000000001" customHeight="1" x14ac:dyDescent="0.25">
      <c r="B28" s="298">
        <v>9</v>
      </c>
      <c r="C28" s="46"/>
      <c r="D28" s="47"/>
      <c r="E28" s="289"/>
      <c r="F28" s="54"/>
      <c r="G28" s="55"/>
      <c r="H28" s="296"/>
      <c r="I28" s="297"/>
      <c r="J28" s="59"/>
      <c r="K28" s="289"/>
      <c r="L28" s="63"/>
      <c r="M28" s="64"/>
      <c r="N28" s="296"/>
      <c r="O28" s="297"/>
      <c r="P28" s="339">
        <f t="shared" si="8"/>
        <v>0</v>
      </c>
      <c r="Q28" s="340">
        <f t="shared" si="9"/>
        <v>0</v>
      </c>
      <c r="R28" s="340">
        <f t="shared" si="6"/>
        <v>0</v>
      </c>
      <c r="S28" s="341" t="str">
        <f t="shared" si="7"/>
        <v>-</v>
      </c>
      <c r="T28" s="40"/>
    </row>
    <row r="29" spans="2:21" ht="20.100000000000001" customHeight="1" thickBot="1" x14ac:dyDescent="0.3">
      <c r="B29" s="299">
        <v>10</v>
      </c>
      <c r="C29" s="48"/>
      <c r="D29" s="49"/>
      <c r="E29" s="300"/>
      <c r="F29" s="56"/>
      <c r="G29" s="57"/>
      <c r="H29" s="296"/>
      <c r="I29" s="297"/>
      <c r="J29" s="60"/>
      <c r="K29" s="289"/>
      <c r="L29" s="65"/>
      <c r="M29" s="66"/>
      <c r="N29" s="296"/>
      <c r="O29" s="297"/>
      <c r="P29" s="342">
        <f>D29-J29</f>
        <v>0</v>
      </c>
      <c r="Q29" s="343">
        <f t="shared" si="9"/>
        <v>0</v>
      </c>
      <c r="R29" s="343">
        <f t="shared" si="6"/>
        <v>0</v>
      </c>
      <c r="S29" s="344" t="str">
        <f t="shared" si="7"/>
        <v>-</v>
      </c>
      <c r="T29" s="41"/>
    </row>
    <row r="30" spans="2:21" ht="30" customHeight="1" thickBot="1" x14ac:dyDescent="0.3">
      <c r="B30" s="630" t="s">
        <v>109</v>
      </c>
      <c r="C30" s="631"/>
      <c r="D30" s="345">
        <f>SUM(D20:D29)</f>
        <v>0</v>
      </c>
      <c r="E30" s="346"/>
      <c r="F30" s="347">
        <f>SUM(F20:F29)</f>
        <v>0</v>
      </c>
      <c r="G30" s="348">
        <f>SUM(G20:G29)</f>
        <v>0</v>
      </c>
      <c r="H30" s="349"/>
      <c r="I30" s="350"/>
      <c r="J30" s="351">
        <f>SUM(J20:J29)</f>
        <v>0</v>
      </c>
      <c r="K30" s="346"/>
      <c r="L30" s="347">
        <f>SUM(L20:L29)</f>
        <v>0</v>
      </c>
      <c r="M30" s="348">
        <f>SUM(M20:M29)</f>
        <v>0</v>
      </c>
      <c r="N30" s="352"/>
      <c r="O30" s="350"/>
      <c r="P30" s="345">
        <f>SUM(P20:P29)</f>
        <v>0</v>
      </c>
      <c r="Q30" s="347">
        <f>SUM(Q20:Q29)</f>
        <v>0</v>
      </c>
      <c r="R30" s="347">
        <f>SUM(R20:R29)</f>
        <v>0</v>
      </c>
      <c r="S30" s="353" t="str">
        <f t="shared" si="7"/>
        <v>-</v>
      </c>
      <c r="T30" s="354"/>
    </row>
    <row r="31" spans="2:21" ht="30" customHeight="1" thickBot="1" x14ac:dyDescent="0.3">
      <c r="B31" s="646" t="s">
        <v>174</v>
      </c>
      <c r="C31" s="647"/>
      <c r="D31" s="647"/>
      <c r="E31" s="647"/>
      <c r="F31" s="647"/>
      <c r="G31" s="647"/>
      <c r="H31" s="647"/>
      <c r="I31" s="647"/>
      <c r="J31" s="647"/>
      <c r="K31" s="647"/>
      <c r="L31" s="647"/>
      <c r="M31" s="647"/>
      <c r="N31" s="647"/>
      <c r="O31" s="647"/>
      <c r="P31" s="647"/>
      <c r="Q31" s="647"/>
      <c r="R31" s="647"/>
      <c r="S31" s="647"/>
      <c r="T31" s="648"/>
    </row>
    <row r="32" spans="2:21" ht="20.100000000000001" customHeight="1" x14ac:dyDescent="0.25">
      <c r="B32" s="301">
        <v>1</v>
      </c>
      <c r="C32" s="67"/>
      <c r="D32" s="302"/>
      <c r="E32" s="303"/>
      <c r="F32" s="304"/>
      <c r="G32" s="70"/>
      <c r="H32" s="71"/>
      <c r="I32" s="72"/>
      <c r="J32" s="302"/>
      <c r="K32" s="303"/>
      <c r="L32" s="304"/>
      <c r="M32" s="58"/>
      <c r="N32" s="61"/>
      <c r="O32" s="62"/>
      <c r="P32" s="302"/>
      <c r="Q32" s="355">
        <f>G32-M32</f>
        <v>0</v>
      </c>
      <c r="R32" s="356">
        <f>Q32</f>
        <v>0</v>
      </c>
      <c r="S32" s="357" t="str">
        <f>IFERROR(R32/G32,"-")</f>
        <v>-</v>
      </c>
      <c r="T32" s="78"/>
    </row>
    <row r="33" spans="2:20" ht="20.100000000000001" customHeight="1" x14ac:dyDescent="0.25">
      <c r="B33" s="305">
        <v>2</v>
      </c>
      <c r="C33" s="68"/>
      <c r="D33" s="302"/>
      <c r="E33" s="303"/>
      <c r="F33" s="304"/>
      <c r="G33" s="73"/>
      <c r="H33" s="74"/>
      <c r="I33" s="3"/>
      <c r="J33" s="302"/>
      <c r="K33" s="303"/>
      <c r="L33" s="304"/>
      <c r="M33" s="59"/>
      <c r="N33" s="63"/>
      <c r="O33" s="64"/>
      <c r="P33" s="302"/>
      <c r="Q33" s="358">
        <f t="shared" ref="Q33:Q41" si="10">G33-M33</f>
        <v>0</v>
      </c>
      <c r="R33" s="359">
        <f t="shared" ref="R33:R41" si="11">Q33</f>
        <v>0</v>
      </c>
      <c r="S33" s="357" t="str">
        <f t="shared" ref="S33:S41" si="12">IFERROR(R33/G33,"-")</f>
        <v>-</v>
      </c>
      <c r="T33" s="79"/>
    </row>
    <row r="34" spans="2:20" ht="20.100000000000001" customHeight="1" x14ac:dyDescent="0.25">
      <c r="B34" s="305">
        <v>3</v>
      </c>
      <c r="C34" s="68"/>
      <c r="D34" s="302"/>
      <c r="E34" s="303"/>
      <c r="F34" s="304"/>
      <c r="G34" s="73"/>
      <c r="H34" s="74"/>
      <c r="I34" s="3"/>
      <c r="J34" s="302"/>
      <c r="K34" s="303"/>
      <c r="L34" s="304"/>
      <c r="M34" s="59"/>
      <c r="N34" s="63"/>
      <c r="O34" s="64"/>
      <c r="P34" s="302"/>
      <c r="Q34" s="358">
        <f t="shared" si="10"/>
        <v>0</v>
      </c>
      <c r="R34" s="359">
        <f t="shared" si="11"/>
        <v>0</v>
      </c>
      <c r="S34" s="357" t="str">
        <f t="shared" si="12"/>
        <v>-</v>
      </c>
      <c r="T34" s="79"/>
    </row>
    <row r="35" spans="2:20" ht="20.100000000000001" customHeight="1" x14ac:dyDescent="0.25">
      <c r="B35" s="305">
        <v>4</v>
      </c>
      <c r="C35" s="68"/>
      <c r="D35" s="302"/>
      <c r="E35" s="303"/>
      <c r="F35" s="304"/>
      <c r="G35" s="73"/>
      <c r="H35" s="74"/>
      <c r="I35" s="3"/>
      <c r="J35" s="302"/>
      <c r="K35" s="303"/>
      <c r="L35" s="304"/>
      <c r="M35" s="59"/>
      <c r="N35" s="63"/>
      <c r="O35" s="64"/>
      <c r="P35" s="302"/>
      <c r="Q35" s="358">
        <f t="shared" si="10"/>
        <v>0</v>
      </c>
      <c r="R35" s="359">
        <f t="shared" si="11"/>
        <v>0</v>
      </c>
      <c r="S35" s="357" t="str">
        <f t="shared" si="12"/>
        <v>-</v>
      </c>
      <c r="T35" s="79"/>
    </row>
    <row r="36" spans="2:20" ht="20.100000000000001" customHeight="1" x14ac:dyDescent="0.25">
      <c r="B36" s="305">
        <v>5</v>
      </c>
      <c r="C36" s="68"/>
      <c r="D36" s="302"/>
      <c r="E36" s="303"/>
      <c r="F36" s="304"/>
      <c r="G36" s="73"/>
      <c r="H36" s="74"/>
      <c r="I36" s="3"/>
      <c r="J36" s="302"/>
      <c r="K36" s="303"/>
      <c r="L36" s="304"/>
      <c r="M36" s="59"/>
      <c r="N36" s="63"/>
      <c r="O36" s="64"/>
      <c r="P36" s="302"/>
      <c r="Q36" s="358">
        <f t="shared" si="10"/>
        <v>0</v>
      </c>
      <c r="R36" s="359">
        <f t="shared" si="11"/>
        <v>0</v>
      </c>
      <c r="S36" s="357" t="str">
        <f t="shared" si="12"/>
        <v>-</v>
      </c>
      <c r="T36" s="79"/>
    </row>
    <row r="37" spans="2:20" ht="20.100000000000001" customHeight="1" x14ac:dyDescent="0.25">
      <c r="B37" s="305">
        <v>6</v>
      </c>
      <c r="C37" s="68"/>
      <c r="D37" s="302"/>
      <c r="E37" s="303"/>
      <c r="F37" s="304"/>
      <c r="G37" s="73"/>
      <c r="H37" s="74"/>
      <c r="I37" s="3"/>
      <c r="J37" s="302"/>
      <c r="K37" s="303"/>
      <c r="L37" s="304"/>
      <c r="M37" s="59"/>
      <c r="N37" s="63"/>
      <c r="O37" s="64"/>
      <c r="P37" s="302"/>
      <c r="Q37" s="358">
        <f t="shared" si="10"/>
        <v>0</v>
      </c>
      <c r="R37" s="359">
        <f t="shared" si="11"/>
        <v>0</v>
      </c>
      <c r="S37" s="357" t="str">
        <f t="shared" si="12"/>
        <v>-</v>
      </c>
      <c r="T37" s="79"/>
    </row>
    <row r="38" spans="2:20" ht="20.100000000000001" customHeight="1" x14ac:dyDescent="0.25">
      <c r="B38" s="305">
        <v>7</v>
      </c>
      <c r="C38" s="68"/>
      <c r="D38" s="302"/>
      <c r="E38" s="303"/>
      <c r="F38" s="304"/>
      <c r="G38" s="73"/>
      <c r="H38" s="74"/>
      <c r="I38" s="3"/>
      <c r="J38" s="302"/>
      <c r="K38" s="303"/>
      <c r="L38" s="304"/>
      <c r="M38" s="59"/>
      <c r="N38" s="63"/>
      <c r="O38" s="64"/>
      <c r="P38" s="302"/>
      <c r="Q38" s="358">
        <f t="shared" si="10"/>
        <v>0</v>
      </c>
      <c r="R38" s="359">
        <f t="shared" si="11"/>
        <v>0</v>
      </c>
      <c r="S38" s="357" t="str">
        <f t="shared" si="12"/>
        <v>-</v>
      </c>
      <c r="T38" s="79"/>
    </row>
    <row r="39" spans="2:20" ht="20.100000000000001" customHeight="1" x14ac:dyDescent="0.25">
      <c r="B39" s="305">
        <v>8</v>
      </c>
      <c r="C39" s="68"/>
      <c r="D39" s="302"/>
      <c r="E39" s="303"/>
      <c r="F39" s="304"/>
      <c r="G39" s="73"/>
      <c r="H39" s="74"/>
      <c r="I39" s="3"/>
      <c r="J39" s="302"/>
      <c r="K39" s="303"/>
      <c r="L39" s="304"/>
      <c r="M39" s="59"/>
      <c r="N39" s="63"/>
      <c r="O39" s="64"/>
      <c r="P39" s="302"/>
      <c r="Q39" s="358">
        <f t="shared" si="10"/>
        <v>0</v>
      </c>
      <c r="R39" s="359">
        <f t="shared" si="11"/>
        <v>0</v>
      </c>
      <c r="S39" s="357" t="str">
        <f t="shared" si="12"/>
        <v>-</v>
      </c>
      <c r="T39" s="79"/>
    </row>
    <row r="40" spans="2:20" ht="20.100000000000001" customHeight="1" x14ac:dyDescent="0.25">
      <c r="B40" s="305">
        <v>9</v>
      </c>
      <c r="C40" s="68"/>
      <c r="D40" s="302"/>
      <c r="E40" s="303"/>
      <c r="F40" s="304"/>
      <c r="G40" s="73"/>
      <c r="H40" s="74"/>
      <c r="I40" s="3"/>
      <c r="J40" s="302"/>
      <c r="K40" s="303"/>
      <c r="L40" s="304"/>
      <c r="M40" s="59"/>
      <c r="N40" s="63"/>
      <c r="O40" s="64"/>
      <c r="P40" s="302"/>
      <c r="Q40" s="358">
        <f t="shared" si="10"/>
        <v>0</v>
      </c>
      <c r="R40" s="359">
        <f t="shared" si="11"/>
        <v>0</v>
      </c>
      <c r="S40" s="357" t="str">
        <f t="shared" si="12"/>
        <v>-</v>
      </c>
      <c r="T40" s="79"/>
    </row>
    <row r="41" spans="2:20" ht="20.100000000000001" customHeight="1" thickBot="1" x14ac:dyDescent="0.3">
      <c r="B41" s="306">
        <v>10</v>
      </c>
      <c r="C41" s="69"/>
      <c r="D41" s="307"/>
      <c r="E41" s="308"/>
      <c r="F41" s="309"/>
      <c r="G41" s="75"/>
      <c r="H41" s="76"/>
      <c r="I41" s="77"/>
      <c r="J41" s="307"/>
      <c r="K41" s="308"/>
      <c r="L41" s="309"/>
      <c r="M41" s="75"/>
      <c r="N41" s="76"/>
      <c r="O41" s="77"/>
      <c r="P41" s="310"/>
      <c r="Q41" s="360">
        <f t="shared" si="10"/>
        <v>0</v>
      </c>
      <c r="R41" s="361">
        <f t="shared" si="11"/>
        <v>0</v>
      </c>
      <c r="S41" s="362" t="str">
        <f t="shared" si="12"/>
        <v>-</v>
      </c>
      <c r="T41" s="80"/>
    </row>
    <row r="42" spans="2:20" ht="30" customHeight="1" thickBot="1" x14ac:dyDescent="0.3">
      <c r="B42" s="668" t="s">
        <v>108</v>
      </c>
      <c r="C42" s="669"/>
      <c r="D42" s="363"/>
      <c r="E42" s="364"/>
      <c r="F42" s="364"/>
      <c r="G42" s="365">
        <f>SUM(G32:G41)</f>
        <v>0</v>
      </c>
      <c r="H42" s="366">
        <f>SUM(H32:H41)</f>
        <v>0</v>
      </c>
      <c r="I42" s="254">
        <f>SUM(I32:I41)</f>
        <v>0</v>
      </c>
      <c r="J42" s="363"/>
      <c r="K42" s="364"/>
      <c r="L42" s="364"/>
      <c r="M42" s="365">
        <f>SUM(M32:M41)</f>
        <v>0</v>
      </c>
      <c r="N42" s="366">
        <f>SUM(N32:N41)</f>
        <v>0</v>
      </c>
      <c r="O42" s="367">
        <f>SUM(O32:O41)</f>
        <v>0</v>
      </c>
      <c r="P42" s="368"/>
      <c r="Q42" s="365">
        <f>SUM(Q32:Q41)</f>
        <v>0</v>
      </c>
      <c r="R42" s="253">
        <f>SUM(R32:R41)</f>
        <v>0</v>
      </c>
      <c r="S42" s="369" t="str">
        <f>IFERROR(R42/G42,"-")</f>
        <v>-</v>
      </c>
      <c r="T42" s="370"/>
    </row>
    <row r="43" spans="2:20" ht="50.25" customHeight="1" thickBot="1" x14ac:dyDescent="0.3">
      <c r="B43" s="670" t="s">
        <v>110</v>
      </c>
      <c r="C43" s="671"/>
      <c r="D43" s="371">
        <f>D30+D18</f>
        <v>0</v>
      </c>
      <c r="E43" s="372"/>
      <c r="F43" s="373">
        <f>F30+F18</f>
        <v>0</v>
      </c>
      <c r="G43" s="373">
        <f>G42+G30+G18</f>
        <v>0</v>
      </c>
      <c r="H43" s="373">
        <f>H42+H18</f>
        <v>0</v>
      </c>
      <c r="I43" s="374">
        <f>I42+I18</f>
        <v>0</v>
      </c>
      <c r="J43" s="371">
        <f>J30+J18</f>
        <v>0</v>
      </c>
      <c r="K43" s="372"/>
      <c r="L43" s="373">
        <f>L30+L18</f>
        <v>0</v>
      </c>
      <c r="M43" s="373">
        <f>M42+M30+M18</f>
        <v>0</v>
      </c>
      <c r="N43" s="373">
        <f>N42+N18</f>
        <v>0</v>
      </c>
      <c r="O43" s="374">
        <f>O42+O18</f>
        <v>0</v>
      </c>
      <c r="P43" s="375">
        <f>P18+P30+P42</f>
        <v>0</v>
      </c>
      <c r="Q43" s="376">
        <f>Q42+Q30+Q18</f>
        <v>0</v>
      </c>
      <c r="R43" s="376">
        <f>R42+R30+R18</f>
        <v>0</v>
      </c>
      <c r="S43" s="377" t="str">
        <f>IFERROR(R43/(D43+G43),"-")</f>
        <v>-</v>
      </c>
      <c r="T43" s="378"/>
    </row>
    <row r="44" spans="2:20" ht="42.75" customHeight="1" thickBot="1" x14ac:dyDescent="0.3">
      <c r="B44" s="655" t="s">
        <v>200</v>
      </c>
      <c r="C44" s="656"/>
      <c r="D44" s="656"/>
      <c r="E44" s="656"/>
      <c r="F44" s="656"/>
      <c r="G44" s="656"/>
      <c r="H44" s="656"/>
      <c r="I44" s="656"/>
      <c r="J44" s="656"/>
      <c r="K44" s="656"/>
      <c r="L44" s="656"/>
      <c r="M44" s="656"/>
      <c r="N44" s="656"/>
      <c r="O44" s="656"/>
      <c r="P44" s="656"/>
      <c r="Q44" s="656"/>
      <c r="R44" s="656"/>
      <c r="S44" s="656"/>
      <c r="T44" s="657"/>
    </row>
    <row r="45" spans="2:20" ht="20.100000000000001" customHeight="1" x14ac:dyDescent="0.25">
      <c r="B45" s="682" t="s">
        <v>178</v>
      </c>
      <c r="C45" s="683"/>
      <c r="D45" s="683"/>
      <c r="E45" s="683"/>
      <c r="F45" s="683"/>
      <c r="G45" s="683"/>
      <c r="H45" s="683"/>
      <c r="I45" s="683"/>
      <c r="J45" s="683"/>
      <c r="K45" s="683"/>
      <c r="L45" s="683"/>
      <c r="M45" s="683"/>
      <c r="N45" s="683"/>
      <c r="O45" s="684"/>
      <c r="P45" s="81" t="s">
        <v>6</v>
      </c>
      <c r="Q45" s="658"/>
      <c r="R45" s="658"/>
      <c r="S45" s="658"/>
      <c r="T45" s="659"/>
    </row>
    <row r="46" spans="2:20" ht="20.100000000000001" customHeight="1" x14ac:dyDescent="0.25">
      <c r="B46" s="380"/>
      <c r="C46" s="379"/>
      <c r="D46" s="645" t="s">
        <v>48</v>
      </c>
      <c r="E46" s="645"/>
      <c r="F46" s="645"/>
      <c r="G46" s="645"/>
      <c r="H46" s="645"/>
      <c r="I46" s="645"/>
      <c r="J46" s="381">
        <f>P43/1000*3.6</f>
        <v>0</v>
      </c>
      <c r="K46" s="382" t="s">
        <v>13</v>
      </c>
      <c r="L46" s="379"/>
      <c r="M46" s="379"/>
      <c r="N46" s="379"/>
      <c r="O46" s="379"/>
      <c r="P46" s="260" t="s">
        <v>19</v>
      </c>
      <c r="Q46" s="660"/>
      <c r="R46" s="660"/>
      <c r="S46" s="660"/>
      <c r="T46" s="661"/>
    </row>
    <row r="47" spans="2:20" ht="20.100000000000001" customHeight="1" x14ac:dyDescent="0.25">
      <c r="B47" s="380"/>
      <c r="C47" s="379"/>
      <c r="D47" s="645" t="s">
        <v>47</v>
      </c>
      <c r="E47" s="645"/>
      <c r="F47" s="645"/>
      <c r="G47" s="645"/>
      <c r="H47" s="645"/>
      <c r="I47" s="645"/>
      <c r="J47" s="381">
        <f>Q43/1000</f>
        <v>0</v>
      </c>
      <c r="K47" s="382" t="s">
        <v>14</v>
      </c>
      <c r="L47" s="379"/>
      <c r="M47" s="379"/>
      <c r="N47" s="379"/>
      <c r="O47" s="379"/>
      <c r="P47" s="662" t="s">
        <v>20</v>
      </c>
      <c r="Q47" s="663"/>
      <c r="R47" s="663"/>
      <c r="S47" s="663"/>
      <c r="T47" s="664"/>
    </row>
    <row r="48" spans="2:20" ht="20.100000000000001" customHeight="1" x14ac:dyDescent="0.25">
      <c r="B48" s="380"/>
      <c r="C48" s="379"/>
      <c r="D48" s="645" t="s">
        <v>46</v>
      </c>
      <c r="E48" s="645"/>
      <c r="F48" s="645"/>
      <c r="G48" s="645"/>
      <c r="H48" s="645"/>
      <c r="I48" s="645"/>
      <c r="J48" s="381">
        <f>R43/1000*3.6</f>
        <v>0</v>
      </c>
      <c r="K48" s="382" t="s">
        <v>13</v>
      </c>
      <c r="L48" s="379"/>
      <c r="M48" s="379"/>
      <c r="N48" s="379"/>
      <c r="O48" s="379"/>
      <c r="P48" s="662"/>
      <c r="Q48" s="663"/>
      <c r="R48" s="663"/>
      <c r="S48" s="663"/>
      <c r="T48" s="664"/>
    </row>
    <row r="49" spans="2:20" ht="20.100000000000001" customHeight="1" x14ac:dyDescent="0.25">
      <c r="B49" s="380"/>
      <c r="C49" s="379"/>
      <c r="D49" s="645" t="s">
        <v>201</v>
      </c>
      <c r="E49" s="645"/>
      <c r="F49" s="645"/>
      <c r="G49" s="645"/>
      <c r="H49" s="645"/>
      <c r="I49" s="645"/>
      <c r="J49" s="381">
        <f>(L43-F43)/1000*3.6</f>
        <v>0</v>
      </c>
      <c r="K49" s="382" t="s">
        <v>13</v>
      </c>
      <c r="L49" s="379"/>
      <c r="M49" s="379"/>
      <c r="N49" s="379"/>
      <c r="O49" s="379"/>
      <c r="P49" s="662"/>
      <c r="Q49" s="663"/>
      <c r="R49" s="663"/>
      <c r="S49" s="663"/>
      <c r="T49" s="664"/>
    </row>
    <row r="50" spans="2:20" ht="20.100000000000001" customHeight="1" thickBot="1" x14ac:dyDescent="0.3">
      <c r="B50" s="383"/>
      <c r="C50" s="384"/>
      <c r="D50" s="685" t="s">
        <v>37</v>
      </c>
      <c r="E50" s="685"/>
      <c r="F50" s="685"/>
      <c r="G50" s="685"/>
      <c r="H50" s="685"/>
      <c r="I50" s="685"/>
      <c r="J50" s="385">
        <f>(O43-I43)/1000</f>
        <v>0</v>
      </c>
      <c r="K50" s="386" t="s">
        <v>14</v>
      </c>
      <c r="L50" s="384"/>
      <c r="M50" s="384"/>
      <c r="N50" s="384"/>
      <c r="O50" s="384"/>
      <c r="P50" s="665"/>
      <c r="Q50" s="666"/>
      <c r="R50" s="666"/>
      <c r="S50" s="666"/>
      <c r="T50" s="667"/>
    </row>
    <row r="51" spans="2:20" ht="30" customHeight="1" x14ac:dyDescent="0.25">
      <c r="B51" s="311"/>
      <c r="C51" s="311"/>
      <c r="D51" s="311"/>
      <c r="E51" s="311"/>
      <c r="F51" s="311"/>
      <c r="G51" s="311"/>
      <c r="H51" s="311"/>
      <c r="I51" s="311"/>
      <c r="J51" s="311"/>
      <c r="K51" s="311"/>
      <c r="L51" s="311"/>
      <c r="M51" s="311"/>
      <c r="N51" s="311"/>
      <c r="O51" s="311"/>
      <c r="P51" s="311"/>
      <c r="Q51" s="311"/>
      <c r="R51" s="311"/>
      <c r="S51" s="311"/>
      <c r="T51" s="311"/>
    </row>
    <row r="52" spans="2:20" x14ac:dyDescent="0.25">
      <c r="B52" s="503" t="s">
        <v>176</v>
      </c>
      <c r="C52" s="503"/>
      <c r="D52" s="503"/>
      <c r="E52" s="503"/>
      <c r="F52" s="503"/>
      <c r="G52" s="503"/>
      <c r="H52" s="503"/>
      <c r="I52" s="503"/>
      <c r="J52" s="503"/>
      <c r="K52" s="503"/>
      <c r="L52" s="503"/>
      <c r="M52" s="503"/>
      <c r="N52" s="503"/>
      <c r="O52" s="503"/>
      <c r="P52" s="503"/>
      <c r="Q52" s="503"/>
      <c r="R52" s="503"/>
      <c r="S52" s="503"/>
      <c r="T52" s="503"/>
    </row>
    <row r="53" spans="2:20" x14ac:dyDescent="0.25">
      <c r="B53" s="503"/>
      <c r="C53" s="503"/>
      <c r="D53" s="503"/>
      <c r="E53" s="503"/>
      <c r="F53" s="503"/>
      <c r="G53" s="503"/>
      <c r="H53" s="503"/>
      <c r="I53" s="503"/>
      <c r="J53" s="503"/>
      <c r="K53" s="503"/>
      <c r="L53" s="503"/>
      <c r="M53" s="503"/>
      <c r="N53" s="503"/>
      <c r="O53" s="503"/>
      <c r="P53" s="503"/>
      <c r="Q53" s="503"/>
      <c r="R53" s="503"/>
      <c r="S53" s="503"/>
      <c r="T53" s="503"/>
    </row>
    <row r="54" spans="2:20" x14ac:dyDescent="0.25">
      <c r="B54" s="503"/>
      <c r="C54" s="503"/>
      <c r="D54" s="503"/>
      <c r="E54" s="503"/>
      <c r="F54" s="503"/>
      <c r="G54" s="503"/>
      <c r="H54" s="503"/>
      <c r="I54" s="503"/>
      <c r="J54" s="503"/>
      <c r="K54" s="503"/>
      <c r="L54" s="503"/>
      <c r="M54" s="503"/>
      <c r="N54" s="503"/>
      <c r="O54" s="503"/>
      <c r="P54" s="503"/>
      <c r="Q54" s="503"/>
      <c r="R54" s="503"/>
      <c r="S54" s="503"/>
      <c r="T54" s="503"/>
    </row>
  </sheetData>
  <sheetProtection algorithmName="SHA-512" hashValue="/mO3H9cGN8ggiPdipAG/D6tYbsW1NQ6EH9EhcfHfknBVwvO6bxPEdg4E71kTAZvZ2w95lFTPyxCrejLIefUKOA==" saltValue="t6pgeUgGgsKzbsR3RBtdBQ==" spinCount="100000" sheet="1" objects="1" scenarios="1" formatCells="0" formatColumns="0" formatRows="0" insertColumns="0" insertRows="0" deleteColumns="0" deleteRows="0"/>
  <mergeCells count="29">
    <mergeCell ref="B52:T54"/>
    <mergeCell ref="B45:O45"/>
    <mergeCell ref="D49:I49"/>
    <mergeCell ref="D50:I50"/>
    <mergeCell ref="D47:I47"/>
    <mergeCell ref="D46:I46"/>
    <mergeCell ref="B2:T2"/>
    <mergeCell ref="T3:T5"/>
    <mergeCell ref="D48:I48"/>
    <mergeCell ref="D4:F4"/>
    <mergeCell ref="B31:T31"/>
    <mergeCell ref="B19:T19"/>
    <mergeCell ref="B7:T7"/>
    <mergeCell ref="B44:T44"/>
    <mergeCell ref="Q45:T45"/>
    <mergeCell ref="Q46:T46"/>
    <mergeCell ref="P47:T50"/>
    <mergeCell ref="B42:C42"/>
    <mergeCell ref="B43:C43"/>
    <mergeCell ref="C3:C5"/>
    <mergeCell ref="B3:B5"/>
    <mergeCell ref="P3:S4"/>
    <mergeCell ref="B18:C18"/>
    <mergeCell ref="B30:C30"/>
    <mergeCell ref="D3:I3"/>
    <mergeCell ref="J3:O3"/>
    <mergeCell ref="J4:L4"/>
    <mergeCell ref="M4:O4"/>
    <mergeCell ref="G4:I4"/>
  </mergeCells>
  <dataValidations count="2">
    <dataValidation type="list" allowBlank="1" showInputMessage="1" showErrorMessage="1" prompt="wybierz z listy, w przypadku konieczności doprecyzowania - podaj dodatkowe informacje w kolumnie 19" sqref="E20:E29 E8:E17" xr:uid="{00000000-0002-0000-0500-000000000000}">
      <formula1>$Y$9:$Y$15</formula1>
    </dataValidation>
    <dataValidation type="list" allowBlank="1" showInputMessage="1" showErrorMessage="1" prompt="wybierz z listy, w przypadku konieczności doprecyzowania - podaj dodatkowe informacje w kolumnie 19" sqref="K20:K30 K8:K17" xr:uid="{00000000-0002-0000-0500-000001000000}">
      <formula1>$Y$10:$Y$15</formula1>
    </dataValidation>
  </dataValidations>
  <pageMargins left="0.7" right="0.7" top="0.75" bottom="0.75" header="0.3" footer="0.3"/>
  <pageSetup paperSize="8" scale="57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U35"/>
  <sheetViews>
    <sheetView tabSelected="1" view="pageBreakPreview" zoomScale="70" zoomScaleNormal="100" zoomScaleSheetLayoutView="70" workbookViewId="0">
      <selection activeCell="U15" sqref="U15"/>
    </sheetView>
  </sheetViews>
  <sheetFormatPr defaultRowHeight="15" x14ac:dyDescent="0.25"/>
  <cols>
    <col min="1" max="1" width="9.140625" style="82"/>
    <col min="2" max="2" width="6.140625" style="82" customWidth="1"/>
    <col min="3" max="3" width="40.7109375" style="82" customWidth="1"/>
    <col min="4" max="4" width="12.7109375" style="82" customWidth="1"/>
    <col min="5" max="5" width="15.7109375" style="82" customWidth="1"/>
    <col min="6" max="6" width="12.7109375" style="82" customWidth="1"/>
    <col min="7" max="7" width="15.7109375" style="82" customWidth="1"/>
    <col min="8" max="8" width="12.7109375" style="82" customWidth="1"/>
    <col min="9" max="9" width="15.7109375" style="82" customWidth="1"/>
    <col min="10" max="10" width="12.7109375" style="82" customWidth="1"/>
    <col min="11" max="11" width="15.7109375" style="82" customWidth="1"/>
    <col min="12" max="12" width="12.7109375" style="82" customWidth="1"/>
    <col min="13" max="13" width="15.7109375" style="82" customWidth="1"/>
    <col min="14" max="14" width="10.7109375" style="82" customWidth="1"/>
    <col min="15" max="15" width="15.7109375" style="82" customWidth="1"/>
    <col min="16" max="16" width="12.7109375" style="82" customWidth="1"/>
    <col min="17" max="17" width="15.7109375" style="82" customWidth="1"/>
    <col min="18" max="18" width="12.7109375" style="82" customWidth="1"/>
    <col min="19" max="19" width="15.7109375" style="82" customWidth="1"/>
    <col min="20" max="20" width="12.7109375" style="82" customWidth="1"/>
    <col min="21" max="21" width="53.28515625" style="82" customWidth="1"/>
    <col min="22" max="16384" width="9.140625" style="82"/>
  </cols>
  <sheetData>
    <row r="1" spans="2:21" ht="15.75" thickBot="1" x14ac:dyDescent="0.3">
      <c r="B1" s="387"/>
      <c r="C1" s="387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</row>
    <row r="2" spans="2:21" ht="30" customHeight="1" thickBot="1" x14ac:dyDescent="0.3">
      <c r="B2" s="743" t="s">
        <v>177</v>
      </c>
      <c r="C2" s="744"/>
      <c r="D2" s="744"/>
      <c r="E2" s="744"/>
      <c r="F2" s="744"/>
      <c r="G2" s="744"/>
      <c r="H2" s="744"/>
      <c r="I2" s="744"/>
      <c r="J2" s="744"/>
      <c r="K2" s="744"/>
      <c r="L2" s="744"/>
      <c r="M2" s="744"/>
      <c r="N2" s="744"/>
      <c r="O2" s="744"/>
      <c r="P2" s="744"/>
      <c r="Q2" s="744"/>
      <c r="R2" s="744"/>
      <c r="S2" s="744"/>
      <c r="T2" s="745"/>
      <c r="U2" s="394" t="s">
        <v>167</v>
      </c>
    </row>
    <row r="3" spans="2:21" ht="30" customHeight="1" x14ac:dyDescent="0.25">
      <c r="B3" s="740" t="s">
        <v>5</v>
      </c>
      <c r="C3" s="741"/>
      <c r="D3" s="749"/>
      <c r="E3" s="750"/>
      <c r="F3" s="750"/>
      <c r="G3" s="750"/>
      <c r="H3" s="750"/>
      <c r="I3" s="750"/>
      <c r="J3" s="750"/>
      <c r="K3" s="751"/>
      <c r="L3" s="740" t="s">
        <v>10</v>
      </c>
      <c r="M3" s="740"/>
      <c r="N3" s="740"/>
      <c r="O3" s="740"/>
      <c r="P3" s="740"/>
      <c r="Q3" s="740"/>
      <c r="R3" s="740"/>
      <c r="S3" s="388">
        <f>SUM(I13:I20)-SUM(O13:O15)-SUM(O17:O20)</f>
        <v>0</v>
      </c>
      <c r="T3" s="389" t="s">
        <v>13</v>
      </c>
      <c r="U3" s="390" t="str">
        <f>IF(S3='3.Bilans Energii'!J46,"OK, dane zgodne z Tabelą 3!","Dane w tabeli niezgodne z podsumowaniem Tabeli 3!!")</f>
        <v>OK, dane zgodne z Tabelą 3!</v>
      </c>
    </row>
    <row r="4" spans="2:21" ht="30" customHeight="1" thickBot="1" x14ac:dyDescent="0.3">
      <c r="B4" s="687"/>
      <c r="C4" s="742"/>
      <c r="D4" s="752"/>
      <c r="E4" s="753"/>
      <c r="F4" s="753"/>
      <c r="G4" s="753"/>
      <c r="H4" s="753"/>
      <c r="I4" s="753"/>
      <c r="J4" s="753"/>
      <c r="K4" s="754"/>
      <c r="L4" s="687" t="s">
        <v>11</v>
      </c>
      <c r="M4" s="687"/>
      <c r="N4" s="687"/>
      <c r="O4" s="687"/>
      <c r="P4" s="687"/>
      <c r="Q4" s="687"/>
      <c r="R4" s="687"/>
      <c r="S4" s="391">
        <f>I21-O21</f>
        <v>0</v>
      </c>
      <c r="T4" s="392" t="s">
        <v>14</v>
      </c>
      <c r="U4" s="390" t="str">
        <f>IF(S4='3.Bilans Energii'!J47,"OK, dane zgodne z Tabelą 3!","Dane w tabeli niezgodne z podsumowaniem Tabeli 3!!")</f>
        <v>OK, dane zgodne z Tabelą 3!</v>
      </c>
    </row>
    <row r="5" spans="2:21" ht="30" customHeight="1" thickBot="1" x14ac:dyDescent="0.3">
      <c r="B5" s="686" t="s">
        <v>179</v>
      </c>
      <c r="C5" s="687"/>
      <c r="D5" s="746"/>
      <c r="E5" s="747"/>
      <c r="F5" s="747"/>
      <c r="G5" s="747"/>
      <c r="H5" s="747"/>
      <c r="I5" s="747"/>
      <c r="J5" s="747"/>
      <c r="K5" s="748"/>
      <c r="L5" s="686" t="s">
        <v>64</v>
      </c>
      <c r="M5" s="687"/>
      <c r="N5" s="687"/>
      <c r="O5" s="687"/>
      <c r="P5" s="687"/>
      <c r="Q5" s="687"/>
      <c r="R5" s="687"/>
      <c r="S5" s="391">
        <f>S3+S4*3.6</f>
        <v>0</v>
      </c>
      <c r="T5" s="392" t="s">
        <v>13</v>
      </c>
      <c r="U5" s="390" t="str">
        <f>IF(S5='3.Bilans Energii'!J48,"OK, dane zgodne z Tabelą 3!","Dane w tabeli niezgodne z podsumowaniem Tabeli 3!!")</f>
        <v>OK, dane zgodne z Tabelą 3!</v>
      </c>
    </row>
    <row r="6" spans="2:21" ht="30" customHeight="1" thickBot="1" x14ac:dyDescent="0.3">
      <c r="B6" s="686" t="s">
        <v>15</v>
      </c>
      <c r="C6" s="687"/>
      <c r="D6" s="746"/>
      <c r="E6" s="747"/>
      <c r="F6" s="747"/>
      <c r="G6" s="747"/>
      <c r="H6" s="747"/>
      <c r="I6" s="747"/>
      <c r="J6" s="747"/>
      <c r="K6" s="748"/>
      <c r="L6" s="687" t="s">
        <v>12</v>
      </c>
      <c r="M6" s="687"/>
      <c r="N6" s="687"/>
      <c r="O6" s="687"/>
      <c r="P6" s="687"/>
      <c r="Q6" s="687"/>
      <c r="R6" s="687"/>
      <c r="S6" s="391">
        <f>(I13*D13+I14*D14+I15*D15+I16*D16+I17*D17+I18*D18+I19*D19+(I21*D21-I24*D24)*3.6)-(O13*D13+O14*D14+O15*D15+O17*D17+O18*D18+O19*D19+(O21*D21-O24*D24)*3.6)</f>
        <v>0</v>
      </c>
      <c r="T6" s="392" t="s">
        <v>13</v>
      </c>
      <c r="U6" s="393"/>
    </row>
    <row r="7" spans="2:21" ht="30" customHeight="1" thickBot="1" x14ac:dyDescent="0.3">
      <c r="B7" s="686" t="s">
        <v>16</v>
      </c>
      <c r="C7" s="687"/>
      <c r="D7" s="746"/>
      <c r="E7" s="747"/>
      <c r="F7" s="747"/>
      <c r="G7" s="747"/>
      <c r="H7" s="747"/>
      <c r="I7" s="747"/>
      <c r="J7" s="747"/>
      <c r="K7" s="748"/>
      <c r="L7" s="687" t="s">
        <v>38</v>
      </c>
      <c r="M7" s="687"/>
      <c r="N7" s="687"/>
      <c r="O7" s="687"/>
      <c r="P7" s="687"/>
      <c r="Q7" s="687"/>
      <c r="R7" s="687"/>
      <c r="S7" s="391">
        <f>O20-I20</f>
        <v>0</v>
      </c>
      <c r="T7" s="392" t="s">
        <v>13</v>
      </c>
      <c r="U7" s="390" t="str">
        <f>IF(S7='3.Bilans Energii'!J49,"OK, dane zgodne z Tabelą 3!","Dane w tabeli niezgodne z podsumowaniem Tabeli 3!!")</f>
        <v>OK, dane zgodne z Tabelą 3!</v>
      </c>
    </row>
    <row r="8" spans="2:21" ht="30" customHeight="1" x14ac:dyDescent="0.25">
      <c r="B8" s="686"/>
      <c r="C8" s="687"/>
      <c r="D8" s="728"/>
      <c r="E8" s="728"/>
      <c r="F8" s="728"/>
      <c r="G8" s="728"/>
      <c r="H8" s="728"/>
      <c r="I8" s="728"/>
      <c r="J8" s="728"/>
      <c r="K8" s="728"/>
      <c r="L8" s="687" t="s">
        <v>37</v>
      </c>
      <c r="M8" s="687"/>
      <c r="N8" s="687"/>
      <c r="O8" s="687"/>
      <c r="P8" s="687"/>
      <c r="Q8" s="687"/>
      <c r="R8" s="687"/>
      <c r="S8" s="391">
        <f>O24-I24</f>
        <v>0</v>
      </c>
      <c r="T8" s="392" t="s">
        <v>14</v>
      </c>
      <c r="U8" s="390" t="str">
        <f>IF(S8='3.Bilans Energii'!J50,"OK, dane zgodne z Tabelą 3!","Dane w tabeli niezgodne z podsumowaniem Tabeli 3!!")</f>
        <v>OK, dane zgodne z Tabelą 3!</v>
      </c>
    </row>
    <row r="9" spans="2:21" ht="30" customHeight="1" x14ac:dyDescent="0.25">
      <c r="B9" s="395"/>
      <c r="C9" s="396"/>
      <c r="D9" s="728"/>
      <c r="E9" s="728"/>
      <c r="F9" s="728"/>
      <c r="G9" s="728"/>
      <c r="H9" s="728"/>
      <c r="I9" s="728"/>
      <c r="J9" s="728"/>
      <c r="K9" s="728"/>
      <c r="L9" s="729" t="s">
        <v>65</v>
      </c>
      <c r="M9" s="729"/>
      <c r="N9" s="729"/>
      <c r="O9" s="687"/>
      <c r="P9" s="687"/>
      <c r="Q9" s="687"/>
      <c r="R9" s="687"/>
      <c r="S9" s="391">
        <f>S25</f>
        <v>0</v>
      </c>
      <c r="T9" s="392" t="str">
        <f>T25</f>
        <v>MgCO2/rok</v>
      </c>
    </row>
    <row r="10" spans="2:21" ht="30" customHeight="1" thickBot="1" x14ac:dyDescent="0.3">
      <c r="B10" s="688" t="s">
        <v>202</v>
      </c>
      <c r="C10" s="689"/>
      <c r="D10" s="689"/>
      <c r="E10" s="689"/>
      <c r="F10" s="689"/>
      <c r="G10" s="689"/>
      <c r="H10" s="689"/>
      <c r="I10" s="689"/>
      <c r="J10" s="689"/>
      <c r="K10" s="689"/>
      <c r="L10" s="689"/>
      <c r="M10" s="689"/>
      <c r="N10" s="689"/>
      <c r="O10" s="689"/>
      <c r="P10" s="689"/>
      <c r="Q10" s="689"/>
      <c r="R10" s="689"/>
      <c r="S10" s="689"/>
      <c r="T10" s="690"/>
    </row>
    <row r="11" spans="2:21" ht="30" customHeight="1" x14ac:dyDescent="0.25">
      <c r="B11" s="697" t="s">
        <v>4</v>
      </c>
      <c r="C11" s="699" t="s">
        <v>7</v>
      </c>
      <c r="D11" s="701" t="s">
        <v>31</v>
      </c>
      <c r="E11" s="703" t="s">
        <v>32</v>
      </c>
      <c r="F11" s="699"/>
      <c r="G11" s="711" t="s">
        <v>170</v>
      </c>
      <c r="H11" s="712"/>
      <c r="I11" s="712"/>
      <c r="J11" s="712"/>
      <c r="K11" s="712"/>
      <c r="L11" s="713"/>
      <c r="M11" s="711" t="s">
        <v>169</v>
      </c>
      <c r="N11" s="712"/>
      <c r="O11" s="712"/>
      <c r="P11" s="712"/>
      <c r="Q11" s="712"/>
      <c r="R11" s="713"/>
      <c r="S11" s="691" t="s">
        <v>30</v>
      </c>
      <c r="T11" s="692"/>
    </row>
    <row r="12" spans="2:21" ht="75" customHeight="1" thickBot="1" x14ac:dyDescent="0.3">
      <c r="B12" s="698"/>
      <c r="C12" s="700"/>
      <c r="D12" s="702"/>
      <c r="E12" s="704"/>
      <c r="F12" s="700"/>
      <c r="G12" s="708" t="s">
        <v>175</v>
      </c>
      <c r="H12" s="709"/>
      <c r="I12" s="709"/>
      <c r="J12" s="710"/>
      <c r="K12" s="706" t="s">
        <v>28</v>
      </c>
      <c r="L12" s="707"/>
      <c r="M12" s="716" t="s">
        <v>175</v>
      </c>
      <c r="N12" s="717"/>
      <c r="O12" s="717"/>
      <c r="P12" s="718"/>
      <c r="Q12" s="704" t="s">
        <v>29</v>
      </c>
      <c r="R12" s="705"/>
      <c r="S12" s="693"/>
      <c r="T12" s="694"/>
    </row>
    <row r="13" spans="2:21" ht="30" customHeight="1" x14ac:dyDescent="0.25">
      <c r="B13" s="397">
        <v>1</v>
      </c>
      <c r="C13" s="398" t="s">
        <v>0</v>
      </c>
      <c r="D13" s="399">
        <v>1.1000000000000001</v>
      </c>
      <c r="E13" s="400">
        <v>55.42</v>
      </c>
      <c r="F13" s="401" t="s">
        <v>21</v>
      </c>
      <c r="G13" s="7"/>
      <c r="H13" s="408" t="s">
        <v>168</v>
      </c>
      <c r="I13" s="409">
        <f>G13/1000*3.6</f>
        <v>0</v>
      </c>
      <c r="J13" s="408" t="s">
        <v>13</v>
      </c>
      <c r="K13" s="410">
        <f t="shared" ref="K13:K19" si="0">D13*E13*I13/1000</f>
        <v>0</v>
      </c>
      <c r="L13" s="411" t="s">
        <v>17</v>
      </c>
      <c r="M13" s="14"/>
      <c r="N13" s="435" t="s">
        <v>168</v>
      </c>
      <c r="O13" s="436">
        <f>M13/1000*3.6</f>
        <v>0</v>
      </c>
      <c r="P13" s="435" t="s">
        <v>13</v>
      </c>
      <c r="Q13" s="400">
        <f>D13*E13*O13/1000</f>
        <v>0</v>
      </c>
      <c r="R13" s="437" t="s">
        <v>17</v>
      </c>
      <c r="S13" s="693"/>
      <c r="T13" s="694"/>
    </row>
    <row r="14" spans="2:21" ht="30" customHeight="1" x14ac:dyDescent="0.25">
      <c r="B14" s="402">
        <v>2</v>
      </c>
      <c r="C14" s="403" t="s">
        <v>2</v>
      </c>
      <c r="D14" s="404">
        <v>1.1000000000000001</v>
      </c>
      <c r="E14" s="405">
        <v>63.1</v>
      </c>
      <c r="F14" s="406" t="s">
        <v>21</v>
      </c>
      <c r="G14" s="8"/>
      <c r="H14" s="412" t="s">
        <v>168</v>
      </c>
      <c r="I14" s="413">
        <f t="shared" ref="I14:I19" si="1">G14/1000*3.6</f>
        <v>0</v>
      </c>
      <c r="J14" s="412" t="s">
        <v>13</v>
      </c>
      <c r="K14" s="414">
        <f t="shared" si="0"/>
        <v>0</v>
      </c>
      <c r="L14" s="415" t="s">
        <v>17</v>
      </c>
      <c r="M14" s="15"/>
      <c r="N14" s="412" t="s">
        <v>168</v>
      </c>
      <c r="O14" s="438">
        <f>M14/1000*3.6</f>
        <v>0</v>
      </c>
      <c r="P14" s="412" t="s">
        <v>13</v>
      </c>
      <c r="Q14" s="400">
        <f>D14*E14*O14/1000</f>
        <v>0</v>
      </c>
      <c r="R14" s="415" t="s">
        <v>17</v>
      </c>
      <c r="S14" s="693"/>
      <c r="T14" s="694"/>
    </row>
    <row r="15" spans="2:21" ht="30" customHeight="1" x14ac:dyDescent="0.25">
      <c r="B15" s="402">
        <v>3</v>
      </c>
      <c r="C15" s="403" t="s">
        <v>1</v>
      </c>
      <c r="D15" s="404">
        <v>1.1000000000000001</v>
      </c>
      <c r="E15" s="405">
        <v>74.099999999999994</v>
      </c>
      <c r="F15" s="406" t="s">
        <v>21</v>
      </c>
      <c r="G15" s="8"/>
      <c r="H15" s="412" t="s">
        <v>168</v>
      </c>
      <c r="I15" s="413">
        <f t="shared" si="1"/>
        <v>0</v>
      </c>
      <c r="J15" s="412" t="s">
        <v>13</v>
      </c>
      <c r="K15" s="414">
        <f t="shared" si="0"/>
        <v>0</v>
      </c>
      <c r="L15" s="415" t="s">
        <v>17</v>
      </c>
      <c r="M15" s="15"/>
      <c r="N15" s="412" t="s">
        <v>168</v>
      </c>
      <c r="O15" s="438">
        <f>M15/1000*3.6</f>
        <v>0</v>
      </c>
      <c r="P15" s="412" t="s">
        <v>13</v>
      </c>
      <c r="Q15" s="400">
        <f>D15*E15*O15/1000</f>
        <v>0</v>
      </c>
      <c r="R15" s="415" t="s">
        <v>17</v>
      </c>
      <c r="S15" s="693"/>
      <c r="T15" s="694"/>
    </row>
    <row r="16" spans="2:21" ht="30" customHeight="1" x14ac:dyDescent="0.25">
      <c r="B16" s="402">
        <v>4</v>
      </c>
      <c r="C16" s="403" t="s">
        <v>25</v>
      </c>
      <c r="D16" s="404">
        <v>1.2</v>
      </c>
      <c r="E16" s="405">
        <v>94.75</v>
      </c>
      <c r="F16" s="406" t="s">
        <v>21</v>
      </c>
      <c r="G16" s="8"/>
      <c r="H16" s="412" t="s">
        <v>168</v>
      </c>
      <c r="I16" s="413">
        <f t="shared" si="1"/>
        <v>0</v>
      </c>
      <c r="J16" s="412" t="s">
        <v>13</v>
      </c>
      <c r="K16" s="414">
        <f t="shared" si="0"/>
        <v>0</v>
      </c>
      <c r="L16" s="415" t="s">
        <v>17</v>
      </c>
      <c r="M16" s="714"/>
      <c r="N16" s="714"/>
      <c r="O16" s="714"/>
      <c r="P16" s="714"/>
      <c r="Q16" s="714"/>
      <c r="R16" s="715"/>
      <c r="S16" s="693"/>
      <c r="T16" s="694"/>
    </row>
    <row r="17" spans="2:20" ht="30" customHeight="1" x14ac:dyDescent="0.25">
      <c r="B17" s="402">
        <v>5</v>
      </c>
      <c r="C17" s="403" t="s">
        <v>3</v>
      </c>
      <c r="D17" s="404">
        <v>0.2</v>
      </c>
      <c r="E17" s="405">
        <v>112</v>
      </c>
      <c r="F17" s="406" t="s">
        <v>21</v>
      </c>
      <c r="G17" s="8"/>
      <c r="H17" s="412" t="s">
        <v>168</v>
      </c>
      <c r="I17" s="413">
        <f t="shared" si="1"/>
        <v>0</v>
      </c>
      <c r="J17" s="412" t="s">
        <v>13</v>
      </c>
      <c r="K17" s="414">
        <f t="shared" si="0"/>
        <v>0</v>
      </c>
      <c r="L17" s="415" t="s">
        <v>17</v>
      </c>
      <c r="M17" s="15"/>
      <c r="N17" s="412" t="s">
        <v>168</v>
      </c>
      <c r="O17" s="438">
        <f>M17/1000*3.6</f>
        <v>0</v>
      </c>
      <c r="P17" s="412" t="s">
        <v>13</v>
      </c>
      <c r="Q17" s="405">
        <f>D17*E17*O17/1000</f>
        <v>0</v>
      </c>
      <c r="R17" s="415" t="s">
        <v>17</v>
      </c>
      <c r="S17" s="693"/>
      <c r="T17" s="694"/>
    </row>
    <row r="18" spans="2:20" ht="30" customHeight="1" x14ac:dyDescent="0.25">
      <c r="B18" s="402">
        <v>6</v>
      </c>
      <c r="C18" s="1" t="s">
        <v>27</v>
      </c>
      <c r="D18" s="2">
        <v>0.8</v>
      </c>
      <c r="E18" s="3">
        <v>95.07</v>
      </c>
      <c r="F18" s="407" t="s">
        <v>21</v>
      </c>
      <c r="G18" s="8"/>
      <c r="H18" s="416" t="s">
        <v>168</v>
      </c>
      <c r="I18" s="413">
        <f t="shared" si="1"/>
        <v>0</v>
      </c>
      <c r="J18" s="412" t="s">
        <v>13</v>
      </c>
      <c r="K18" s="414">
        <f t="shared" si="0"/>
        <v>0</v>
      </c>
      <c r="L18" s="415" t="s">
        <v>17</v>
      </c>
      <c r="M18" s="15"/>
      <c r="N18" s="412" t="s">
        <v>168</v>
      </c>
      <c r="O18" s="438">
        <f>M18/1000*3.6</f>
        <v>0</v>
      </c>
      <c r="P18" s="412" t="s">
        <v>13</v>
      </c>
      <c r="Q18" s="405">
        <f>D18*E18*O18/1000</f>
        <v>0</v>
      </c>
      <c r="R18" s="415" t="s">
        <v>17</v>
      </c>
      <c r="S18" s="693"/>
      <c r="T18" s="694"/>
    </row>
    <row r="19" spans="2:20" ht="30" customHeight="1" x14ac:dyDescent="0.25">
      <c r="B19" s="402">
        <v>7</v>
      </c>
      <c r="C19" s="4" t="s">
        <v>8</v>
      </c>
      <c r="D19" s="5"/>
      <c r="E19" s="6"/>
      <c r="F19" s="407" t="s">
        <v>21</v>
      </c>
      <c r="G19" s="8"/>
      <c r="H19" s="416" t="s">
        <v>168</v>
      </c>
      <c r="I19" s="413">
        <f t="shared" si="1"/>
        <v>0</v>
      </c>
      <c r="J19" s="412" t="s">
        <v>13</v>
      </c>
      <c r="K19" s="414">
        <f t="shared" si="0"/>
        <v>0</v>
      </c>
      <c r="L19" s="415" t="s">
        <v>17</v>
      </c>
      <c r="M19" s="16"/>
      <c r="N19" s="417" t="s">
        <v>168</v>
      </c>
      <c r="O19" s="438">
        <f>M19/1000*3.6</f>
        <v>0</v>
      </c>
      <c r="P19" s="412" t="s">
        <v>13</v>
      </c>
      <c r="Q19" s="405">
        <f>D19*E19*O19/1000</f>
        <v>0</v>
      </c>
      <c r="R19" s="415" t="s">
        <v>17</v>
      </c>
      <c r="S19" s="693"/>
      <c r="T19" s="694"/>
    </row>
    <row r="20" spans="2:20" ht="30" customHeight="1" thickBot="1" x14ac:dyDescent="0.3">
      <c r="B20" s="443">
        <v>8</v>
      </c>
      <c r="C20" s="444" t="s">
        <v>18</v>
      </c>
      <c r="D20" s="730"/>
      <c r="E20" s="731"/>
      <c r="F20" s="731"/>
      <c r="G20" s="9"/>
      <c r="H20" s="417" t="s">
        <v>168</v>
      </c>
      <c r="I20" s="418">
        <f>G20/1000*3.6</f>
        <v>0</v>
      </c>
      <c r="J20" s="417" t="s">
        <v>13</v>
      </c>
      <c r="K20" s="419"/>
      <c r="L20" s="420"/>
      <c r="M20" s="16"/>
      <c r="N20" s="417" t="s">
        <v>168</v>
      </c>
      <c r="O20" s="439">
        <f>M20/1000*3.6</f>
        <v>0</v>
      </c>
      <c r="P20" s="417" t="s">
        <v>13</v>
      </c>
      <c r="Q20" s="736"/>
      <c r="R20" s="738"/>
      <c r="S20" s="693"/>
      <c r="T20" s="694"/>
    </row>
    <row r="21" spans="2:20" ht="30" customHeight="1" x14ac:dyDescent="0.25">
      <c r="B21" s="445">
        <v>9</v>
      </c>
      <c r="C21" s="446" t="s">
        <v>26</v>
      </c>
      <c r="D21" s="447">
        <v>3</v>
      </c>
      <c r="E21" s="448">
        <v>0.75800000000000001</v>
      </c>
      <c r="F21" s="421" t="s">
        <v>9</v>
      </c>
      <c r="G21" s="440">
        <f>G22+G23</f>
        <v>0</v>
      </c>
      <c r="H21" s="421" t="s">
        <v>168</v>
      </c>
      <c r="I21" s="422">
        <f>I22+I23</f>
        <v>0</v>
      </c>
      <c r="J21" s="423" t="s">
        <v>14</v>
      </c>
      <c r="K21" s="424">
        <f>E21*I21</f>
        <v>0</v>
      </c>
      <c r="L21" s="421" t="s">
        <v>17</v>
      </c>
      <c r="M21" s="440">
        <f>M22+M23</f>
        <v>0</v>
      </c>
      <c r="N21" s="423" t="s">
        <v>168</v>
      </c>
      <c r="O21" s="441">
        <f>O22+O23</f>
        <v>0</v>
      </c>
      <c r="P21" s="423" t="s">
        <v>14</v>
      </c>
      <c r="Q21" s="424">
        <f>E21*O21</f>
        <v>0</v>
      </c>
      <c r="R21" s="442" t="s">
        <v>17</v>
      </c>
      <c r="S21" s="693"/>
      <c r="T21" s="694"/>
    </row>
    <row r="22" spans="2:20" ht="30" customHeight="1" x14ac:dyDescent="0.25">
      <c r="B22" s="449" t="s">
        <v>22</v>
      </c>
      <c r="C22" s="450" t="s">
        <v>148</v>
      </c>
      <c r="D22" s="732"/>
      <c r="E22" s="733"/>
      <c r="F22" s="733"/>
      <c r="G22" s="8"/>
      <c r="H22" s="425" t="s">
        <v>168</v>
      </c>
      <c r="I22" s="426">
        <f>G22/1000</f>
        <v>0</v>
      </c>
      <c r="J22" s="427" t="s">
        <v>14</v>
      </c>
      <c r="K22" s="736"/>
      <c r="L22" s="733"/>
      <c r="M22" s="8"/>
      <c r="N22" s="457" t="s">
        <v>168</v>
      </c>
      <c r="O22" s="458">
        <f>M22/1000</f>
        <v>0</v>
      </c>
      <c r="P22" s="427" t="s">
        <v>14</v>
      </c>
      <c r="Q22" s="736"/>
      <c r="R22" s="738"/>
      <c r="S22" s="693"/>
      <c r="T22" s="694"/>
    </row>
    <row r="23" spans="2:20" ht="30" customHeight="1" thickBot="1" x14ac:dyDescent="0.3">
      <c r="B23" s="451" t="s">
        <v>23</v>
      </c>
      <c r="C23" s="452" t="s">
        <v>147</v>
      </c>
      <c r="D23" s="734"/>
      <c r="E23" s="735"/>
      <c r="F23" s="735"/>
      <c r="G23" s="10"/>
      <c r="H23" s="428" t="s">
        <v>168</v>
      </c>
      <c r="I23" s="429">
        <f>G23/1000</f>
        <v>0</v>
      </c>
      <c r="J23" s="430" t="s">
        <v>14</v>
      </c>
      <c r="K23" s="737"/>
      <c r="L23" s="735"/>
      <c r="M23" s="17"/>
      <c r="N23" s="459" t="s">
        <v>168</v>
      </c>
      <c r="O23" s="460">
        <f>M23/1000</f>
        <v>0</v>
      </c>
      <c r="P23" s="430" t="s">
        <v>14</v>
      </c>
      <c r="Q23" s="737"/>
      <c r="R23" s="739"/>
      <c r="S23" s="693"/>
      <c r="T23" s="694"/>
    </row>
    <row r="24" spans="2:20" ht="39.950000000000003" customHeight="1" thickBot="1" x14ac:dyDescent="0.3">
      <c r="B24" s="453">
        <v>11</v>
      </c>
      <c r="C24" s="454" t="s">
        <v>24</v>
      </c>
      <c r="D24" s="455">
        <v>3</v>
      </c>
      <c r="E24" s="456">
        <v>0.75800000000000001</v>
      </c>
      <c r="F24" s="431" t="s">
        <v>9</v>
      </c>
      <c r="G24" s="11"/>
      <c r="H24" s="431" t="s">
        <v>168</v>
      </c>
      <c r="I24" s="432">
        <f>G24/1000</f>
        <v>0</v>
      </c>
      <c r="J24" s="433" t="s">
        <v>14</v>
      </c>
      <c r="K24" s="434">
        <f>E24*I24</f>
        <v>0</v>
      </c>
      <c r="L24" s="431" t="s">
        <v>17</v>
      </c>
      <c r="M24" s="11"/>
      <c r="N24" s="433" t="s">
        <v>168</v>
      </c>
      <c r="O24" s="461">
        <f>M24/1000</f>
        <v>0</v>
      </c>
      <c r="P24" s="433" t="s">
        <v>14</v>
      </c>
      <c r="Q24" s="434">
        <f>E24*O24</f>
        <v>0</v>
      </c>
      <c r="R24" s="462" t="s">
        <v>17</v>
      </c>
      <c r="S24" s="695"/>
      <c r="T24" s="696"/>
    </row>
    <row r="25" spans="2:20" ht="50.1" customHeight="1" thickBot="1" x14ac:dyDescent="0.3">
      <c r="B25" s="755"/>
      <c r="C25" s="756"/>
      <c r="D25" s="756"/>
      <c r="E25" s="756"/>
      <c r="F25" s="756"/>
      <c r="G25" s="757"/>
      <c r="H25" s="757"/>
      <c r="I25" s="757"/>
      <c r="J25" s="758"/>
      <c r="K25" s="463">
        <f>SUM(K13:K19)+K21-K24</f>
        <v>0</v>
      </c>
      <c r="L25" s="464" t="s">
        <v>17</v>
      </c>
      <c r="M25" s="725"/>
      <c r="N25" s="726"/>
      <c r="O25" s="726"/>
      <c r="P25" s="727"/>
      <c r="Q25" s="465">
        <f>SUM(Q13:Q15)+SUM(Q17:Q19)+Q21-Q24</f>
        <v>0</v>
      </c>
      <c r="R25" s="466" t="s">
        <v>17</v>
      </c>
      <c r="S25" s="467">
        <f>K25-Q25</f>
        <v>0</v>
      </c>
      <c r="T25" s="468" t="s">
        <v>17</v>
      </c>
    </row>
    <row r="26" spans="2:20" x14ac:dyDescent="0.25">
      <c r="B26" s="759" t="s">
        <v>203</v>
      </c>
      <c r="C26" s="760"/>
      <c r="D26" s="760"/>
      <c r="E26" s="760"/>
      <c r="F26" s="760"/>
      <c r="G26" s="760"/>
      <c r="H26" s="760"/>
      <c r="I26" s="760"/>
      <c r="J26" s="760"/>
      <c r="K26" s="760"/>
      <c r="L26" s="760"/>
      <c r="M26" s="760"/>
      <c r="N26" s="760"/>
      <c r="O26" s="760"/>
      <c r="P26" s="761"/>
      <c r="Q26" s="12" t="s">
        <v>6</v>
      </c>
      <c r="R26" s="719"/>
      <c r="S26" s="719"/>
      <c r="T26" s="720"/>
    </row>
    <row r="27" spans="2:20" x14ac:dyDescent="0.25">
      <c r="B27" s="762"/>
      <c r="C27" s="763"/>
      <c r="D27" s="763"/>
      <c r="E27" s="763"/>
      <c r="F27" s="763"/>
      <c r="G27" s="763"/>
      <c r="H27" s="763"/>
      <c r="I27" s="763"/>
      <c r="J27" s="763"/>
      <c r="K27" s="763"/>
      <c r="L27" s="763"/>
      <c r="M27" s="763"/>
      <c r="N27" s="763"/>
      <c r="O27" s="763"/>
      <c r="P27" s="764"/>
      <c r="Q27" s="13" t="s">
        <v>19</v>
      </c>
      <c r="R27" s="721"/>
      <c r="S27" s="721"/>
      <c r="T27" s="722"/>
    </row>
    <row r="28" spans="2:20" x14ac:dyDescent="0.25">
      <c r="B28" s="762"/>
      <c r="C28" s="763"/>
      <c r="D28" s="763"/>
      <c r="E28" s="763"/>
      <c r="F28" s="763"/>
      <c r="G28" s="763"/>
      <c r="H28" s="763"/>
      <c r="I28" s="763"/>
      <c r="J28" s="763"/>
      <c r="K28" s="763"/>
      <c r="L28" s="763"/>
      <c r="M28" s="763"/>
      <c r="N28" s="763"/>
      <c r="O28" s="763"/>
      <c r="P28" s="764"/>
      <c r="Q28" s="625" t="s">
        <v>20</v>
      </c>
      <c r="R28" s="626"/>
      <c r="S28" s="626"/>
      <c r="T28" s="723"/>
    </row>
    <row r="29" spans="2:20" x14ac:dyDescent="0.25">
      <c r="B29" s="762"/>
      <c r="C29" s="763"/>
      <c r="D29" s="763"/>
      <c r="E29" s="763"/>
      <c r="F29" s="763"/>
      <c r="G29" s="763"/>
      <c r="H29" s="763"/>
      <c r="I29" s="763"/>
      <c r="J29" s="763"/>
      <c r="K29" s="763"/>
      <c r="L29" s="763"/>
      <c r="M29" s="763"/>
      <c r="N29" s="763"/>
      <c r="O29" s="763"/>
      <c r="P29" s="764"/>
      <c r="Q29" s="625"/>
      <c r="R29" s="626"/>
      <c r="S29" s="626"/>
      <c r="T29" s="723"/>
    </row>
    <row r="30" spans="2:20" x14ac:dyDescent="0.25">
      <c r="B30" s="762"/>
      <c r="C30" s="763"/>
      <c r="D30" s="763"/>
      <c r="E30" s="763"/>
      <c r="F30" s="763"/>
      <c r="G30" s="763"/>
      <c r="H30" s="763"/>
      <c r="I30" s="763"/>
      <c r="J30" s="763"/>
      <c r="K30" s="763"/>
      <c r="L30" s="763"/>
      <c r="M30" s="763"/>
      <c r="N30" s="763"/>
      <c r="O30" s="763"/>
      <c r="P30" s="764"/>
      <c r="Q30" s="625"/>
      <c r="R30" s="626"/>
      <c r="S30" s="626"/>
      <c r="T30" s="723"/>
    </row>
    <row r="31" spans="2:20" ht="33" customHeight="1" thickBot="1" x14ac:dyDescent="0.3">
      <c r="B31" s="765"/>
      <c r="C31" s="766"/>
      <c r="D31" s="766"/>
      <c r="E31" s="766"/>
      <c r="F31" s="766"/>
      <c r="G31" s="766"/>
      <c r="H31" s="766"/>
      <c r="I31" s="766"/>
      <c r="J31" s="766"/>
      <c r="K31" s="766"/>
      <c r="L31" s="766"/>
      <c r="M31" s="766"/>
      <c r="N31" s="766"/>
      <c r="O31" s="766"/>
      <c r="P31" s="767"/>
      <c r="Q31" s="724"/>
      <c r="R31" s="623"/>
      <c r="S31" s="623"/>
      <c r="T31" s="624"/>
    </row>
    <row r="33" spans="2:20" x14ac:dyDescent="0.25">
      <c r="B33" s="503" t="s">
        <v>176</v>
      </c>
      <c r="C33" s="503"/>
      <c r="D33" s="503"/>
      <c r="E33" s="503"/>
      <c r="F33" s="503"/>
      <c r="G33" s="503"/>
      <c r="H33" s="503"/>
      <c r="I33" s="503"/>
      <c r="J33" s="503"/>
      <c r="K33" s="503"/>
      <c r="L33" s="503"/>
      <c r="M33" s="503"/>
      <c r="N33" s="503"/>
      <c r="O33" s="503"/>
      <c r="P33" s="503"/>
      <c r="Q33" s="503"/>
      <c r="R33" s="503"/>
      <c r="S33" s="503"/>
      <c r="T33" s="503"/>
    </row>
    <row r="34" spans="2:20" x14ac:dyDescent="0.25">
      <c r="B34" s="503"/>
      <c r="C34" s="503"/>
      <c r="D34" s="503"/>
      <c r="E34" s="503"/>
      <c r="F34" s="503"/>
      <c r="G34" s="503"/>
      <c r="H34" s="503"/>
      <c r="I34" s="503"/>
      <c r="J34" s="503"/>
      <c r="K34" s="503"/>
      <c r="L34" s="503"/>
      <c r="M34" s="503"/>
      <c r="N34" s="503"/>
      <c r="O34" s="503"/>
      <c r="P34" s="503"/>
      <c r="Q34" s="503"/>
      <c r="R34" s="503"/>
      <c r="S34" s="503"/>
      <c r="T34" s="503"/>
    </row>
    <row r="35" spans="2:20" x14ac:dyDescent="0.25">
      <c r="B35" s="503"/>
      <c r="C35" s="503"/>
      <c r="D35" s="503"/>
      <c r="E35" s="503"/>
      <c r="F35" s="503"/>
      <c r="G35" s="503"/>
      <c r="H35" s="503"/>
      <c r="I35" s="503"/>
      <c r="J35" s="503"/>
      <c r="K35" s="503"/>
      <c r="L35" s="503"/>
      <c r="M35" s="503"/>
      <c r="N35" s="503"/>
      <c r="O35" s="503"/>
      <c r="P35" s="503"/>
      <c r="Q35" s="503"/>
      <c r="R35" s="503"/>
      <c r="S35" s="503"/>
      <c r="T35" s="503"/>
    </row>
  </sheetData>
  <sheetProtection algorithmName="SHA-512" hashValue="dwAo38VomOfVJlEtm5ggWF42YLhWbByar6E0k6YLqcO/TgFnVhUr2+0SvqUI6Rmt+ENWcWsVWue7JAmFMQs+KA==" saltValue="jfbYzg2HAyQtMUfLCVPq1A==" spinCount="100000" sheet="1" formatCells="0" formatColumns="0" formatRows="0"/>
  <mergeCells count="43">
    <mergeCell ref="B33:T35"/>
    <mergeCell ref="B3:C4"/>
    <mergeCell ref="B2:T2"/>
    <mergeCell ref="D6:K6"/>
    <mergeCell ref="D7:K7"/>
    <mergeCell ref="L3:R3"/>
    <mergeCell ref="L4:R4"/>
    <mergeCell ref="L6:R6"/>
    <mergeCell ref="L7:R7"/>
    <mergeCell ref="B5:C5"/>
    <mergeCell ref="B6:C6"/>
    <mergeCell ref="L5:R5"/>
    <mergeCell ref="D5:K5"/>
    <mergeCell ref="D3:K4"/>
    <mergeCell ref="B25:J25"/>
    <mergeCell ref="B26:P31"/>
    <mergeCell ref="R26:T26"/>
    <mergeCell ref="R27:T27"/>
    <mergeCell ref="Q28:T31"/>
    <mergeCell ref="M25:P25"/>
    <mergeCell ref="D8:K9"/>
    <mergeCell ref="L9:R9"/>
    <mergeCell ref="D20:F20"/>
    <mergeCell ref="D22:F23"/>
    <mergeCell ref="K22:L23"/>
    <mergeCell ref="Q22:R23"/>
    <mergeCell ref="Q20:R20"/>
    <mergeCell ref="B7:C7"/>
    <mergeCell ref="B10:T10"/>
    <mergeCell ref="S11:T24"/>
    <mergeCell ref="L8:R8"/>
    <mergeCell ref="B8:C8"/>
    <mergeCell ref="B11:B12"/>
    <mergeCell ref="C11:C12"/>
    <mergeCell ref="D11:D12"/>
    <mergeCell ref="E11:F12"/>
    <mergeCell ref="Q12:R12"/>
    <mergeCell ref="K12:L12"/>
    <mergeCell ref="G12:J12"/>
    <mergeCell ref="G11:L11"/>
    <mergeCell ref="M16:R16"/>
    <mergeCell ref="M12:P12"/>
    <mergeCell ref="M11:R11"/>
  </mergeCells>
  <pageMargins left="0.7" right="0.7" top="0.75" bottom="0.75" header="0.3" footer="0.3"/>
  <pageSetup paperSize="9" scale="44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Nazwane zakresy</vt:lpstr>
      </vt:variant>
      <vt:variant>
        <vt:i4>7</vt:i4>
      </vt:variant>
    </vt:vector>
  </HeadingPairs>
  <TitlesOfParts>
    <vt:vector size="14" baseType="lpstr">
      <vt:lpstr>1.Strona tytułowa</vt:lpstr>
      <vt:lpstr>2a. Zakres 7.5.1.</vt:lpstr>
      <vt:lpstr>2b. Zakres 7.5.2.</vt:lpstr>
      <vt:lpstr>2c. Zakres 7.5.3.</vt:lpstr>
      <vt:lpstr>2d-01. Budynki 7.5.1.</vt:lpstr>
      <vt:lpstr>3.Bilans Energii</vt:lpstr>
      <vt:lpstr>4.Bilans CO2</vt:lpstr>
      <vt:lpstr>'1.Strona tytułowa'!Obszar_wydruku</vt:lpstr>
      <vt:lpstr>'2a. Zakres 7.5.1.'!Obszar_wydruku</vt:lpstr>
      <vt:lpstr>'2b. Zakres 7.5.2.'!Obszar_wydruku</vt:lpstr>
      <vt:lpstr>'2c. Zakres 7.5.3.'!Obszar_wydruku</vt:lpstr>
      <vt:lpstr>'2d-01. Budynki 7.5.1.'!Obszar_wydruku</vt:lpstr>
      <vt:lpstr>'3.Bilans Energii'!Obszar_wydruku</vt:lpstr>
      <vt:lpstr>'4.Bilans CO2'!Obszar_wydruku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Oblekowski</dc:creator>
  <cp:lastModifiedBy>Użytkownik systemu Windows</cp:lastModifiedBy>
  <cp:lastPrinted>2021-06-16T09:22:50Z</cp:lastPrinted>
  <dcterms:created xsi:type="dcterms:W3CDTF">2015-06-05T18:19:34Z</dcterms:created>
  <dcterms:modified xsi:type="dcterms:W3CDTF">2022-01-28T11:37:24Z</dcterms:modified>
</cp:coreProperties>
</file>