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8_{A9417220-9F8F-4271-8E3E-338CB1C35F4D}" xr6:coauthVersionLast="36" xr6:coauthVersionMax="36" xr10:uidLastSave="{00000000-0000-0000-0000-000000000000}"/>
  <bookViews>
    <workbookView xWindow="0" yWindow="0" windowWidth="20460" windowHeight="6975" xr2:uid="{00000000-000D-0000-FFFF-FFFF00000000}"/>
  </bookViews>
  <sheets>
    <sheet name="Wniosek" sheetId="3" r:id="rId1"/>
    <sheet name="INSTRUKCJA WYPEŁNIANIA" sheetId="5" r:id="rId2"/>
    <sheet name="Arkusz1" sheetId="4" r:id="rId3"/>
  </sheets>
  <definedNames>
    <definedName name="_xlnm.Print_Area" localSheetId="0">Wniosek!$A$1:$AX$230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AK20" i="3" l="1"/>
  <c r="AQ140" i="3"/>
  <c r="AT118" i="3" l="1"/>
  <c r="AT117" i="3"/>
  <c r="AT116" i="3"/>
  <c r="AT115" i="3"/>
  <c r="AV75" i="3" l="1"/>
  <c r="AK76" i="3"/>
  <c r="Y76" i="3"/>
  <c r="AV72" i="3"/>
  <c r="AV74" i="3"/>
  <c r="AV73" i="3"/>
  <c r="AE58" i="3"/>
  <c r="R58" i="3"/>
  <c r="AO57" i="3"/>
  <c r="AO56" i="3"/>
  <c r="AV76" i="3" l="1"/>
  <c r="AO58" i="3"/>
  <c r="U28" i="3"/>
  <c r="R28" i="3"/>
  <c r="A181" i="3" l="1"/>
  <c r="A179" i="3"/>
  <c r="A166" i="3"/>
  <c r="A120" i="3"/>
  <c r="AT77" i="3" l="1"/>
  <c r="AT69" i="3"/>
  <c r="AT65" i="3"/>
  <c r="AP68" i="3"/>
  <c r="AP63" i="3"/>
  <c r="AP62" i="3"/>
  <c r="AE64" i="3"/>
  <c r="R64" i="3"/>
  <c r="AT59" i="3"/>
  <c r="AT53" i="3"/>
  <c r="AP64" i="3" l="1"/>
  <c r="R33" i="3"/>
  <c r="R35" i="3" l="1"/>
  <c r="U33" i="3" l="1"/>
  <c r="U35" i="3" s="1"/>
  <c r="AE35" i="3" s="1"/>
  <c r="AK19" i="3" l="1"/>
</calcChain>
</file>

<file path=xl/sharedStrings.xml><?xml version="1.0" encoding="utf-8"?>
<sst xmlns="http://schemas.openxmlformats.org/spreadsheetml/2006/main" count="749" uniqueCount="488">
  <si>
    <t>strona lewa</t>
  </si>
  <si>
    <t>strona prawa</t>
  </si>
  <si>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</si>
  <si>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</si>
  <si>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</si>
  <si>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</si>
  <si>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</si>
  <si>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</si>
  <si>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</si>
  <si>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</si>
  <si>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</si>
  <si>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Imię i nazwisko</t>
  </si>
  <si>
    <t>nr telefonu</t>
  </si>
  <si>
    <t>e-mail</t>
  </si>
  <si>
    <t>a)</t>
  </si>
  <si>
    <t>b)</t>
  </si>
  <si>
    <t>ROZBUDOWA</t>
  </si>
  <si>
    <t>a</t>
  </si>
  <si>
    <t>b</t>
  </si>
  <si>
    <t>c</t>
  </si>
  <si>
    <t>d</t>
  </si>
  <si>
    <t>e</t>
  </si>
  <si>
    <t>f</t>
  </si>
  <si>
    <t>REMONT</t>
  </si>
  <si>
    <t xml:space="preserve">RAZEM </t>
  </si>
  <si>
    <t xml:space="preserve">II.2 - RODZAJ ZADANIA </t>
  </si>
  <si>
    <t xml:space="preserve">BUDOWA </t>
  </si>
  <si>
    <t xml:space="preserve">III.4 - ODWODNIENIE - RODZAJ ZASTOSOWANEGO ODWODNIENIA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</si>
  <si>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</si>
  <si>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</si>
  <si>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>Zakres przewidywanych prac w ramach zadania</t>
  </si>
  <si>
    <t>TAK/NIE</t>
  </si>
  <si>
    <t xml:space="preserve">Jezdnia </t>
  </si>
  <si>
    <t xml:space="preserve">Oznakowanie poziome </t>
  </si>
  <si>
    <t>Odwodnienie drogi</t>
  </si>
  <si>
    <t xml:space="preserve">Oświetlenie drogi </t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</si>
  <si>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</si>
  <si>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</si>
  <si>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</si>
  <si>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</si>
  <si>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</si>
  <si>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</si>
  <si>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(szt.)</t>
  </si>
  <si>
    <t>Rodzaj pobocza</t>
  </si>
  <si>
    <t xml:space="preserve">oznakowanie aktywne lub sygnalizacja ostrzegawcza na przejściu dla pieszych lub na przejeździe dla rowerzystów 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</si>
  <si>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</si>
  <si>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</si>
  <si>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</si>
  <si>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</si>
  <si>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</si>
  <si>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>Nazwa Gminy/Powiatu</t>
  </si>
  <si>
    <t>wyniesione skrzyżowanie</t>
  </si>
  <si>
    <t>wyspa dzieląca na jezdni wraz z odgięciem toru jazdy na wjeździe do miejscowości</t>
  </si>
  <si>
    <t xml:space="preserve">progi zwalniające </t>
  </si>
  <si>
    <t>długość [mb]</t>
  </si>
  <si>
    <t>g</t>
  </si>
  <si>
    <t xml:space="preserve">wnioskowany odcinek drogi znajduje się częściowo na obszarze wiejskim </t>
  </si>
  <si>
    <t>…</t>
  </si>
  <si>
    <t>I.3 - ZASTOSOWANIE URZĄDZEŃ BEZPIECZEŃSTWA RUCHU DROGOWEGO</t>
  </si>
  <si>
    <t xml:space="preserve"> włączenie do drogi gminnej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</si>
  <si>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</si>
  <si>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</si>
  <si>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h</t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</si>
  <si>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</si>
  <si>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</si>
  <si>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</si>
  <si>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</si>
  <si>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</si>
  <si>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</si>
  <si>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</si>
  <si>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</si>
  <si>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</si>
  <si>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</si>
  <si>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</si>
  <si>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</si>
  <si>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</si>
  <si>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</si>
  <si>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</si>
  <si>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>dostosowanie odcinka drogi do ruchu pojazdów o dopuszczalnym nacisku pojedynczej osi napędowej do 11,5 t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</si>
  <si>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</si>
  <si>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</si>
  <si>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</si>
  <si>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</si>
  <si>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</si>
  <si>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 xml:space="preserve">Oznakowanie pionowe (liczba tablic) </t>
  </si>
  <si>
    <t>Droga dla pieszych i rowerów</t>
  </si>
  <si>
    <t>TERMIN ZAPŁATY WYKONAWCY ZA WYKONANIE ZAKRESU RZECZOWEGO (format mm.rr)</t>
  </si>
  <si>
    <t xml:space="preserve">TERMIN REALIZACJI - RZECZOWY (format: mm.rr)						</t>
  </si>
  <si>
    <t>promocja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</si>
  <si>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</si>
  <si>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przejście dla pieszych z wyspą dzielącą (tzw.  azylem) lub przejazd dla rowerzystów z wyspą dzielącą (tzw.  azylem)</t>
  </si>
  <si>
    <t>Rok 2026</t>
  </si>
  <si>
    <t>Suma wydatków w roku 2026</t>
  </si>
  <si>
    <t>2. Identyfikator TERYT JST</t>
  </si>
  <si>
    <t>o numerze</t>
  </si>
  <si>
    <t>DANE DO WNIOSKU</t>
  </si>
  <si>
    <t>powiat</t>
  </si>
  <si>
    <t>gmina</t>
  </si>
  <si>
    <t>JST</t>
  </si>
  <si>
    <t>Teryt
TERC</t>
  </si>
  <si>
    <t>typ JST</t>
  </si>
  <si>
    <t>SKRÓT - typ JST</t>
  </si>
  <si>
    <t>uwagi</t>
  </si>
  <si>
    <t>powiat ziemski</t>
  </si>
  <si>
    <t>PZ</t>
  </si>
  <si>
    <t/>
  </si>
  <si>
    <t>gmina miejsko-wiejska</t>
  </si>
  <si>
    <t>GM-W</t>
  </si>
  <si>
    <t>gmina wiejska</t>
  </si>
  <si>
    <t>GW</t>
  </si>
  <si>
    <t>zmiana od 2023 
(stary teryt 2604082 - gmina wiejska; 
 nowy teryt 2604083 - gmina miejsko-wiejska) 
ZMIANA NIE ZOSTAŁA UWZGLĘDNIONA na listach z 2023 oraz na liście z 2024</t>
  </si>
  <si>
    <t>Numery Teryt/TERC jednostek samorządu terytorialnego województwa opolskiego</t>
  </si>
  <si>
    <t>brzeski</t>
  </si>
  <si>
    <t>Powiat Brzeski</t>
  </si>
  <si>
    <t>Powiat Głubczycki</t>
  </si>
  <si>
    <t>Powiat Kędzierzyńsko-Kozielski</t>
  </si>
  <si>
    <t>Powiat Krapkowicki</t>
  </si>
  <si>
    <t>Powiat Kluczborski</t>
  </si>
  <si>
    <t>Powiat Namysłowski</t>
  </si>
  <si>
    <t>Powiat Nyski</t>
  </si>
  <si>
    <t>Powiat Oleski</t>
  </si>
  <si>
    <t>Brzeg</t>
  </si>
  <si>
    <t>Gmina Brzeg</t>
  </si>
  <si>
    <t>Grodków</t>
  </si>
  <si>
    <t>Gmina Grodków</t>
  </si>
  <si>
    <t>Lewin Brzeski</t>
  </si>
  <si>
    <t>Gmina Lewin Brzeski</t>
  </si>
  <si>
    <t>Lubsza</t>
  </si>
  <si>
    <t>Gmina Lubsza</t>
  </si>
  <si>
    <t>Olszanka</t>
  </si>
  <si>
    <t>Gmina Olszanka</t>
  </si>
  <si>
    <t>Skarbimierz</t>
  </si>
  <si>
    <t>Gmina Skarbimierz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</si>
  <si>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</si>
  <si>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</si>
  <si>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</si>
  <si>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</si>
  <si>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</si>
  <si>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</si>
  <si>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</si>
  <si>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</si>
  <si>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 xml:space="preserve">JST </t>
  </si>
  <si>
    <t xml:space="preserve">2. NAZWA ZADANIA  </t>
  </si>
  <si>
    <t>1. JEDNOSTKA SAMORZĄDU TERYTORIALNEGO WNIOSKODAWCY</t>
  </si>
  <si>
    <t>TAK</t>
  </si>
  <si>
    <t>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</si>
  <si>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</si>
  <si>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</si>
  <si>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</si>
  <si>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</si>
  <si>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</si>
  <si>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</si>
  <si>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</si>
  <si>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</si>
  <si>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</si>
  <si>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</si>
  <si>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</si>
  <si>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</si>
  <si>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wykonawcy)</t>
    </r>
  </si>
  <si>
    <r>
      <rPr>
        <b/>
        <sz val="11"/>
        <rFont val="Czcionka tekstu podstawowego"/>
        <charset val="238"/>
      </rPr>
      <t xml:space="preserve">Oddanie do użytkowania </t>
    </r>
    <r>
      <rPr>
        <sz val="11"/>
        <rFont val="Czcionka tekstu podstawowego"/>
        <family val="2"/>
        <charset val="238"/>
      </rPr>
      <t xml:space="preserve">                        (przewidywany termin, format: mm.rr)</t>
    </r>
  </si>
  <si>
    <t>przed wejściem w życie Rozporządzenia Ministra Infrastruktury z dnia 24 czerwca 2022 r. w sprawie przepisów techniczno-budowlanych dotyczących dróg publicznych</t>
  </si>
  <si>
    <t>po wejściu w życie Rozporządzenia Ministra Infrastruktury z dnia 24 czerwca 2022 r. w sprawie przepisów techniczno-budowlanych dotyczących dróg publicznych</t>
  </si>
  <si>
    <r>
      <t xml:space="preserve">Rozpoczęcie              </t>
    </r>
    <r>
      <rPr>
        <sz val="11"/>
        <rFont val="Czcionka tekstu podstawowego"/>
        <charset val="238"/>
      </rPr>
      <t>(przewidywany termin zawarcia umowy z wykonawcą robót)</t>
    </r>
  </si>
  <si>
    <t>Suma wydatków w roku 2027</t>
  </si>
  <si>
    <t>DOCELOWA klasa drogi</t>
  </si>
  <si>
    <t>X</t>
  </si>
  <si>
    <t>GMINNA</t>
  </si>
  <si>
    <t>POWIATOWA</t>
  </si>
  <si>
    <t>Z</t>
  </si>
  <si>
    <t>G</t>
  </si>
  <si>
    <t>GP</t>
  </si>
  <si>
    <t>L</t>
  </si>
  <si>
    <t>D</t>
  </si>
  <si>
    <t>1/1 jednokierunkowa</t>
  </si>
  <si>
    <t>1/1 dwukierunkowy (z mijankami)</t>
  </si>
  <si>
    <t>1/2</t>
  </si>
  <si>
    <t>1/2+1</t>
  </si>
  <si>
    <t>2/1</t>
  </si>
  <si>
    <t>2/2</t>
  </si>
  <si>
    <t>Odcinek nr 2</t>
  </si>
  <si>
    <t xml:space="preserve">inne rodzaje, tj. </t>
  </si>
  <si>
    <t>rondo</t>
  </si>
  <si>
    <t>skrzyżowanie z sygnalizacją świetlną</t>
  </si>
  <si>
    <t>skrzyżowanie skanalizowane</t>
  </si>
  <si>
    <t>skrzyżowanie zwykłe</t>
  </si>
  <si>
    <t>lustro drogowe</t>
  </si>
  <si>
    <t>Zajmowane stanowisko</t>
  </si>
  <si>
    <t>Wnioskowany odcinek drogi stanowi kontynuację realizowanej lub zrealizowanej inwestycji drogowej</t>
  </si>
  <si>
    <t>b) status drogi, która na dzień złożenia wniosku jest:</t>
  </si>
  <si>
    <t>a) położenie drogi</t>
  </si>
  <si>
    <t>częściowo drogą WEWNĘTRZNĄ</t>
  </si>
  <si>
    <t xml:space="preserve">częściowo drogą PUBLICZNĄ, </t>
  </si>
  <si>
    <t>na odcinku o długości [mb]</t>
  </si>
  <si>
    <t xml:space="preserve">KOSZTY REALIZACJI ZADANIA BRUTTO (z VAT w zł) </t>
  </si>
  <si>
    <t>wydatki kwalifikowalne</t>
  </si>
  <si>
    <t>wydatki niekwalifikowalne</t>
  </si>
  <si>
    <t>całkowita wartość inwestycji</t>
  </si>
  <si>
    <t>dodatkowy obowiązek informacyjny na podstawie art. 38 ust. 6 ustawy o RFRD</t>
  </si>
  <si>
    <t xml:space="preserve">IV.2 - ZBIOROWY TRANSPORT PUBLICZNY   </t>
  </si>
  <si>
    <r>
      <t xml:space="preserve">IV.3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</si>
  <si>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 xml:space="preserve">12. WNIOSKODAWCA </t>
  </si>
  <si>
    <t>głubczycki</t>
  </si>
  <si>
    <t>Baborów</t>
  </si>
  <si>
    <t>Branice</t>
  </si>
  <si>
    <t>Głubczyce</t>
  </si>
  <si>
    <t>Kietrz</t>
  </si>
  <si>
    <t>Gmina Baborów</t>
  </si>
  <si>
    <t>Gmina Branice</t>
  </si>
  <si>
    <t>Gmina Głubczyce</t>
  </si>
  <si>
    <t>Gmina Kietrz</t>
  </si>
  <si>
    <t>kędzierzyńsko-kozielski</t>
  </si>
  <si>
    <t>Bierawa</t>
  </si>
  <si>
    <t>Cisek</t>
  </si>
  <si>
    <t>Kędzierzyn-Koźle</t>
  </si>
  <si>
    <t>Pawłowiczki</t>
  </si>
  <si>
    <t>Polska Cerekiew</t>
  </si>
  <si>
    <t>Reńska Wieś</t>
  </si>
  <si>
    <t>Gmina Bierawa</t>
  </si>
  <si>
    <t>Gmina Kędzierzyn-Koźle</t>
  </si>
  <si>
    <t>Gmina Cisek</t>
  </si>
  <si>
    <t>Gmina Pawłowiczki</t>
  </si>
  <si>
    <t>Gmina Polska Cerekiew</t>
  </si>
  <si>
    <t>Gmina Reńska Wieś</t>
  </si>
  <si>
    <t>KRYTERIUM IV 
ZWIĘKSZENIE DOSTĘPNOŚCI TRANSPORTOWEJ JEDNOSTEK ADMINISTRACYJNYCH   – skala ocen od 0 do 12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</si>
  <si>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12 punktów.</t>
  </si>
  <si>
    <t>KRYTERIUM V 
POPRAWA DOSTĘPNOŚCI TERENÓW INWESTYCYJNYCH   – skala ocen od 0 do 12 punktów.</t>
  </si>
  <si>
    <t>most</t>
  </si>
  <si>
    <t>wiadukt</t>
  </si>
  <si>
    <t>estakada</t>
  </si>
  <si>
    <t>kładka</t>
  </si>
  <si>
    <t>przepust</t>
  </si>
  <si>
    <t>I.6 - ZASTOSOWANIE STREFY WOLNEJ OD PRZESZKÓD</t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</si>
  <si>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 xml:space="preserve">(jeżeli punkt działalności gospodarczej jest zlokalizowany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</si>
  <si>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Oświadczenie o realizacji zadania w pasie drogowym</t>
  </si>
  <si>
    <t>Oświadczenie o przekazaniu danych o sieci dróg publicznych</t>
  </si>
  <si>
    <t>Wnioskodawca oświadcza, że zgodnie z zapisami § 2.2 rozporządzenia Ministra Infrastruktury z dnia 16 lutego 2005 r. w sprawie trybu sporządzania informacji oraz gromadzenia i udostępniania danych o sieci dróg publicznych, obiektach mostowych, tunelach oraz promach (Dz.U. 2005 nr 67 poz. 583) sporządzono oraz przekazano do Generalnego Dyrektora Dróg Krajowych i Autostrad informacje dla celów statystycznych o sieci dróg publicznych. 
Dane o sieci dróg przedstawiono według stanu na dzień 31 grudnia roku poprzedniego.</t>
  </si>
  <si>
    <t>Oświadczenie o przeprowadzeniu procedury udzielenia zamówienia publicznego zgodnie z przepisami prawa</t>
  </si>
  <si>
    <t>Oświadczenie o realizacji zadania zgodnie z przepisami prawa</t>
  </si>
  <si>
    <t>Oświadczenie o działaniach informacyjnych</t>
  </si>
  <si>
    <t>Wnioskodawca oświadcza, że przeprowadzi postępowanie o udzielenie zamówienia publicznego zgodnie z obowiązującymi przepisami prawa wynikającymi z ustawy Prawo Zamówień Publicznych.</t>
  </si>
  <si>
    <t>Podpisy i pieczątki osób upoważnionych z ramienia wnioskodawcy (ustawowego zarządcy drogi) wraz z podpisem Skarbnika/Gł. Księgowego</t>
  </si>
  <si>
    <t>miejscowość, data</t>
  </si>
  <si>
    <t>Kluczbork</t>
  </si>
  <si>
    <t>Gmina Kluczbork</t>
  </si>
  <si>
    <t>Byczyna</t>
  </si>
  <si>
    <t>Gmina Byczyna</t>
  </si>
  <si>
    <t>Lasowice Wielkie</t>
  </si>
  <si>
    <t>Gmina Lasowice Wielkie</t>
  </si>
  <si>
    <t>Wołczyn</t>
  </si>
  <si>
    <t>Gmina Wołczyn</t>
  </si>
  <si>
    <t>kluczborski</t>
  </si>
  <si>
    <t>krapkowicki</t>
  </si>
  <si>
    <t>Gogolin</t>
  </si>
  <si>
    <t>Krapkowice</t>
  </si>
  <si>
    <t>Strzeleczki</t>
  </si>
  <si>
    <t>Zdzieszowice</t>
  </si>
  <si>
    <t>Gmina Gogolin</t>
  </si>
  <si>
    <t>Gmina Krapkowice</t>
  </si>
  <si>
    <t>Gmina Strzeleczki</t>
  </si>
  <si>
    <t>Gmina Zdzieszowice</t>
  </si>
  <si>
    <t>Opolski</t>
  </si>
  <si>
    <t>Powiat Opolski</t>
  </si>
  <si>
    <t>Prudnik</t>
  </si>
  <si>
    <t>Prudnicki</t>
  </si>
  <si>
    <t>Strzelecki</t>
  </si>
  <si>
    <t>Powiat Prudnicki</t>
  </si>
  <si>
    <t>Powiat Strzelecki</t>
  </si>
  <si>
    <t>namysłowski</t>
  </si>
  <si>
    <t>Domaszowice</t>
  </si>
  <si>
    <t>Namysłów </t>
  </si>
  <si>
    <t>Pokój</t>
  </si>
  <si>
    <t>Świerczów</t>
  </si>
  <si>
    <t>Wilków</t>
  </si>
  <si>
    <t>Gmina Domaszowice</t>
  </si>
  <si>
    <t>Gmina Namysłów</t>
  </si>
  <si>
    <t>Gmina Pokój</t>
  </si>
  <si>
    <t>Gmina Świerczów</t>
  </si>
  <si>
    <t>Gmina Wilków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</si>
  <si>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</si>
  <si>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</si>
  <si>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</si>
  <si>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</si>
  <si>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</si>
  <si>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</si>
  <si>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</si>
  <si>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</si>
  <si>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</si>
  <si>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</si>
  <si>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Gmina Głuchołazy</t>
  </si>
  <si>
    <t>Gmina Kamiennik</t>
  </si>
  <si>
    <t>Gmina Korfantów</t>
  </si>
  <si>
    <t>Gmina Łambinowice</t>
  </si>
  <si>
    <t>Gmina Nysa</t>
  </si>
  <si>
    <t>Gmina Otmuchów</t>
  </si>
  <si>
    <t>Gmina Paczków</t>
  </si>
  <si>
    <t>Gmina Pakosławice</t>
  </si>
  <si>
    <t>Gmina Skoroszyce</t>
  </si>
  <si>
    <t>oleski</t>
  </si>
  <si>
    <t>Dobrodzień</t>
  </si>
  <si>
    <t>Gorzów Śląsk</t>
  </si>
  <si>
    <t>Olesno</t>
  </si>
  <si>
    <t>Praszka</t>
  </si>
  <si>
    <t>Radłów</t>
  </si>
  <si>
    <t>Rudniki </t>
  </si>
  <si>
    <t>Zębowice</t>
  </si>
  <si>
    <t>Gmina Dobrodzień</t>
  </si>
  <si>
    <t>Gmina Olesno</t>
  </si>
  <si>
    <t>Gmina Praszka</t>
  </si>
  <si>
    <t>Gmina Radłów</t>
  </si>
  <si>
    <t>Gmina Rudniki</t>
  </si>
  <si>
    <t>Gmina Zębowice</t>
  </si>
  <si>
    <t>Gmina Gorzów Śląski</t>
  </si>
  <si>
    <t>opolski</t>
  </si>
  <si>
    <t>Opole</t>
  </si>
  <si>
    <t>Gmina Opole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</si>
  <si>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</si>
  <si>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</si>
  <si>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</si>
  <si>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</si>
  <si>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</si>
  <si>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</si>
  <si>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</si>
  <si>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</si>
  <si>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</si>
  <si>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</si>
  <si>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</si>
  <si>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</si>
  <si>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Gmina Chrząstowice</t>
  </si>
  <si>
    <t>Gmina Dąbrowa</t>
  </si>
  <si>
    <t>Gmina Dobrzeń Wielki</t>
  </si>
  <si>
    <t>Gmina Komprachcice</t>
  </si>
  <si>
    <t>Gmina Łubniany</t>
  </si>
  <si>
    <t>Gmina Murów</t>
  </si>
  <si>
    <t>Gmina Niemodlin</t>
  </si>
  <si>
    <t>Gmina Ozimek</t>
  </si>
  <si>
    <t>Gmina Popielów</t>
  </si>
  <si>
    <t>Gmina Tarnów Opolski</t>
  </si>
  <si>
    <t>Gmina Tułowice</t>
  </si>
  <si>
    <t>prudnicki</t>
  </si>
  <si>
    <t>Biała</t>
  </si>
  <si>
    <t>Głogówek</t>
  </si>
  <si>
    <t>Lubrza</t>
  </si>
  <si>
    <t>Gmina Biała</t>
  </si>
  <si>
    <t>Gmina Głogówek</t>
  </si>
  <si>
    <t>Gmina Lubrza</t>
  </si>
  <si>
    <t>Gmina Prudnik</t>
  </si>
  <si>
    <t>strzelecki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</si>
  <si>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</si>
  <si>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</si>
  <si>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</si>
  <si>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</si>
  <si>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</si>
  <si>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</si>
  <si>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</si>
  <si>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Gmina Izbicko</t>
  </si>
  <si>
    <t>Gmina Jemielnica</t>
  </si>
  <si>
    <t>Gmina Kolonowskie</t>
  </si>
  <si>
    <t>Gmina Leśnica</t>
  </si>
  <si>
    <t>Gmina Strzelce Opolskie</t>
  </si>
  <si>
    <t>Gmina Ujazd</t>
  </si>
  <si>
    <t>Gmina Zawadzkie</t>
  </si>
  <si>
    <t>I.5 - SPEŁNIENIE WARUNKÓW WIDOCZNOŚCI</t>
  </si>
  <si>
    <t>dla drogi powiatowej</t>
  </si>
  <si>
    <t>dla drogi gminnej</t>
  </si>
  <si>
    <t>zlokalizowanej w obszarze miejskim</t>
  </si>
  <si>
    <t>zlokalizowanej w obszarze wiejskim</t>
  </si>
  <si>
    <t>do 1000 pojazdów/dobę</t>
  </si>
  <si>
    <t>od 1001 do 2000 pojazdów/dobę</t>
  </si>
  <si>
    <t>od 2001 do 4000 pojazdów/dobę</t>
  </si>
  <si>
    <t>powyżej 4000 pojazdów/dobę</t>
  </si>
  <si>
    <t>do 100 pojazdów/dobę</t>
  </si>
  <si>
    <t>od 101 do 200  pojazdów/dobę</t>
  </si>
  <si>
    <t>od 201 do 1000 pojazdów/dobę</t>
  </si>
  <si>
    <t>powyżej 1000 pojazdów/dobę</t>
  </si>
  <si>
    <t>do 50 pojazdów/dobę</t>
  </si>
  <si>
    <t>od 51 do 100 pojazdów/dobę</t>
  </si>
  <si>
    <t>od 101 do 400 pojazdów/dobę</t>
  </si>
  <si>
    <t>powyżej 400 pojazdów/dobę</t>
  </si>
  <si>
    <t>KRYTERIUM II 
ZAPEWNIENIE SPÓJNOSCI SIECI DRÓG PUBLICZNYCH  – skala ocen od 0 do 22 punktów.</t>
  </si>
  <si>
    <t>KRYTERIUM I 
POPRAWA STANU BEZPIECZEŃSTWA RUCHU DROGOWEGO, ZE SZCZEGÓLNYM UWZGLĘDNIENIEM BEZPIECZEŃSTWA RUCHU DROGOWEGO NIECHRONIONYCH UCZESTNIKÓW RUCHU  – skala ocen od 0 do 32 punktów.</t>
  </si>
  <si>
    <t xml:space="preserve">WNIOSEK O DOFINANSOWANIE W RAMACH RZĄDOWEGO FUNDUSZU ROZWOJU DRÓG  NA 2026 ROK                                                     </t>
  </si>
  <si>
    <r>
      <t xml:space="preserve">DROGĄ WEWNĘTRZNĄ </t>
    </r>
    <r>
      <rPr>
        <sz val="11"/>
        <rFont val="Czcionka tekstu podstawowego"/>
        <charset val="238"/>
      </rPr>
      <t>o której mowa w art. 8 ustawy o drogach publicznych</t>
    </r>
  </si>
  <si>
    <r>
      <rPr>
        <b/>
        <sz val="11"/>
        <rFont val="Czcionka tekstu podstawowego"/>
        <charset val="238"/>
      </rPr>
      <t>DROGĄ PUBLICZNĄ</t>
    </r>
    <r>
      <rPr>
        <sz val="11"/>
        <rFont val="Czcionka tekstu podstawowego"/>
        <charset val="238"/>
      </rPr>
      <t xml:space="preserve"> o której mowa w art. 6a i art. 7 ustawy o drogach publicznych</t>
    </r>
  </si>
  <si>
    <t>4. OKRES REALIZACJI</t>
  </si>
  <si>
    <t xml:space="preserve">6. HARMONOGRAM RZECZOWO-FINANSOWY REALIZACJI ZADANIA </t>
  </si>
  <si>
    <t>IV.4  - ŚREDNIE MIASTA TRACĄCE FUNKCJE SPOŁECZNO-GOSPODARCZE</t>
  </si>
  <si>
    <t>WYDATKI              KWALIFIKOWALNE BRUTTO (z VAT w zł)</t>
  </si>
  <si>
    <t>WYDATKI               NIEKWALIFIKOWALNE BRUTTO              (z VAT w zł)</t>
  </si>
  <si>
    <t>szerokość [mb]</t>
  </si>
  <si>
    <t>Droga dla pieszych</t>
  </si>
  <si>
    <t>jednokierunkowa</t>
  </si>
  <si>
    <t xml:space="preserve">dwukierunkowa </t>
  </si>
  <si>
    <t>Droga dla rowerów</t>
  </si>
  <si>
    <t>łączna długość [mb]</t>
  </si>
  <si>
    <t>Budowa balustrad/ogrodzeń /wygrodzeń naprowadzających pieszego na przejście</t>
  </si>
  <si>
    <r>
      <t xml:space="preserve">Przejście dla pieszych              </t>
    </r>
    <r>
      <rPr>
        <b/>
        <sz val="11"/>
        <color rgb="FFFF0000"/>
        <rFont val="Czcionka tekstu podstawowego"/>
        <charset val="238"/>
      </rPr>
      <t xml:space="preserve"> </t>
    </r>
    <r>
      <rPr>
        <sz val="8"/>
        <color rgb="FFFF0000"/>
        <rFont val="Czcionka tekstu podstawowego"/>
        <charset val="238"/>
      </rPr>
      <t>* w przypadku zadania obejmującego więcej niż 4 przejścia dla pieszych, należy dodać odpowiednią ilość wierszy</t>
    </r>
  </si>
  <si>
    <t>Przejście nr 2</t>
  </si>
  <si>
    <t>Przejście nr 3</t>
  </si>
  <si>
    <t>Przejście nr 1</t>
  </si>
  <si>
    <r>
      <t>Przejście nr 4</t>
    </r>
    <r>
      <rPr>
        <b/>
        <sz val="11"/>
        <color rgb="FFFF0000"/>
        <rFont val="Czcionka tekstu podstawowego"/>
        <charset val="238"/>
      </rPr>
      <t>*</t>
    </r>
  </si>
  <si>
    <t>oznakowanie aktywne na dojeździe do przejazdu drogowo-kolejowego</t>
  </si>
  <si>
    <t>7. Dokumentacja techniczna projektu została sporządzona</t>
  </si>
  <si>
    <t>8.  OPIS RZECZOWY ZADANIA - zgodnie z aktualnym kosztorysem</t>
  </si>
  <si>
    <t>9. CHARAKTERYSTYKA ZADANIA WEDŁUG KRYTERIÓW OCENY MERYTORYCZNEJ</t>
  </si>
  <si>
    <t>5. DŁUGOŚĆ ODCINKÓW DRÓG OBJĘTYCH ZADANIEM, WG RODZAJU ROBÓT BUDOWLANYCH [km] - remontu nie łączymy z innymi robotami budowlanymi</t>
  </si>
  <si>
    <t>łączna długość drogi dla rowerów [mb]</t>
  </si>
  <si>
    <t>zrealizowana lub realizowana inwestycja stanowi ciągły odcinek z zadaniem objętym wnioskiem</t>
  </si>
  <si>
    <t>DOCELOWA kategoria drogi</t>
  </si>
  <si>
    <t>Odcinek nr 3</t>
  </si>
  <si>
    <t>Odcinek nr 4</t>
  </si>
  <si>
    <t>liczba wydzielonych odcinków z fragmentu drogi objętego wnioskiem, jednorodnych pod względem parametrów technicznych</t>
  </si>
  <si>
    <t>NIE DOTYCZY</t>
  </si>
  <si>
    <t>Wykaz oraz lokalizację miejsc turystycznych/sakralnych zawarto na mapie poglądowej (zał. do wniosku)</t>
  </si>
  <si>
    <r>
      <t>Na wnioskowanym odcinku drogi jest prowadzony zbiorowy transport publiczny</t>
    </r>
    <r>
      <rPr>
        <b/>
        <u/>
        <sz val="11"/>
        <rFont val="Czcionka tekstu podstawowego"/>
        <charset val="238"/>
      </rPr>
      <t/>
    </r>
  </si>
  <si>
    <t>łączna długość jezdni [mb]</t>
  </si>
  <si>
    <t>Oświadczenie o zabezpieczeniu wkładu własnego</t>
  </si>
  <si>
    <t xml:space="preserve">I.1 - ZASTOSOWANIE ROZWIĄZAŃ ZAPEWNIAJĄCYCH BEZPIECZEŃSTWO NIECHRONIONYCH UCZESTNIKÓW RUCHU, W TYM OSÓB Z NIEPEŁNOSPRAWNOŚCIAMI </t>
  </si>
  <si>
    <t xml:space="preserve">I.4 - ZASTOSOWANIE ROZWIĄZAŃ PROJEKTOWYCH PROWADZĄCYCH DO ZMNIEJSZENIA PRAWDOPODOBIEŃSTWA WYSTĄPIENIA WYPADKÓW/KOLIZJI </t>
  </si>
  <si>
    <r>
      <t xml:space="preserve">II.4 - WIELKOŚĆ NATĘŻENIA RUCHU DROGOWEGO </t>
    </r>
    <r>
      <rPr>
        <sz val="11"/>
        <rFont val="Czcionka tekstu podstawowego"/>
        <charset val="238"/>
      </rPr>
      <t>zmierzona zgodnie z wytycznymi wykonywania pomiarów, analiz i prognoz ruchu drogowego (WR-D-12), rekomendowanymi przez Ministra Infrastruktury</t>
    </r>
  </si>
  <si>
    <r>
      <t xml:space="preserve">Rok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zcionka tekstu podstawowego"/>
        <charset val="238"/>
      </rPr>
      <t xml:space="preserve">   </t>
    </r>
    <r>
      <rPr>
        <sz val="11"/>
        <rFont val="Czcionka tekstu podstawowego"/>
        <charset val="238"/>
      </rPr>
      <t>(uzupełnić wyłącznie w przypadku zadań wieloletnich, tj. których przewidywany okres realizacji przekracza 12 miesięcy)</t>
    </r>
  </si>
  <si>
    <t>numer drogi, z którą łączy się droga objeta wnioskiem</t>
  </si>
  <si>
    <t>ELEMENTY I RODZAJE DZIAŁAŃ</t>
  </si>
  <si>
    <t>Parametry zgodnie z aktualnym kosztorysem (należy wpisać odpowiednie wartości liczbowe)</t>
  </si>
  <si>
    <t>DROGA DLA ROWERÓW</t>
  </si>
  <si>
    <t xml:space="preserve">DROGA DLA PIESZYCH I ROWERÓW            </t>
  </si>
  <si>
    <t>POBOCZE</t>
  </si>
  <si>
    <t>opaska zewnętrzna</t>
  </si>
  <si>
    <t>opaska wewnętrzna</t>
  </si>
  <si>
    <t>Typ oświetlenia</t>
  </si>
  <si>
    <t>Typ przejścia</t>
  </si>
  <si>
    <t>PRZEJŚCIE DLA PIESZYCH</t>
  </si>
  <si>
    <t>wyniesione przejście dla pieszych z wyspą dzielącą (tzw.  azylem) lub wyniesiony przejazd dla rowerzystów z wyspą dzielącą (tzw.  azylem)</t>
  </si>
  <si>
    <t xml:space="preserve">sygnalizacja świetlna na skrzyżowaniu, przejściu dla pieszych lub przejeździe dla rowerzystów </t>
  </si>
  <si>
    <t xml:space="preserve">radar z tablicą zmiennej treści (aktywną), informujący o prędkości ruchu pojazdów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</si>
  <si>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jednorodne pod względem parametrów)</t>
    </r>
  </si>
  <si>
    <t>III.3 - OBIEKTY INŻYNIERSKIE W CIĄGU DROGI, objęte wnioskiem</t>
  </si>
  <si>
    <t>III.5  - SKRZYŻOWANIA,  objęte wnioskiem</t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</si>
  <si>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– 0 lub 5 punktów.</t>
  </si>
  <si>
    <r>
      <t xml:space="preserve">KRYTERIUM VI 
ZWIĘKSZENIE LICZBY OBWODNIC W CIĄGU DRÓG POWIATOWYCH I DRÓG GMINNYCH  –  0 lub 5 punktów.                                                                                                                                                                    WPŁYW OBJĘTEGO WNIOSKIEM ODCINKA DROGI NA WYPROWADZENIE CZĘŚCI RUCHU POJAZDÓW Z TERENU ZWARTEJ ZABUDOWY/MIEJSCOWOŚCI (zgodnie z art. 2 ust. 1 pkt 2a Ustawy  o Rządowym Funduszu Rozwoju Dróg przez obwodnicę należy rozumieć drogę omijającą miejscowość lub teren zwartej zabudowy miejscowości, planowaną do realizacji </t>
    </r>
    <r>
      <rPr>
        <b/>
        <u/>
        <sz val="11"/>
        <rFont val="Czcionka tekstu podstawowego"/>
        <charset val="238"/>
      </rPr>
      <t>w większości w nowym przebiegu i mającą na celu wyprowadzenie części ruchu pojazdów z tej miejscowości</t>
    </r>
    <r>
      <rPr>
        <b/>
        <sz val="11"/>
        <rFont val="Czcionka tekstu podstawowego"/>
        <charset val="238"/>
      </rPr>
      <t>)</t>
    </r>
  </si>
  <si>
    <t>13. ZAŁĄCZNIKI:</t>
  </si>
  <si>
    <t xml:space="preserve">e) przekroje konstrukcyjne         </t>
  </si>
  <si>
    <t xml:space="preserve">f) profil drogi - wymagany w przypadku zadań polegających na budowie/ przebudowie/rozbudowie </t>
  </si>
  <si>
    <t xml:space="preserve">g) zatwierdzony projekt stałej organizacji ruchu   </t>
  </si>
  <si>
    <t>Wnioskodawca oświadcza, że zabezpieczy wkład własny na realizację zadania objętego wnioskiem.</t>
  </si>
  <si>
    <t>Turawa</t>
  </si>
  <si>
    <t>Gmina Turawa</t>
  </si>
  <si>
    <t>Walce</t>
  </si>
  <si>
    <t>Gmina Walce</t>
  </si>
  <si>
    <t>krapkowicko</t>
  </si>
  <si>
    <t>3. DANE IDENTYFIKUJĄCE DROGĘ OBJĘTĄ WNIOSKIEM</t>
  </si>
  <si>
    <t xml:space="preserve">Pobocze </t>
  </si>
  <si>
    <t>Przejście dla pieszych</t>
  </si>
  <si>
    <r>
      <t>II.3 - ZNACZENIE DROGI DLA ROZWOJU DANEJ JEDNOSTKI SAMORZĄDU TERYTORIALNEGO ORAZ OBSZARU NA JAKIM JEST USYTUOWANA:</t>
    </r>
    <r>
      <rPr>
        <sz val="11"/>
        <rFont val="Czcionka tekstu podstawowego"/>
        <charset val="238"/>
      </rPr>
      <t xml:space="preserve">  ważne miejsca turystyczne, sakralne</t>
    </r>
  </si>
  <si>
    <r>
      <t>II.5 - KONTYNUACJA ZADANIA</t>
    </r>
    <r>
      <rPr>
        <sz val="11"/>
        <rFont val="Czcionka tekstu podstawowego"/>
        <charset val="238"/>
      </rPr>
      <t xml:space="preserve"> ciągłość zadania objętego wnioskiem z wcześniejszymi zadaniami realizowanymi przez wnioskodawcę na danym ciągu drogowym. Uwzględnia się realizację robót budowlanych niezakończonych na dzień składania wniosku lub zakończonych, dla których oddanie do użytkowania nastąpiło nie wcześniej niż 3 lata od dnia złożenia wniosku.   </t>
    </r>
  </si>
  <si>
    <t>zrealizowana lub realizowana inwestycja nie stanowi ciągły odcinek z zadaniem objętym wnioskiem</t>
  </si>
  <si>
    <t>Wnioskodawca oświadcza, że planowane do realizacji elementy drogi wskazane w pkt 8 wniosku, mieszczą się w granicach pasa drogowego stanowiącego jego własność (nie zaplanowano ich na działakach stanowiących własność prywatną bądź na działkach niestanowiących pasa drogowego).</t>
  </si>
  <si>
    <t xml:space="preserve">c) kserokopia zgody na odstępstwo od przepisów techniczno-budowlanych, w przypadku gdy taka zgoda jest wymagana / uzasadnienie  projektanta o trudnych warunkach             </t>
  </si>
  <si>
    <t>Ocenia Komisja na podstawie dokumentacji technicznej przedłożonej wraz z wnioskiem o dofinansowanie.</t>
  </si>
  <si>
    <r>
      <t xml:space="preserve">IV.1 - POPRAWA DOSTĘPNOŚCI KOMUNIKACYJNEJ DO PUNKTÓW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cmentarze, parki, place zabaw</t>
    </r>
    <r>
      <rPr>
        <u/>
        <sz val="11"/>
        <rFont val="Czcionka tekstu podstawowego"/>
        <charset val="238"/>
      </rPr>
      <t>)</t>
    </r>
    <r>
      <rPr>
        <sz val="11"/>
        <rFont val="Czcionka tekstu podstawowego"/>
        <charset val="238"/>
      </rPr>
      <t xml:space="preserve"> - Jeżeli punkty/miejsca znajduje się </t>
    </r>
    <r>
      <rPr>
        <b/>
        <u/>
        <sz val="11"/>
        <rFont val="Czcionka tekstu podstawowego"/>
        <charset val="238"/>
      </rPr>
      <t>w bezpośrednim sąsiedztwie odcinka objetego wnioskiem</t>
    </r>
  </si>
  <si>
    <t>IV.5  - WZMACNIANIE SZANS ROZWOJOWYCH OBSZARÓW ZAGROŻONYCH TRWAŁĄ MARGINALIZACJĄ</t>
  </si>
  <si>
    <t xml:space="preserve">Ocena dokonywana jest przez Komisję na postawie „Zaktualizowanej imiennej listy 139 miast średnich tracących funkcje społeczno-gospodarcze”  załącznika nr 2 Krajowej Strategii Rozwoju Regionalnego 2030 </t>
  </si>
  <si>
    <t>Syntetyczny opis (uwzględnia się wpływ zadania na podniesienie dostępności do terenów, na których są realizowane przedsięwzięcia lub inwestycje powiązane z przedsięwzięciami infrastrukturalnymi określonymi w ww. ustawie)</t>
  </si>
  <si>
    <t>Ocena przeprowadzana przez Komisję na podstawie "Listy gmin zagrożonych trwałą marginalizacją" załącznika nr 1 Krajowej Strategii Rozwoju Regionalnego 2030</t>
  </si>
  <si>
    <t>d)  projekt zagospodarowania terenu w skali 1:500 lub 1:1000</t>
  </si>
  <si>
    <t xml:space="preserve">i) czytelna mapa poglądowa, przedstawiająca punkty wskazane w kryterium IV.1, V.1, V.2, V.3, VI, VII </t>
  </si>
  <si>
    <t>j) wyciąg z dokumentacji dotyczącej pomiaru natężenia ruchu drogowego, wskazujący jego wartość w przekroju drogi objętej wnioskiem - wymagany w przypadku zadań polegających na budowie/ przebudowie/rozbudowie (kryterium II.4)</t>
  </si>
  <si>
    <t>h) dokumenty potwierdzające kontynuację zadania (umowa z wykonawcą przy niezakończonej inwestycji lub dokument potwierdzający odbiór inwestycji już zakończonej) (kryterium II.5)</t>
  </si>
  <si>
    <t>l) do wniosku dodatkowo dołączone zostały dokumenty i informacje uzupełniające tj:</t>
  </si>
  <si>
    <t>Wnioskodawca oświadcza, że realizując zgłoszone zadanie dopełni obowiązku dotyczącego działań informacyjnych wynikających z art. 38 ustawy z dnia 23 października 2018 r. o Rządowym Funduszu Rozwoju Dróg.</t>
  </si>
  <si>
    <t>prowadzenie robót w obszarze zatok autobusowych - skomunikowanych tj. z wyznaczonymi przejściami dla pieszych</t>
  </si>
  <si>
    <t>prowadzenie robót w obszarze zatok autobusowych nieskomunikowanych</t>
  </si>
  <si>
    <t>oświetlenie przejazdów dla rowerów zgodnie z rekomendowanymi przez Ministerstwo Infrastruktury "Wytycznymi projektowania infrastruktury dla pieszych. Część 4: Projektowanie oświetlenia przejść dla pieszych (WR-D-41-4)"</t>
  </si>
  <si>
    <t>oświetlenie dojść do przystanków zgodnie z rekomendowanymi przez Ministerstwo Infrastruktury "Wytycznymi projektowania infrastruktury dla pieszych. Część 4: Projektowanie oświetlenia przejść dla pieszych (WR-D-41-4)"</t>
  </si>
  <si>
    <r>
      <t xml:space="preserve">I.2 - ZASTOSOWANIE ŚRODKÓW ZARZĄDZANIA PRĘDKOŚCIĄ </t>
    </r>
    <r>
      <rPr>
        <b/>
        <i/>
        <sz val="11"/>
        <rFont val="Czcionka tekstu podstawowego"/>
        <charset val="238"/>
      </rPr>
      <t xml:space="preserve">ZGODNIE Z "WYTYCZNYMI ZARZĄDZANIA PRĘDKOŚCIĄ NA DROGACH SAMORZĄDOWYCH" </t>
    </r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</si>
  <si>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</si>
  <si>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V.2 - POPRAWA DOSTĘPNOŚCI KOMUNIKACYJNEJ DO TERENÓW LOKALNYCH STREF AKTYWNOSCI GOSPODARCZEJ </t>
    </r>
    <r>
      <rPr>
        <sz val="11"/>
        <rFont val="Czcionka tekstu podstawowego"/>
        <charset val="238"/>
      </rPr>
      <t xml:space="preserve">(jeżeli wnioskowany odcinek drogi prowadzi </t>
    </r>
    <r>
      <rPr>
        <b/>
        <u/>
        <sz val="11"/>
        <rFont val="Czcionka tekstu podstawowego"/>
        <charset val="238"/>
      </rPr>
      <t>bezpośrednio</t>
    </r>
    <r>
      <rPr>
        <sz val="11"/>
        <rFont val="Czcionka tekstu podstawowego"/>
        <charset val="238"/>
      </rPr>
      <t xml:space="preserve"> do strefy aktywności gospodarczej)</t>
    </r>
  </si>
  <si>
    <r>
      <t xml:space="preserve">V.3 - POPRAWA DOSTĘPNOŚCI KOMUNIKACYJNEJ DOTERENÓW, NA KTÓRYCH REALIZOWANE SĄ INWESTYCJE MIESZKANIOWE </t>
    </r>
    <r>
      <rPr>
        <sz val="11"/>
        <rFont val="Czcionka tekstu podstawowego"/>
        <charset val="238"/>
      </rPr>
      <t xml:space="preserve">(jeżelI nieruchomość znajduje się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</si>
  <si>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14. OŚWIADCZENIE WNIOSKODAWCY Niezłożenie, któregokolwiek z poniższych oświadczeń jest jednoznaczne z niespełnieniem wymogów formalnych określonych w ogłoszeniou</t>
  </si>
  <si>
    <t xml:space="preserve">
II.1 - FUNKCJA DROGI W SIECI DROGOWEJ i jej powiązanie z innymi drogami publicznymi
 </t>
  </si>
  <si>
    <t>Wnioskodawca oświadcza, że zobowiązuje się do realizacji inwestycji drogowej z zachowaniem przepisów:                                                                                                                                                                                         ! ustawy z dnia 7 lipca 1994 r. prawo budowlane,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ustawy z dnia 21 marca 1985 r. o drogach publicznych,                                                   
! ustawa o szczególnych zasadach przygotowania i realizacji inwestycji w zakresie dróg publicznych z dnia 10 kwitnia 2003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Rozporządzenia Ministra Transportu i Gospodarki Morskiej z dnia 2 marca 1999 r. w sprawie warunków technicznych, jakim powinny odpowiadać drogi publiczne i ich usytuowanie lub rozporządzenia Ministra Infrastruktury z dnia 24 czerwca 2022 r. w sprawie przepisów techniczno-budowlanych dotyczących dróg publicznych (wraz z rekomendowanymi przez Ministerstwo Infrastruktury wytycznymi WR-D (https://www.gov.pl/web/infrastruktura/wr-d)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Rozporządzenie Ministra Infrastruktury z dnia 24 czerwca 2022 r. w sprawie przepisów techniczno-budowlanych dotyczących dróg publicznych.</t>
  </si>
  <si>
    <t>dostosowanie przekroju do lokalizacji drogi (ocenia Komisja na podstawie dokumentacji technicznej przedłożonej wraz z wnioskiem o dofinansowanie)</t>
  </si>
  <si>
    <t>Gmina Prószków</t>
  </si>
  <si>
    <t xml:space="preserve">k) mapa przedstawiająca sieć dróg publicznych na terenie jst Wnioskodawcy - załącznik graficzny w wersji cyfrowej lub analogowej, wygenerowany w ramach dedykowanej usługi sieciowej WMS, udostępnionej nieodpłatnie z zasobu geodezyjnego prowadzonego przez Marszałka Województwa Opolskiego z oznaczeniem: drogi, z którą łączy się droga objęta wnioskiem (kryterium II.1), miejsc turystycznych i sakralnych (kryterium II.3), kontynuacji zadania z innymi inwestycjami (kryterium II.5) </t>
  </si>
  <si>
    <t>CHODNIK</t>
  </si>
  <si>
    <t>Chodnik</t>
  </si>
  <si>
    <t>usytuowany przy jezdni</t>
  </si>
  <si>
    <t>oddalony od jezdni</t>
  </si>
  <si>
    <t>łączna długość chodnika [mb]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</si>
</sst>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mmm\ yy;@"/>
    <numFmt numFmtId="165" formatCode="#,##0.00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zcionka tekstu podstawowego"/>
      <charset val="238"/>
    </font>
    <font>
      <b/>
      <u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sz val="8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rgb="FF333333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11"/>
      <name val="Czcionka tekstu podstawowego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/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10" borderId="1" xfId="0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Protection="1">
      <protection hidden="1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left"/>
      <protection hidden="1"/>
    </xf>
    <xf numFmtId="0" fontId="4" fillId="0" borderId="0" xfId="0" applyFont="1" applyBorder="1" applyProtection="1">
      <protection hidden="1"/>
    </xf>
    <xf numFmtId="0" fontId="3" fillId="11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31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5" fillId="13" borderId="1" xfId="0" applyFont="1" applyFill="1" applyBorder="1" applyAlignment="1" applyProtection="1">
      <alignment horizontal="left" vertical="center" wrapText="1"/>
    </xf>
    <xf numFmtId="0" fontId="6" fillId="13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Protection="1">
      <protection hidden="1"/>
    </xf>
    <xf numFmtId="0" fontId="21" fillId="12" borderId="1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21" fillId="1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/>
    </xf>
    <xf numFmtId="4" fontId="7" fillId="3" borderId="2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center" vertical="center" wrapText="1"/>
    </xf>
    <xf numFmtId="4" fontId="7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center" wrapText="1"/>
    </xf>
    <xf numFmtId="0" fontId="5" fillId="14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15" fillId="3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vertical="center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4" fontId="27" fillId="3" borderId="1" xfId="0" applyNumberFormat="1" applyFont="1" applyFill="1" applyBorder="1" applyAlignment="1" applyProtection="1">
      <alignment horizontal="center" vertical="center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left" vertical="center" wrapText="1"/>
    </xf>
    <xf numFmtId="0" fontId="33" fillId="3" borderId="2" xfId="0" applyFont="1" applyFill="1" applyBorder="1" applyAlignment="1" applyProtection="1">
      <alignment horizontal="left" vertical="center"/>
      <protection hidden="1"/>
    </xf>
    <xf numFmtId="0" fontId="33" fillId="3" borderId="3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left" vertical="center"/>
      <protection hidden="1"/>
    </xf>
    <xf numFmtId="0" fontId="11" fillId="14" borderId="2" xfId="0" applyFont="1" applyFill="1" applyBorder="1" applyAlignment="1" applyProtection="1">
      <alignment horizontal="center" vertical="center"/>
      <protection hidden="1"/>
    </xf>
    <xf numFmtId="0" fontId="11" fillId="14" borderId="3" xfId="0" applyFont="1" applyFill="1" applyBorder="1" applyAlignment="1" applyProtection="1">
      <alignment horizontal="center" vertical="center"/>
      <protection hidden="1"/>
    </xf>
    <xf numFmtId="0" fontId="11" fillId="14" borderId="4" xfId="0" applyFont="1" applyFill="1" applyBorder="1" applyAlignment="1" applyProtection="1">
      <alignment horizontal="center" vertical="center"/>
      <protection hidden="1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4" borderId="2" xfId="0" applyFont="1" applyFill="1" applyBorder="1" applyAlignment="1" applyProtection="1">
      <alignment horizontal="center" vertical="center" wrapText="1"/>
    </xf>
    <xf numFmtId="0" fontId="11" fillId="14" borderId="3" xfId="0" applyFont="1" applyFill="1" applyBorder="1" applyAlignment="1" applyProtection="1">
      <alignment horizontal="center" vertical="center" wrapText="1"/>
    </xf>
    <xf numFmtId="0" fontId="11" fillId="14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5" fillId="5" borderId="4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 applyProtection="1">
      <alignment horizontal="center" vertical="center" wrapText="1"/>
    </xf>
    <xf numFmtId="165" fontId="5" fillId="3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/>
      <protection locked="0"/>
    </xf>
    <xf numFmtId="0" fontId="5" fillId="12" borderId="3" xfId="0" applyFont="1" applyFill="1" applyBorder="1" applyAlignment="1" applyProtection="1">
      <alignment horizontal="center" vertical="center"/>
      <protection locked="0"/>
    </xf>
    <xf numFmtId="0" fontId="5" fillId="12" borderId="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10" fillId="12" borderId="2" xfId="0" applyFont="1" applyFill="1" applyBorder="1" applyAlignment="1" applyProtection="1">
      <alignment horizontal="center" vertical="center" wrapText="1"/>
      <protection locked="0"/>
    </xf>
    <xf numFmtId="0" fontId="10" fillId="12" borderId="3" xfId="0" applyFont="1" applyFill="1" applyBorder="1" applyAlignment="1" applyProtection="1">
      <alignment horizontal="center" vertical="center" wrapText="1"/>
      <protection locked="0"/>
    </xf>
    <xf numFmtId="0" fontId="10" fillId="1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left" wrapText="1"/>
      <protection locked="0"/>
    </xf>
    <xf numFmtId="0" fontId="10" fillId="2" borderId="4" xfId="0" applyFont="1" applyFill="1" applyBorder="1" applyAlignment="1" applyProtection="1">
      <alignment horizontal="left" wrapText="1"/>
      <protection locked="0"/>
    </xf>
    <xf numFmtId="0" fontId="10" fillId="3" borderId="2" xfId="0" applyFont="1" applyFill="1" applyBorder="1" applyAlignment="1" applyProtection="1">
      <alignment horizontal="left" wrapText="1"/>
    </xf>
    <xf numFmtId="0" fontId="10" fillId="3" borderId="3" xfId="0" applyFont="1" applyFill="1" applyBorder="1" applyAlignment="1" applyProtection="1">
      <alignment horizontal="left" wrapText="1"/>
    </xf>
    <xf numFmtId="0" fontId="10" fillId="3" borderId="4" xfId="0" applyFont="1" applyFill="1" applyBorder="1" applyAlignment="1" applyProtection="1">
      <alignment horizontal="left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5" fillId="7" borderId="3" xfId="0" applyFont="1" applyFill="1" applyBorder="1" applyAlignment="1" applyProtection="1">
      <alignment horizontal="left" vertical="center" wrapText="1"/>
    </xf>
    <xf numFmtId="0" fontId="5" fillId="7" borderId="4" xfId="0" applyFont="1" applyFill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vertical="center" wrapText="1"/>
    </xf>
    <xf numFmtId="0" fontId="11" fillId="5" borderId="4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4" fillId="12" borderId="2" xfId="0" applyFont="1" applyFill="1" applyBorder="1" applyAlignment="1" applyProtection="1">
      <alignment horizontal="center" vertical="center" wrapText="1"/>
      <protection locked="0"/>
    </xf>
    <xf numFmtId="0" fontId="14" fillId="12" borderId="3" xfId="0" applyFont="1" applyFill="1" applyBorder="1" applyAlignment="1" applyProtection="1">
      <alignment horizontal="center" vertical="center" wrapText="1"/>
      <protection locked="0"/>
    </xf>
    <xf numFmtId="0" fontId="14" fillId="12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 applyProtection="1">
      <alignment horizontal="center" vertical="center"/>
    </xf>
    <xf numFmtId="4" fontId="7" fillId="3" borderId="5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</xf>
    <xf numFmtId="3" fontId="5" fillId="3" borderId="6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7" xfId="0" applyNumberFormat="1" applyFont="1" applyFill="1" applyBorder="1" applyAlignment="1" applyProtection="1">
      <alignment horizontal="center" vertical="center" wrapText="1"/>
    </xf>
    <xf numFmtId="4" fontId="7" fillId="3" borderId="18" xfId="0" applyNumberFormat="1" applyFont="1" applyFill="1" applyBorder="1" applyAlignment="1" applyProtection="1">
      <alignment horizontal="center" vertical="center" wrapText="1"/>
    </xf>
    <xf numFmtId="3" fontId="5" fillId="3" borderId="2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3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3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justify" vertical="center" wrapText="1"/>
    </xf>
    <xf numFmtId="0" fontId="5" fillId="7" borderId="3" xfId="0" applyFont="1" applyFill="1" applyBorder="1" applyAlignment="1" applyProtection="1">
      <alignment horizontal="justify" vertical="center" wrapText="1"/>
    </xf>
    <xf numFmtId="0" fontId="5" fillId="7" borderId="4" xfId="0" applyFont="1" applyFill="1" applyBorder="1" applyAlignment="1" applyProtection="1">
      <alignment horizontal="justify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4" xfId="0" applyNumberFormat="1" applyFont="1" applyFill="1" applyBorder="1" applyAlignment="1" applyProtection="1">
      <alignment horizontal="center" vertical="center"/>
      <protection locked="0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5" fillId="3" borderId="7" xfId="0" applyNumberFormat="1" applyFont="1" applyFill="1" applyBorder="1" applyAlignment="1" applyProtection="1">
      <alignment horizontal="center" vertical="center" wrapText="1"/>
    </xf>
    <xf numFmtId="3" fontId="5" fillId="3" borderId="8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 wrapText="1"/>
    </xf>
    <xf numFmtId="0" fontId="26" fillId="0" borderId="0" xfId="0" applyFont="1" applyAlignment="1" applyProtection="1">
      <alignment horizontal="left"/>
      <protection hidden="1"/>
    </xf>
    <xf numFmtId="0" fontId="4" fillId="9" borderId="1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25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T235"/>
  <sheetViews>
    <sheetView tabSelected="1" view="pageBreakPreview" zoomScaleNormal="100" zoomScaleSheetLayoutView="100" workbookViewId="0">
      <selection sqref="A1:AV1"/>
    </sheetView>
  </sheetViews>
  <sheetFormatPr defaultRowHeight="15" customHeight="1"/>
  <cols>
    <col min="1" max="1" width="3.25" style="33" customWidth="1"/>
    <col min="2" max="12" width="2.625" style="33" customWidth="1"/>
    <col min="13" max="13" width="3.625" style="33" customWidth="1"/>
    <col min="14" max="16" width="2.625" style="33" customWidth="1"/>
    <col min="17" max="17" width="9.875" style="33" customWidth="1"/>
    <col min="18" max="18" width="18.25" style="33" customWidth="1"/>
    <col min="19" max="29" width="2.625" style="33" customWidth="1"/>
    <col min="30" max="30" width="4.25" style="33" customWidth="1"/>
    <col min="31" max="31" width="3.625" style="33" customWidth="1"/>
    <col min="32" max="32" width="2.625" style="33" customWidth="1"/>
    <col min="33" max="33" width="8" style="33" customWidth="1"/>
    <col min="34" max="34" width="5.625" style="33" customWidth="1"/>
    <col min="35" max="35" width="3.625" style="33" customWidth="1"/>
    <col min="36" max="36" width="1.125" style="33" customWidth="1"/>
    <col min="37" max="39" width="2.625" style="33" customWidth="1"/>
    <col min="40" max="40" width="0.5" style="33" customWidth="1"/>
    <col min="41" max="41" width="0.25" style="33" hidden="1" customWidth="1"/>
    <col min="42" max="43" width="2.625" style="33" customWidth="1"/>
    <col min="44" max="44" width="3.75" style="33" customWidth="1"/>
    <col min="45" max="46" width="2.625" style="33" customWidth="1"/>
    <col min="47" max="47" width="3.75" style="33" customWidth="1"/>
    <col min="48" max="48" width="13.125" style="33" customWidth="1"/>
    <col min="49" max="50" width="9" style="33" hidden="1" customWidth="1"/>
    <col min="51" max="51" width="18.125" style="33" customWidth="1"/>
    <col min="52" max="16384" width="9" style="33"/>
  </cols>
  <sheetData>
    <row r="1" spans="1:51" s="64" customFormat="1" ht="39" customHeight="1">
      <c r="A1" s="154" t="s">
        <v>380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57"/>
    </row>
    <row r="2" spans="1:51" s="64" customFormat="1" ht="20.25" customHeight="1">
      <c r="A2" s="109" t="s">
        <v>143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57"/>
    </row>
    <row r="3" spans="1:51" s="64" customFormat="1" ht="19.5" customHeight="1">
      <c r="A3" s="89" t="s">
        <v>141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0" t="s">
        <v>3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 t="s">
        <v>93</v>
      </c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57"/>
    </row>
    <row r="4" spans="1:51" ht="20.25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26"/>
    </row>
    <row r="5" spans="1:51" ht="16.5" customHeight="1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80" t="s">
        <v>4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26"/>
    </row>
    <row r="6" spans="1:51" s="14" customFormat="1" ht="20.2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27"/>
      <c r="AY6" s="34"/>
    </row>
    <row r="7" spans="1:51" s="35" customFormat="1" ht="20.25" customHeight="1">
      <c r="A7" s="161" t="s">
        <v>142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28"/>
      <c r="AY7" s="36"/>
    </row>
    <row r="8" spans="1:51" s="35" customFormat="1" ht="48" customHeigh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28"/>
      <c r="AY8" s="36"/>
    </row>
    <row r="9" spans="1:51" s="35" customFormat="1" ht="20.25" customHeight="1">
      <c r="A9" s="161" t="s">
        <v>449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28"/>
      <c r="AY9" s="36"/>
    </row>
    <row r="10" spans="1:51" s="35" customFormat="1" ht="20.25" customHeight="1">
      <c r="A10" s="182" t="s">
        <v>189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 t="s">
        <v>188</v>
      </c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28"/>
      <c r="AY10" s="36"/>
    </row>
    <row r="11" spans="1:51" s="14" customFormat="1" ht="29.25" customHeight="1">
      <c r="A11" s="89" t="s">
        <v>3</v>
      </c>
      <c r="B11" s="89"/>
      <c r="C11" s="89"/>
      <c r="D11" s="89"/>
      <c r="E11" s="89"/>
      <c r="F11" s="89"/>
      <c r="G11" s="89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80" t="s">
        <v>381</v>
      </c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27"/>
    </row>
    <row r="12" spans="1:51" s="14" customFormat="1" ht="30.75" customHeight="1">
      <c r="A12" s="89" t="s">
        <v>4</v>
      </c>
      <c r="B12" s="89"/>
      <c r="C12" s="89"/>
      <c r="D12" s="89"/>
      <c r="E12" s="89"/>
      <c r="F12" s="89"/>
      <c r="G12" s="89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74" t="s">
        <v>382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165"/>
      <c r="AI12" s="165"/>
      <c r="AJ12" s="165"/>
      <c r="AK12" s="165"/>
      <c r="AL12" s="165"/>
      <c r="AM12" s="89" t="s">
        <v>94</v>
      </c>
      <c r="AN12" s="89"/>
      <c r="AO12" s="89"/>
      <c r="AP12" s="89"/>
      <c r="AQ12" s="89"/>
      <c r="AR12" s="89"/>
      <c r="AS12" s="89"/>
      <c r="AT12" s="88"/>
      <c r="AU12" s="88"/>
      <c r="AV12" s="88"/>
      <c r="AW12" s="27"/>
      <c r="AY12" s="43"/>
    </row>
    <row r="13" spans="1:51" s="14" customFormat="1" ht="18.75" customHeight="1">
      <c r="A13" s="89" t="s">
        <v>5</v>
      </c>
      <c r="B13" s="89"/>
      <c r="C13" s="89"/>
      <c r="D13" s="89"/>
      <c r="E13" s="89"/>
      <c r="F13" s="89"/>
      <c r="G13" s="89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0" t="s">
        <v>191</v>
      </c>
      <c r="S13" s="80"/>
      <c r="T13" s="80"/>
      <c r="U13" s="80"/>
      <c r="V13" s="80"/>
      <c r="W13" s="80"/>
      <c r="X13" s="80"/>
      <c r="Y13" s="80"/>
      <c r="Z13" s="81"/>
      <c r="AA13" s="81"/>
      <c r="AB13" s="81"/>
      <c r="AC13" s="80" t="s">
        <v>94</v>
      </c>
      <c r="AD13" s="80"/>
      <c r="AE13" s="80"/>
      <c r="AF13" s="90"/>
      <c r="AG13" s="90"/>
      <c r="AH13" s="90"/>
      <c r="AI13" s="90"/>
      <c r="AJ13" s="89" t="s">
        <v>192</v>
      </c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25"/>
      <c r="AW13" s="27"/>
      <c r="AY13" s="44"/>
    </row>
    <row r="14" spans="1:51" s="14" customFormat="1" ht="18.75" customHeight="1">
      <c r="A14" s="89"/>
      <c r="B14" s="89"/>
      <c r="C14" s="89"/>
      <c r="D14" s="89"/>
      <c r="E14" s="89"/>
      <c r="F14" s="89"/>
      <c r="G14" s="89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0" t="s">
        <v>190</v>
      </c>
      <c r="S14" s="80"/>
      <c r="T14" s="80"/>
      <c r="U14" s="80"/>
      <c r="V14" s="80"/>
      <c r="W14" s="80"/>
      <c r="X14" s="80"/>
      <c r="Y14" s="80"/>
      <c r="Z14" s="81"/>
      <c r="AA14" s="81"/>
      <c r="AB14" s="81"/>
      <c r="AC14" s="80" t="s">
        <v>192</v>
      </c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20"/>
      <c r="AW14" s="27"/>
      <c r="AY14" s="44"/>
    </row>
    <row r="15" spans="1:51" ht="21.75" customHeight="1">
      <c r="A15" s="161" t="s">
        <v>383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26"/>
    </row>
    <row r="16" spans="1:51" ht="46.5" customHeight="1">
      <c r="A16" s="80" t="s">
        <v>162</v>
      </c>
      <c r="B16" s="80"/>
      <c r="C16" s="80"/>
      <c r="D16" s="80"/>
      <c r="E16" s="80"/>
      <c r="F16" s="80"/>
      <c r="G16" s="80"/>
      <c r="H16" s="80"/>
      <c r="I16" s="80"/>
      <c r="J16" s="80"/>
      <c r="K16" s="72"/>
      <c r="L16" s="72"/>
      <c r="M16" s="72"/>
      <c r="N16" s="72"/>
      <c r="O16" s="72"/>
      <c r="P16" s="73"/>
      <c r="Q16" s="73"/>
      <c r="R16" s="74" t="s">
        <v>158</v>
      </c>
      <c r="S16" s="74"/>
      <c r="T16" s="74"/>
      <c r="U16" s="74"/>
      <c r="V16" s="74"/>
      <c r="W16" s="74"/>
      <c r="X16" s="72"/>
      <c r="Y16" s="72"/>
      <c r="Z16" s="72"/>
      <c r="AA16" s="72"/>
      <c r="AB16" s="72"/>
      <c r="AC16" s="72"/>
      <c r="AD16" s="73"/>
      <c r="AE16" s="73"/>
      <c r="AF16" s="73"/>
      <c r="AG16" s="73"/>
      <c r="AH16" s="74" t="s">
        <v>159</v>
      </c>
      <c r="AI16" s="74"/>
      <c r="AJ16" s="74"/>
      <c r="AK16" s="74"/>
      <c r="AL16" s="74"/>
      <c r="AM16" s="74"/>
      <c r="AN16" s="74"/>
      <c r="AO16" s="74"/>
      <c r="AP16" s="74"/>
      <c r="AQ16" s="74"/>
      <c r="AR16" s="72"/>
      <c r="AS16" s="72"/>
      <c r="AT16" s="72"/>
      <c r="AU16" s="72"/>
      <c r="AV16" s="66"/>
      <c r="AW16" s="26"/>
    </row>
    <row r="17" spans="1:49" ht="25.5" customHeight="1">
      <c r="A17" s="156" t="s">
        <v>404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26"/>
    </row>
    <row r="18" spans="1:49" ht="15" customHeight="1">
      <c r="A18" s="89" t="s">
        <v>26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 t="s">
        <v>16</v>
      </c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 t="s">
        <v>9</v>
      </c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 t="s">
        <v>24</v>
      </c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26"/>
    </row>
    <row r="19" spans="1:49" ht="15" customHeight="1">
      <c r="A19" s="177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55">
        <f>A19+M19+Y19</f>
        <v>0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26"/>
    </row>
    <row r="20" spans="1:49" ht="15" customHeight="1">
      <c r="A20" s="89" t="s">
        <v>23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55">
        <f>Y20</f>
        <v>0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26"/>
    </row>
    <row r="21" spans="1:49" ht="40.5" customHeight="1">
      <c r="A21" s="75" t="s">
        <v>384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26"/>
    </row>
    <row r="22" spans="1:49" s="14" customFormat="1" ht="47.25" customHeight="1">
      <c r="A22" s="180" t="s">
        <v>10</v>
      </c>
      <c r="B22" s="180"/>
      <c r="C22" s="145" t="s">
        <v>421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78" t="s">
        <v>386</v>
      </c>
      <c r="S22" s="145"/>
      <c r="T22" s="145"/>
      <c r="U22" s="178" t="s">
        <v>387</v>
      </c>
      <c r="V22" s="145"/>
      <c r="W22" s="145"/>
      <c r="X22" s="145"/>
      <c r="Y22" s="145"/>
      <c r="Z22" s="145"/>
      <c r="AA22" s="145"/>
      <c r="AB22" s="145"/>
      <c r="AC22" s="145"/>
      <c r="AD22" s="145"/>
      <c r="AE22" s="178" t="s">
        <v>87</v>
      </c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 t="s">
        <v>86</v>
      </c>
      <c r="AQ22" s="178"/>
      <c r="AR22" s="178"/>
      <c r="AS22" s="178"/>
      <c r="AT22" s="178"/>
      <c r="AU22" s="178"/>
      <c r="AV22" s="178"/>
      <c r="AW22" s="27"/>
    </row>
    <row r="23" spans="1:49" s="14" customFormat="1" ht="20.100000000000001" customHeight="1">
      <c r="A23" s="179" t="s">
        <v>91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27"/>
    </row>
    <row r="24" spans="1:49" ht="20.100000000000001" customHeight="1">
      <c r="A24" s="92">
        <v>1</v>
      </c>
      <c r="B24" s="92"/>
      <c r="C24" s="106" t="s">
        <v>77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26"/>
    </row>
    <row r="25" spans="1:49" ht="20.100000000000001" customHeight="1">
      <c r="A25" s="92">
        <v>2</v>
      </c>
      <c r="B25" s="92"/>
      <c r="C25" s="181" t="s">
        <v>76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99"/>
      <c r="S25" s="99"/>
      <c r="T25" s="9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26"/>
    </row>
    <row r="26" spans="1:49" ht="20.100000000000001" customHeight="1">
      <c r="A26" s="92">
        <v>3</v>
      </c>
      <c r="B26" s="92"/>
      <c r="C26" s="181" t="s">
        <v>88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99"/>
      <c r="S26" s="99"/>
      <c r="T26" s="99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26"/>
    </row>
    <row r="27" spans="1:49" ht="24.75" customHeight="1">
      <c r="A27" s="162">
        <v>4</v>
      </c>
      <c r="B27" s="162"/>
      <c r="C27" s="163" t="s">
        <v>197</v>
      </c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4"/>
      <c r="S27" s="164"/>
      <c r="T27" s="164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51"/>
      <c r="AP27" s="87"/>
      <c r="AQ27" s="87"/>
      <c r="AR27" s="87"/>
      <c r="AS27" s="87"/>
      <c r="AT27" s="87"/>
      <c r="AU27" s="87"/>
      <c r="AV27" s="87"/>
      <c r="AW27" s="26"/>
    </row>
    <row r="28" spans="1:49" ht="20.100000000000001" customHeight="1">
      <c r="A28" s="96" t="s">
        <v>92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>
        <f>SUM(R24:T27)</f>
        <v>0</v>
      </c>
      <c r="S28" s="97"/>
      <c r="T28" s="97"/>
      <c r="U28" s="104">
        <f>SUM(U24:AD27)</f>
        <v>0</v>
      </c>
      <c r="V28" s="104"/>
      <c r="W28" s="104"/>
      <c r="X28" s="104"/>
      <c r="Y28" s="104"/>
      <c r="Z28" s="104"/>
      <c r="AA28" s="104"/>
      <c r="AB28" s="104"/>
      <c r="AC28" s="104"/>
      <c r="AD28" s="104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26"/>
    </row>
    <row r="29" spans="1:49" ht="35.25" customHeight="1">
      <c r="A29" s="85" t="s">
        <v>419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26"/>
    </row>
    <row r="30" spans="1:49" ht="20.100000000000001" customHeight="1">
      <c r="A30" s="92">
        <v>5</v>
      </c>
      <c r="B30" s="92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26"/>
    </row>
    <row r="31" spans="1:49" ht="20.100000000000001" customHeight="1">
      <c r="A31" s="92">
        <v>6</v>
      </c>
      <c r="B31" s="92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26"/>
    </row>
    <row r="32" spans="1:49" ht="20.100000000000001" customHeight="1">
      <c r="A32" s="92" t="s">
        <v>57</v>
      </c>
      <c r="B32" s="92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5"/>
      <c r="S32" s="95"/>
      <c r="T32" s="95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26"/>
    </row>
    <row r="33" spans="1:63" ht="20.100000000000001" customHeight="1">
      <c r="A33" s="96" t="s">
        <v>163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7">
        <f>SUM(R30:T32)</f>
        <v>0</v>
      </c>
      <c r="S33" s="97"/>
      <c r="T33" s="97"/>
      <c r="U33" s="104">
        <f>SUM(U30:AD32)</f>
        <v>0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26"/>
    </row>
    <row r="34" spans="1:63" ht="31.5" customHeight="1">
      <c r="A34" s="85" t="s">
        <v>193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94" t="s">
        <v>194</v>
      </c>
      <c r="S34" s="94"/>
      <c r="T34" s="94"/>
      <c r="U34" s="98" t="s">
        <v>195</v>
      </c>
      <c r="V34" s="98"/>
      <c r="W34" s="98"/>
      <c r="X34" s="98"/>
      <c r="Y34" s="98"/>
      <c r="Z34" s="98"/>
      <c r="AA34" s="98"/>
      <c r="AB34" s="98"/>
      <c r="AC34" s="98"/>
      <c r="AD34" s="98"/>
      <c r="AE34" s="98" t="s">
        <v>196</v>
      </c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26"/>
    </row>
    <row r="35" spans="1:63" ht="18.75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94">
        <f>R28+R33</f>
        <v>0</v>
      </c>
      <c r="S35" s="94"/>
      <c r="T35" s="94"/>
      <c r="U35" s="98">
        <f>U28+U33</f>
        <v>0</v>
      </c>
      <c r="V35" s="98"/>
      <c r="W35" s="98"/>
      <c r="X35" s="98"/>
      <c r="Y35" s="98"/>
      <c r="Z35" s="98"/>
      <c r="AA35" s="98"/>
      <c r="AB35" s="98"/>
      <c r="AC35" s="98"/>
      <c r="AD35" s="98"/>
      <c r="AE35" s="98">
        <f>SUM(R35:AD35)</f>
        <v>0</v>
      </c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26"/>
    </row>
    <row r="36" spans="1:63" ht="43.5" customHeight="1">
      <c r="A36" s="109" t="s">
        <v>401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26"/>
    </row>
    <row r="37" spans="1:63" ht="43.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29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</row>
    <row r="38" spans="1:63" ht="24" customHeight="1">
      <c r="A38" s="76" t="s">
        <v>402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26"/>
    </row>
    <row r="39" spans="1:63" ht="37.5" customHeight="1">
      <c r="A39" s="80" t="s">
        <v>30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176" t="s">
        <v>422</v>
      </c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26"/>
    </row>
    <row r="40" spans="1:63" ht="20.100000000000001" customHeight="1">
      <c r="A40" s="174" t="s">
        <v>32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5" t="s">
        <v>61</v>
      </c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26"/>
    </row>
    <row r="41" spans="1:63" ht="20.100000000000001" customHeight="1">
      <c r="A41" s="174" t="s">
        <v>389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5" t="s">
        <v>61</v>
      </c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26"/>
    </row>
    <row r="42" spans="1:63" ht="20.100000000000001" customHeight="1">
      <c r="A42" s="174" t="s">
        <v>392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5" t="s">
        <v>61</v>
      </c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26"/>
    </row>
    <row r="43" spans="1:63" ht="20.100000000000001" customHeight="1">
      <c r="A43" s="174" t="s">
        <v>85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5" t="s">
        <v>61</v>
      </c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26"/>
    </row>
    <row r="44" spans="1:63" ht="20.100000000000001" customHeight="1">
      <c r="A44" s="174" t="s">
        <v>450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5" t="s">
        <v>61</v>
      </c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26"/>
    </row>
    <row r="45" spans="1:63" ht="20.100000000000001" customHeight="1">
      <c r="A45" s="174" t="s">
        <v>451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5" t="s">
        <v>31</v>
      </c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26"/>
    </row>
    <row r="46" spans="1:63" ht="20.100000000000001" customHeight="1">
      <c r="A46" s="174" t="s">
        <v>34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5" t="s">
        <v>31</v>
      </c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26"/>
    </row>
    <row r="47" spans="1:63" ht="20.100000000000001" customHeight="1">
      <c r="A47" s="174" t="s">
        <v>35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5" t="s">
        <v>31</v>
      </c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26"/>
    </row>
    <row r="48" spans="1:63" ht="20.100000000000001" customHeight="1">
      <c r="A48" s="174" t="s">
        <v>84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5" t="s">
        <v>42</v>
      </c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26"/>
    </row>
    <row r="49" spans="1:53" ht="20.100000000000001" customHeight="1">
      <c r="A49" s="174" t="s">
        <v>33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5" t="s">
        <v>61</v>
      </c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26"/>
    </row>
    <row r="50" spans="1:53" s="39" customFormat="1" ht="29.25" customHeight="1">
      <c r="A50" s="76" t="s">
        <v>403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27"/>
      <c r="AX50" s="14"/>
      <c r="AY50" s="14"/>
    </row>
    <row r="51" spans="1:53" s="39" customFormat="1" ht="50.25" customHeight="1">
      <c r="A51" s="83" t="s">
        <v>379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27"/>
      <c r="AX51" s="14"/>
      <c r="AY51" s="14"/>
    </row>
    <row r="52" spans="1:53" ht="15" customHeight="1">
      <c r="A52" s="109" t="s">
        <v>416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26"/>
    </row>
    <row r="53" spans="1:53" ht="30.75" customHeight="1">
      <c r="A53" s="62" t="s">
        <v>17</v>
      </c>
      <c r="B53" s="151" t="s">
        <v>483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2" t="str">
        <f>IF(AL41&gt;0,"TAK","NIE")</f>
        <v>NIE</v>
      </c>
      <c r="AU53" s="152"/>
      <c r="AV53" s="152"/>
      <c r="AW53" s="26"/>
    </row>
    <row r="54" spans="1:53" ht="15" customHeight="1">
      <c r="A54" s="80" t="s">
        <v>484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 t="s">
        <v>0</v>
      </c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 t="s">
        <v>1</v>
      </c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 t="s">
        <v>393</v>
      </c>
      <c r="AP54" s="80"/>
      <c r="AQ54" s="80"/>
      <c r="AR54" s="80"/>
      <c r="AS54" s="80"/>
      <c r="AT54" s="80"/>
      <c r="AU54" s="80"/>
      <c r="AV54" s="80"/>
      <c r="AW54" s="26"/>
    </row>
    <row r="55" spans="1:53" ht="1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 t="s">
        <v>388</v>
      </c>
      <c r="O55" s="80"/>
      <c r="P55" s="80"/>
      <c r="Q55" s="80"/>
      <c r="R55" s="80" t="s">
        <v>54</v>
      </c>
      <c r="S55" s="80"/>
      <c r="T55" s="80"/>
      <c r="U55" s="80"/>
      <c r="V55" s="80"/>
      <c r="W55" s="80"/>
      <c r="X55" s="80"/>
      <c r="Y55" s="80" t="s">
        <v>388</v>
      </c>
      <c r="Z55" s="80"/>
      <c r="AA55" s="80"/>
      <c r="AB55" s="80"/>
      <c r="AC55" s="80"/>
      <c r="AD55" s="80"/>
      <c r="AE55" s="80" t="s">
        <v>54</v>
      </c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26"/>
    </row>
    <row r="56" spans="1:53" ht="20.100000000000001" customHeight="1">
      <c r="A56" s="238" t="s">
        <v>485</v>
      </c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43"/>
      <c r="Z56" s="243"/>
      <c r="AA56" s="243"/>
      <c r="AB56" s="243"/>
      <c r="AC56" s="243"/>
      <c r="AD56" s="243"/>
      <c r="AE56" s="244"/>
      <c r="AF56" s="245"/>
      <c r="AG56" s="245"/>
      <c r="AH56" s="245"/>
      <c r="AI56" s="245"/>
      <c r="AJ56" s="245"/>
      <c r="AK56" s="245"/>
      <c r="AL56" s="245"/>
      <c r="AM56" s="245"/>
      <c r="AN56" s="246"/>
      <c r="AO56" s="184">
        <f>R56+AE56</f>
        <v>0</v>
      </c>
      <c r="AP56" s="184"/>
      <c r="AQ56" s="184"/>
      <c r="AR56" s="184"/>
      <c r="AS56" s="184"/>
      <c r="AT56" s="184"/>
      <c r="AU56" s="184"/>
      <c r="AV56" s="184"/>
      <c r="AW56" s="26"/>
    </row>
    <row r="57" spans="1:53" ht="20.100000000000001" customHeight="1">
      <c r="A57" s="238" t="s">
        <v>486</v>
      </c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  <c r="AM57" s="243"/>
      <c r="AN57" s="243"/>
      <c r="AO57" s="184">
        <f>R57+AE57</f>
        <v>0</v>
      </c>
      <c r="AP57" s="184"/>
      <c r="AQ57" s="184"/>
      <c r="AR57" s="184"/>
      <c r="AS57" s="184"/>
      <c r="AT57" s="184"/>
      <c r="AU57" s="184"/>
      <c r="AV57" s="184"/>
      <c r="AW57" s="26"/>
    </row>
    <row r="58" spans="1:53" ht="20.100000000000001" customHeight="1">
      <c r="A58" s="238" t="s">
        <v>487</v>
      </c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6"/>
      <c r="O58" s="236"/>
      <c r="P58" s="236"/>
      <c r="Q58" s="236"/>
      <c r="R58" s="240">
        <f>SUM(R56:X57)</f>
        <v>0</v>
      </c>
      <c r="S58" s="240"/>
      <c r="T58" s="240"/>
      <c r="U58" s="240"/>
      <c r="V58" s="240"/>
      <c r="W58" s="240"/>
      <c r="X58" s="240"/>
      <c r="Y58" s="241"/>
      <c r="Z58" s="241"/>
      <c r="AA58" s="241"/>
      <c r="AB58" s="241"/>
      <c r="AC58" s="241"/>
      <c r="AD58" s="241"/>
      <c r="AE58" s="242">
        <f>SUM(AE56:AN57)</f>
        <v>0</v>
      </c>
      <c r="AF58" s="242"/>
      <c r="AG58" s="242"/>
      <c r="AH58" s="242"/>
      <c r="AI58" s="242"/>
      <c r="AJ58" s="242"/>
      <c r="AK58" s="242"/>
      <c r="AL58" s="242"/>
      <c r="AM58" s="242"/>
      <c r="AN58" s="242"/>
      <c r="AO58" s="184">
        <f>R58+AE58</f>
        <v>0</v>
      </c>
      <c r="AP58" s="184"/>
      <c r="AQ58" s="184"/>
      <c r="AR58" s="184"/>
      <c r="AS58" s="184"/>
      <c r="AT58" s="184"/>
      <c r="AU58" s="184"/>
      <c r="AV58" s="184"/>
      <c r="AW58" s="26"/>
    </row>
    <row r="59" spans="1:53" ht="30.75" customHeight="1">
      <c r="A59" s="62" t="s">
        <v>18</v>
      </c>
      <c r="B59" s="151" t="s">
        <v>423</v>
      </c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2" t="str">
        <f>IF(AL42&gt;0,"TAK","NIE")</f>
        <v>NIE</v>
      </c>
      <c r="AU59" s="152"/>
      <c r="AV59" s="152"/>
      <c r="AW59" s="26"/>
    </row>
    <row r="60" spans="1:53" ht="18.75" customHeight="1">
      <c r="A60" s="80" t="s">
        <v>392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 t="s">
        <v>0</v>
      </c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 t="s">
        <v>1</v>
      </c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61"/>
      <c r="AP60" s="80" t="s">
        <v>393</v>
      </c>
      <c r="AQ60" s="80"/>
      <c r="AR60" s="80"/>
      <c r="AS60" s="80"/>
      <c r="AT60" s="80"/>
      <c r="AU60" s="80"/>
      <c r="AV60" s="80"/>
      <c r="AW60" s="29"/>
      <c r="AX60" s="38"/>
      <c r="AY60" s="38"/>
      <c r="AZ60" s="38"/>
      <c r="BA60" s="38"/>
    </row>
    <row r="61" spans="1:53" ht="1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 t="s">
        <v>388</v>
      </c>
      <c r="O61" s="80"/>
      <c r="P61" s="80"/>
      <c r="Q61" s="80"/>
      <c r="R61" s="80" t="s">
        <v>54</v>
      </c>
      <c r="S61" s="80"/>
      <c r="T61" s="80"/>
      <c r="U61" s="80"/>
      <c r="V61" s="80"/>
      <c r="W61" s="80"/>
      <c r="X61" s="80"/>
      <c r="Y61" s="80" t="s">
        <v>388</v>
      </c>
      <c r="Z61" s="80"/>
      <c r="AA61" s="80"/>
      <c r="AB61" s="80"/>
      <c r="AC61" s="80"/>
      <c r="AD61" s="80"/>
      <c r="AE61" s="80" t="s">
        <v>54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54"/>
      <c r="AP61" s="80"/>
      <c r="AQ61" s="80"/>
      <c r="AR61" s="80"/>
      <c r="AS61" s="80"/>
      <c r="AT61" s="80"/>
      <c r="AU61" s="80"/>
      <c r="AV61" s="80"/>
      <c r="AW61" s="29"/>
      <c r="AX61" s="38"/>
      <c r="AY61" s="38"/>
      <c r="AZ61" s="38"/>
      <c r="BA61" s="38"/>
    </row>
    <row r="62" spans="1:53" ht="20.100000000000001" customHeight="1">
      <c r="A62" s="80" t="s">
        <v>390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24"/>
      <c r="AP62" s="242">
        <f>R62+AE62</f>
        <v>0</v>
      </c>
      <c r="AQ62" s="242"/>
      <c r="AR62" s="242"/>
      <c r="AS62" s="242"/>
      <c r="AT62" s="242"/>
      <c r="AU62" s="242"/>
      <c r="AV62" s="242"/>
      <c r="AW62" s="29"/>
      <c r="AX62" s="38"/>
      <c r="AY62" s="38"/>
      <c r="AZ62" s="38"/>
      <c r="BA62" s="38"/>
    </row>
    <row r="63" spans="1:53" ht="20.100000000000001" customHeight="1">
      <c r="A63" s="80" t="s">
        <v>391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24"/>
      <c r="AP63" s="242">
        <f>R63+AE63</f>
        <v>0</v>
      </c>
      <c r="AQ63" s="242"/>
      <c r="AR63" s="242"/>
      <c r="AS63" s="242"/>
      <c r="AT63" s="242"/>
      <c r="AU63" s="242"/>
      <c r="AV63" s="242"/>
      <c r="AW63" s="29"/>
      <c r="AX63" s="38"/>
      <c r="AY63" s="38"/>
      <c r="AZ63" s="38"/>
      <c r="BA63" s="38"/>
    </row>
    <row r="64" spans="1:53" ht="20.100000000000001" customHeight="1">
      <c r="A64" s="80" t="s">
        <v>405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236"/>
      <c r="O64" s="236"/>
      <c r="P64" s="236"/>
      <c r="Q64" s="236"/>
      <c r="R64" s="240">
        <f>SUM(R62:X63)</f>
        <v>0</v>
      </c>
      <c r="S64" s="240"/>
      <c r="T64" s="240"/>
      <c r="U64" s="240"/>
      <c r="V64" s="240"/>
      <c r="W64" s="240"/>
      <c r="X64" s="240"/>
      <c r="Y64" s="241"/>
      <c r="Z64" s="241"/>
      <c r="AA64" s="241"/>
      <c r="AB64" s="241"/>
      <c r="AC64" s="241"/>
      <c r="AD64" s="241"/>
      <c r="AE64" s="242">
        <f>SUM(AE62:AN63)</f>
        <v>0</v>
      </c>
      <c r="AF64" s="242"/>
      <c r="AG64" s="242"/>
      <c r="AH64" s="242"/>
      <c r="AI64" s="242"/>
      <c r="AJ64" s="242"/>
      <c r="AK64" s="242"/>
      <c r="AL64" s="242"/>
      <c r="AM64" s="242"/>
      <c r="AN64" s="242"/>
      <c r="AO64" s="63"/>
      <c r="AP64" s="242">
        <f>R64+AE64</f>
        <v>0</v>
      </c>
      <c r="AQ64" s="242"/>
      <c r="AR64" s="242"/>
      <c r="AS64" s="242"/>
      <c r="AT64" s="242"/>
      <c r="AU64" s="242"/>
      <c r="AV64" s="242"/>
      <c r="AW64" s="29"/>
      <c r="AX64" s="38"/>
      <c r="AY64" s="38"/>
      <c r="AZ64" s="38"/>
      <c r="BA64" s="38"/>
    </row>
    <row r="65" spans="1:53" ht="31.5" customHeight="1">
      <c r="A65" s="62" t="s">
        <v>19</v>
      </c>
      <c r="B65" s="151" t="s">
        <v>424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2" t="str">
        <f>IF(AL43&gt;0,"TAK","NIE")</f>
        <v>NIE</v>
      </c>
      <c r="AU65" s="152"/>
      <c r="AV65" s="152"/>
      <c r="AW65" s="29"/>
      <c r="AX65" s="38"/>
      <c r="AY65" s="38"/>
      <c r="AZ65" s="38"/>
      <c r="BA65" s="38"/>
    </row>
    <row r="66" spans="1:53" ht="15" customHeight="1">
      <c r="A66" s="80" t="s">
        <v>85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 t="s">
        <v>0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 t="s">
        <v>1</v>
      </c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61"/>
      <c r="AP66" s="80" t="s">
        <v>393</v>
      </c>
      <c r="AQ66" s="80"/>
      <c r="AR66" s="80"/>
      <c r="AS66" s="80"/>
      <c r="AT66" s="80"/>
      <c r="AU66" s="80"/>
      <c r="AV66" s="80"/>
      <c r="AW66" s="29"/>
      <c r="AX66" s="38"/>
      <c r="AY66" s="38"/>
      <c r="AZ66" s="38"/>
      <c r="BA66" s="38"/>
    </row>
    <row r="67" spans="1:53" ht="1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 t="s">
        <v>388</v>
      </c>
      <c r="O67" s="80"/>
      <c r="P67" s="80"/>
      <c r="Q67" s="80"/>
      <c r="R67" s="80" t="s">
        <v>54</v>
      </c>
      <c r="S67" s="80"/>
      <c r="T67" s="80"/>
      <c r="U67" s="80"/>
      <c r="V67" s="80"/>
      <c r="W67" s="80"/>
      <c r="X67" s="80"/>
      <c r="Y67" s="80" t="s">
        <v>388</v>
      </c>
      <c r="Z67" s="80"/>
      <c r="AA67" s="80"/>
      <c r="AB67" s="80"/>
      <c r="AC67" s="80"/>
      <c r="AD67" s="80"/>
      <c r="AE67" s="80" t="s">
        <v>54</v>
      </c>
      <c r="AF67" s="80"/>
      <c r="AG67" s="80"/>
      <c r="AH67" s="80"/>
      <c r="AI67" s="80"/>
      <c r="AJ67" s="80"/>
      <c r="AK67" s="80"/>
      <c r="AL67" s="80"/>
      <c r="AM67" s="80"/>
      <c r="AN67" s="80"/>
      <c r="AO67" s="61"/>
      <c r="AP67" s="80"/>
      <c r="AQ67" s="80"/>
      <c r="AR67" s="80"/>
      <c r="AS67" s="80"/>
      <c r="AT67" s="80"/>
      <c r="AU67" s="80"/>
      <c r="AV67" s="80"/>
      <c r="AW67" s="29"/>
      <c r="AX67" s="38"/>
      <c r="AY67" s="38"/>
      <c r="AZ67" s="38"/>
      <c r="BA67" s="38"/>
    </row>
    <row r="68" spans="1:53" ht="20.100000000000001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24"/>
      <c r="AP68" s="242">
        <f>R68+AE68</f>
        <v>0</v>
      </c>
      <c r="AQ68" s="242"/>
      <c r="AR68" s="242"/>
      <c r="AS68" s="242"/>
      <c r="AT68" s="242"/>
      <c r="AU68" s="242"/>
      <c r="AV68" s="242"/>
      <c r="AW68" s="29"/>
      <c r="AX68" s="38"/>
      <c r="AY68" s="38"/>
      <c r="AZ68" s="38"/>
      <c r="BA68" s="38"/>
    </row>
    <row r="69" spans="1:53" ht="32.25" customHeight="1">
      <c r="A69" s="30" t="s">
        <v>20</v>
      </c>
      <c r="B69" s="151" t="s">
        <v>425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2" t="str">
        <f>IF(AL44&gt;0,"TAK","NIE")</f>
        <v>NIE</v>
      </c>
      <c r="AU69" s="152"/>
      <c r="AV69" s="152"/>
      <c r="AW69" s="26"/>
    </row>
    <row r="70" spans="1:53" ht="45.75" customHeight="1">
      <c r="A70" s="260" t="s">
        <v>43</v>
      </c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2"/>
      <c r="S70" s="286" t="s">
        <v>0</v>
      </c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8"/>
      <c r="AG70" s="257" t="s">
        <v>1</v>
      </c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9"/>
      <c r="AV70" s="247" t="s">
        <v>393</v>
      </c>
      <c r="AW70" s="29"/>
      <c r="AX70" s="38"/>
      <c r="AY70" s="38"/>
      <c r="AZ70" s="38"/>
      <c r="BA70" s="38"/>
    </row>
    <row r="71" spans="1:53" ht="45.75" customHeight="1">
      <c r="A71" s="263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5"/>
      <c r="S71" s="167" t="s">
        <v>388</v>
      </c>
      <c r="T71" s="167"/>
      <c r="U71" s="167"/>
      <c r="V71" s="167"/>
      <c r="W71" s="167"/>
      <c r="X71" s="167"/>
      <c r="Y71" s="257" t="s">
        <v>54</v>
      </c>
      <c r="Z71" s="258"/>
      <c r="AA71" s="258"/>
      <c r="AB71" s="258"/>
      <c r="AC71" s="258"/>
      <c r="AD71" s="258"/>
      <c r="AE71" s="258"/>
      <c r="AF71" s="259"/>
      <c r="AG71" s="257" t="s">
        <v>388</v>
      </c>
      <c r="AH71" s="258"/>
      <c r="AI71" s="258"/>
      <c r="AJ71" s="259"/>
      <c r="AK71" s="257" t="s">
        <v>54</v>
      </c>
      <c r="AL71" s="258"/>
      <c r="AM71" s="258"/>
      <c r="AN71" s="258"/>
      <c r="AO71" s="258"/>
      <c r="AP71" s="258"/>
      <c r="AQ71" s="258"/>
      <c r="AR71" s="258"/>
      <c r="AS71" s="258"/>
      <c r="AT71" s="258"/>
      <c r="AU71" s="259"/>
      <c r="AV71" s="248"/>
      <c r="AW71" s="29"/>
      <c r="AX71" s="38"/>
      <c r="AY71" s="38"/>
      <c r="AZ71" s="38"/>
      <c r="BA71" s="38"/>
    </row>
    <row r="72" spans="1:53" ht="32.25" customHeight="1">
      <c r="A72" s="80" t="s">
        <v>79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266"/>
      <c r="T72" s="266"/>
      <c r="U72" s="266"/>
      <c r="V72" s="266"/>
      <c r="W72" s="266"/>
      <c r="X72" s="266"/>
      <c r="Y72" s="249"/>
      <c r="Z72" s="250"/>
      <c r="AA72" s="250"/>
      <c r="AB72" s="250"/>
      <c r="AC72" s="250"/>
      <c r="AD72" s="250"/>
      <c r="AE72" s="250"/>
      <c r="AF72" s="251"/>
      <c r="AG72" s="249"/>
      <c r="AH72" s="250"/>
      <c r="AI72" s="250"/>
      <c r="AJ72" s="251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53">
        <f>Y72+AK72</f>
        <v>0</v>
      </c>
      <c r="AW72" s="29"/>
      <c r="AX72" s="38"/>
      <c r="AY72" s="38"/>
      <c r="AZ72" s="38"/>
      <c r="BA72" s="38"/>
    </row>
    <row r="73" spans="1:53" ht="60.75" customHeight="1">
      <c r="A73" s="80" t="s">
        <v>80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266"/>
      <c r="T73" s="266"/>
      <c r="U73" s="266"/>
      <c r="V73" s="266"/>
      <c r="W73" s="266"/>
      <c r="X73" s="266"/>
      <c r="Y73" s="289"/>
      <c r="Z73" s="290"/>
      <c r="AA73" s="290"/>
      <c r="AB73" s="290"/>
      <c r="AC73" s="290"/>
      <c r="AD73" s="290"/>
      <c r="AE73" s="290"/>
      <c r="AF73" s="291"/>
      <c r="AG73" s="289"/>
      <c r="AH73" s="290"/>
      <c r="AI73" s="290"/>
      <c r="AJ73" s="291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53">
        <f t="shared" ref="AV73" si="0">Y73+AK73</f>
        <v>0</v>
      </c>
      <c r="AW73" s="29"/>
      <c r="AX73" s="38"/>
      <c r="AY73" s="38"/>
      <c r="AZ73" s="38"/>
      <c r="BA73" s="38"/>
    </row>
    <row r="74" spans="1:53" ht="27.75" customHeight="1">
      <c r="A74" s="80" t="s">
        <v>426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266"/>
      <c r="T74" s="266"/>
      <c r="U74" s="266"/>
      <c r="V74" s="266"/>
      <c r="W74" s="266"/>
      <c r="X74" s="266"/>
      <c r="Y74" s="249"/>
      <c r="Z74" s="250"/>
      <c r="AA74" s="250"/>
      <c r="AB74" s="250"/>
      <c r="AC74" s="250"/>
      <c r="AD74" s="250"/>
      <c r="AE74" s="250"/>
      <c r="AF74" s="251"/>
      <c r="AG74" s="249"/>
      <c r="AH74" s="250"/>
      <c r="AI74" s="250"/>
      <c r="AJ74" s="251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53">
        <f t="shared" ref="AV74" si="1">Y74+AK74</f>
        <v>0</v>
      </c>
      <c r="AW74" s="29"/>
      <c r="AX74" s="38"/>
      <c r="AY74" s="38"/>
      <c r="AZ74" s="38"/>
      <c r="BA74" s="38"/>
    </row>
    <row r="75" spans="1:53" ht="27.75" customHeight="1">
      <c r="A75" s="80" t="s">
        <v>427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252"/>
      <c r="T75" s="253"/>
      <c r="U75" s="253"/>
      <c r="V75" s="253"/>
      <c r="W75" s="253"/>
      <c r="X75" s="254"/>
      <c r="Y75" s="249"/>
      <c r="Z75" s="250"/>
      <c r="AA75" s="250"/>
      <c r="AB75" s="250"/>
      <c r="AC75" s="250"/>
      <c r="AD75" s="250"/>
      <c r="AE75" s="250"/>
      <c r="AF75" s="251"/>
      <c r="AG75" s="249"/>
      <c r="AH75" s="250"/>
      <c r="AI75" s="250"/>
      <c r="AJ75" s="251"/>
      <c r="AK75" s="249"/>
      <c r="AL75" s="250"/>
      <c r="AM75" s="250"/>
      <c r="AN75" s="250"/>
      <c r="AO75" s="250"/>
      <c r="AP75" s="250"/>
      <c r="AQ75" s="250"/>
      <c r="AR75" s="250"/>
      <c r="AS75" s="250"/>
      <c r="AT75" s="250"/>
      <c r="AU75" s="251"/>
      <c r="AV75" s="53">
        <f>Y75+AK75</f>
        <v>0</v>
      </c>
      <c r="AW75" s="29"/>
      <c r="AX75" s="38"/>
      <c r="AY75" s="38"/>
      <c r="AZ75" s="38"/>
      <c r="BA75" s="38"/>
    </row>
    <row r="76" spans="1:53" ht="20.100000000000001" customHeight="1">
      <c r="A76" s="69" t="s">
        <v>405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292"/>
      <c r="T76" s="292"/>
      <c r="U76" s="292"/>
      <c r="V76" s="292"/>
      <c r="W76" s="292"/>
      <c r="X76" s="292"/>
      <c r="Y76" s="242">
        <f>SUM(Y72:AF75)</f>
        <v>0</v>
      </c>
      <c r="Z76" s="82"/>
      <c r="AA76" s="82"/>
      <c r="AB76" s="82"/>
      <c r="AC76" s="82"/>
      <c r="AD76" s="82"/>
      <c r="AE76" s="82"/>
      <c r="AF76" s="82"/>
      <c r="AG76" s="255"/>
      <c r="AH76" s="255"/>
      <c r="AI76" s="255"/>
      <c r="AJ76" s="256"/>
      <c r="AK76" s="77">
        <f>SUM(AK72:AU75)</f>
        <v>0</v>
      </c>
      <c r="AL76" s="78"/>
      <c r="AM76" s="78"/>
      <c r="AN76" s="78"/>
      <c r="AO76" s="78"/>
      <c r="AP76" s="78"/>
      <c r="AQ76" s="78"/>
      <c r="AR76" s="78"/>
      <c r="AS76" s="78"/>
      <c r="AT76" s="78"/>
      <c r="AU76" s="79"/>
      <c r="AV76" s="53">
        <f>Y76+AK76</f>
        <v>0</v>
      </c>
      <c r="AW76" s="29"/>
      <c r="AX76" s="38"/>
      <c r="AY76" s="38"/>
      <c r="AZ76" s="38"/>
      <c r="BA76" s="38"/>
    </row>
    <row r="77" spans="1:53" ht="41.25" customHeight="1">
      <c r="A77" s="62" t="s">
        <v>21</v>
      </c>
      <c r="B77" s="151" t="s">
        <v>430</v>
      </c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2" t="str">
        <f>IF(AL45="TAK","TAK","NIE")</f>
        <v>NIE</v>
      </c>
      <c r="AU77" s="152"/>
      <c r="AV77" s="152"/>
      <c r="AW77" s="29"/>
      <c r="AX77" s="38"/>
      <c r="AY77" s="38"/>
      <c r="AZ77" s="38"/>
      <c r="BA77" s="38"/>
    </row>
    <row r="78" spans="1:53" s="14" customFormat="1" ht="117.75" customHeight="1">
      <c r="A78" s="151" t="s">
        <v>395</v>
      </c>
      <c r="B78" s="151"/>
      <c r="C78" s="151"/>
      <c r="D78" s="151"/>
      <c r="E78" s="151"/>
      <c r="F78" s="80" t="s">
        <v>428</v>
      </c>
      <c r="G78" s="80"/>
      <c r="H78" s="80"/>
      <c r="I78" s="80"/>
      <c r="J78" s="80"/>
      <c r="K78" s="80"/>
      <c r="L78" s="80"/>
      <c r="M78" s="80"/>
      <c r="N78" s="80" t="s">
        <v>429</v>
      </c>
      <c r="O78" s="80"/>
      <c r="P78" s="80"/>
      <c r="Q78" s="80"/>
      <c r="R78" s="80" t="s">
        <v>394</v>
      </c>
      <c r="S78" s="80"/>
      <c r="T78" s="80" t="s">
        <v>64</v>
      </c>
      <c r="U78" s="80"/>
      <c r="V78" s="80"/>
      <c r="W78" s="80"/>
      <c r="X78" s="80"/>
      <c r="Y78" s="80"/>
      <c r="Z78" s="80"/>
      <c r="AA78" s="80"/>
      <c r="AB78" s="80" t="s">
        <v>65</v>
      </c>
      <c r="AC78" s="80"/>
      <c r="AD78" s="80"/>
      <c r="AE78" s="80"/>
      <c r="AF78" s="80"/>
      <c r="AG78" s="80"/>
      <c r="AH78" s="80" t="s">
        <v>67</v>
      </c>
      <c r="AI78" s="80"/>
      <c r="AJ78" s="80"/>
      <c r="AK78" s="80"/>
      <c r="AL78" s="80"/>
      <c r="AM78" s="80"/>
      <c r="AN78" s="80"/>
      <c r="AO78" s="80"/>
      <c r="AP78" s="80"/>
      <c r="AQ78" s="80"/>
      <c r="AR78" s="167" t="s">
        <v>66</v>
      </c>
      <c r="AS78" s="167"/>
      <c r="AT78" s="167"/>
      <c r="AU78" s="167"/>
      <c r="AV78" s="167"/>
      <c r="AW78" s="27"/>
    </row>
    <row r="79" spans="1:53" s="14" customFormat="1" ht="44.1" customHeight="1">
      <c r="A79" s="166" t="s">
        <v>398</v>
      </c>
      <c r="B79" s="166"/>
      <c r="C79" s="166"/>
      <c r="D79" s="166"/>
      <c r="E79" s="166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8"/>
      <c r="AS79" s="168"/>
      <c r="AT79" s="168"/>
      <c r="AU79" s="168"/>
      <c r="AV79" s="168"/>
      <c r="AW79" s="27"/>
    </row>
    <row r="80" spans="1:53" s="14" customFormat="1" ht="44.1" customHeight="1">
      <c r="A80" s="166" t="s">
        <v>396</v>
      </c>
      <c r="B80" s="166"/>
      <c r="C80" s="166"/>
      <c r="D80" s="166"/>
      <c r="E80" s="166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8"/>
      <c r="AS80" s="168"/>
      <c r="AT80" s="168"/>
      <c r="AU80" s="168"/>
      <c r="AV80" s="168"/>
      <c r="AW80" s="27"/>
    </row>
    <row r="81" spans="1:53" s="14" customFormat="1" ht="44.1" customHeight="1">
      <c r="A81" s="166" t="s">
        <v>397</v>
      </c>
      <c r="B81" s="166"/>
      <c r="C81" s="166"/>
      <c r="D81" s="166"/>
      <c r="E81" s="166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8"/>
      <c r="AS81" s="168"/>
      <c r="AT81" s="168"/>
      <c r="AU81" s="168"/>
      <c r="AV81" s="168"/>
      <c r="AW81" s="27"/>
    </row>
    <row r="82" spans="1:53" s="14" customFormat="1" ht="44.1" customHeight="1">
      <c r="A82" s="166" t="s">
        <v>399</v>
      </c>
      <c r="B82" s="166"/>
      <c r="C82" s="166"/>
      <c r="D82" s="166"/>
      <c r="E82" s="166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8"/>
      <c r="AS82" s="168"/>
      <c r="AT82" s="168"/>
      <c r="AU82" s="168"/>
      <c r="AV82" s="168"/>
      <c r="AW82" s="27"/>
      <c r="AZ82" s="40"/>
      <c r="BA82" s="40"/>
    </row>
    <row r="83" spans="1:53" ht="30.75" customHeight="1">
      <c r="A83" s="80" t="s">
        <v>22</v>
      </c>
      <c r="B83" s="69" t="s">
        <v>471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1"/>
      <c r="AT83" s="169"/>
      <c r="AU83" s="170"/>
      <c r="AV83" s="171"/>
      <c r="AW83" s="26"/>
      <c r="AZ83" s="40"/>
      <c r="BA83" s="41"/>
    </row>
    <row r="84" spans="1:53" ht="30.75" customHeight="1">
      <c r="A84" s="80"/>
      <c r="B84" s="69" t="s">
        <v>472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1"/>
      <c r="AT84" s="169"/>
      <c r="AU84" s="170"/>
      <c r="AV84" s="171"/>
      <c r="AW84" s="26"/>
      <c r="AZ84" s="40"/>
      <c r="BA84" s="41"/>
    </row>
    <row r="85" spans="1:53" ht="20.100000000000001" customHeight="1">
      <c r="A85" s="80" t="s">
        <v>55</v>
      </c>
      <c r="B85" s="69" t="s">
        <v>469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1"/>
      <c r="AT85" s="169"/>
      <c r="AU85" s="170"/>
      <c r="AV85" s="171"/>
      <c r="AW85" s="26"/>
      <c r="AZ85" s="41"/>
      <c r="BA85" s="41"/>
    </row>
    <row r="86" spans="1:53" ht="20.100000000000001" customHeight="1">
      <c r="A86" s="80"/>
      <c r="B86" s="69" t="s">
        <v>470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1"/>
      <c r="AT86" s="272"/>
      <c r="AU86" s="273"/>
      <c r="AV86" s="274"/>
      <c r="AW86" s="26"/>
      <c r="AZ86" s="41"/>
      <c r="BA86" s="41"/>
    </row>
    <row r="87" spans="1:53" ht="28.5" customHeight="1">
      <c r="A87" s="109" t="s">
        <v>473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26"/>
    </row>
    <row r="88" spans="1:53" ht="30" customHeight="1">
      <c r="A88" s="54" t="s">
        <v>17</v>
      </c>
      <c r="B88" s="80" t="s">
        <v>474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267"/>
      <c r="AU88" s="267"/>
      <c r="AV88" s="267"/>
      <c r="AW88" s="26"/>
    </row>
    <row r="89" spans="1:53" ht="20.100000000000001" customHeight="1">
      <c r="A89" s="54" t="s">
        <v>18</v>
      </c>
      <c r="B89" s="268" t="s">
        <v>63</v>
      </c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  <c r="AM89" s="268"/>
      <c r="AN89" s="268"/>
      <c r="AO89" s="268"/>
      <c r="AP89" s="268"/>
      <c r="AQ89" s="268"/>
      <c r="AR89" s="268"/>
      <c r="AS89" s="268"/>
      <c r="AT89" s="267"/>
      <c r="AU89" s="267"/>
      <c r="AV89" s="267"/>
      <c r="AW89" s="26"/>
    </row>
    <row r="90" spans="1:53" ht="20.100000000000001" customHeight="1">
      <c r="A90" s="24" t="s">
        <v>19</v>
      </c>
      <c r="B90" s="80" t="s">
        <v>90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1"/>
      <c r="AR90" s="81"/>
      <c r="AS90" s="81"/>
      <c r="AT90" s="172"/>
      <c r="AU90" s="172"/>
      <c r="AV90" s="54" t="s">
        <v>42</v>
      </c>
      <c r="AW90" s="26"/>
    </row>
    <row r="91" spans="1:53" ht="20.100000000000001" customHeight="1">
      <c r="A91" s="24" t="s">
        <v>20</v>
      </c>
      <c r="B91" s="80" t="s">
        <v>431</v>
      </c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1"/>
      <c r="AR91" s="81"/>
      <c r="AS91" s="81"/>
      <c r="AT91" s="172"/>
      <c r="AU91" s="172"/>
      <c r="AV91" s="54" t="s">
        <v>42</v>
      </c>
      <c r="AW91" s="26"/>
    </row>
    <row r="92" spans="1:53" ht="20.100000000000001" customHeight="1">
      <c r="A92" s="24" t="s">
        <v>21</v>
      </c>
      <c r="B92" s="80" t="s">
        <v>51</v>
      </c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1"/>
      <c r="AR92" s="81"/>
      <c r="AS92" s="81"/>
      <c r="AT92" s="172"/>
      <c r="AU92" s="172"/>
      <c r="AV92" s="54" t="s">
        <v>42</v>
      </c>
      <c r="AW92" s="26"/>
    </row>
    <row r="93" spans="1:53" ht="20.100000000000001" customHeight="1">
      <c r="A93" s="24" t="s">
        <v>22</v>
      </c>
      <c r="B93" s="80" t="s">
        <v>52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1"/>
      <c r="AR93" s="81"/>
      <c r="AS93" s="81"/>
      <c r="AT93" s="172"/>
      <c r="AU93" s="172"/>
      <c r="AV93" s="54" t="s">
        <v>42</v>
      </c>
      <c r="AW93" s="26"/>
    </row>
    <row r="94" spans="1:53" ht="20.100000000000001" customHeight="1">
      <c r="A94" s="24" t="s">
        <v>55</v>
      </c>
      <c r="B94" s="80" t="s">
        <v>53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1"/>
      <c r="AR94" s="81"/>
      <c r="AS94" s="81"/>
      <c r="AT94" s="172"/>
      <c r="AU94" s="172"/>
      <c r="AV94" s="54" t="s">
        <v>42</v>
      </c>
      <c r="AW94" s="26"/>
    </row>
    <row r="95" spans="1:53" ht="20.100000000000001" customHeight="1">
      <c r="A95" s="52" t="s">
        <v>62</v>
      </c>
      <c r="B95" s="69" t="s">
        <v>480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1"/>
      <c r="AW95" s="26"/>
    </row>
    <row r="96" spans="1:53" ht="21.75" customHeight="1">
      <c r="A96" s="109" t="s">
        <v>58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26"/>
    </row>
    <row r="97" spans="1:51" ht="20.100000000000001" customHeight="1">
      <c r="A97" s="54" t="s">
        <v>17</v>
      </c>
      <c r="B97" s="80" t="s">
        <v>432</v>
      </c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1"/>
      <c r="AU97" s="81"/>
      <c r="AV97" s="81"/>
      <c r="AW97" s="26"/>
    </row>
    <row r="98" spans="1:51" ht="20.100000000000001" customHeight="1">
      <c r="A98" s="54" t="s">
        <v>18</v>
      </c>
      <c r="B98" s="80" t="s">
        <v>44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1"/>
      <c r="AU98" s="81"/>
      <c r="AV98" s="81"/>
      <c r="AW98" s="26"/>
    </row>
    <row r="99" spans="1:51" ht="20.100000000000001" customHeight="1">
      <c r="A99" s="54" t="s">
        <v>19</v>
      </c>
      <c r="B99" s="80" t="s">
        <v>433</v>
      </c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1"/>
      <c r="AU99" s="81"/>
      <c r="AV99" s="81"/>
      <c r="AW99" s="26"/>
    </row>
    <row r="100" spans="1:51" ht="20.100000000000001" customHeight="1">
      <c r="A100" s="54" t="s">
        <v>20</v>
      </c>
      <c r="B100" s="80" t="s">
        <v>400</v>
      </c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1"/>
      <c r="AU100" s="81"/>
      <c r="AV100" s="81"/>
      <c r="AW100" s="26"/>
    </row>
    <row r="101" spans="1:51" ht="20.100000000000001" customHeight="1">
      <c r="A101" s="54" t="s">
        <v>21</v>
      </c>
      <c r="B101" s="80" t="s">
        <v>185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1"/>
      <c r="AU101" s="81"/>
      <c r="AV101" s="81"/>
      <c r="AW101" s="26"/>
    </row>
    <row r="102" spans="1:51" ht="23.25" customHeight="1">
      <c r="A102" s="109" t="s">
        <v>417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26"/>
    </row>
    <row r="103" spans="1:51" ht="20.100000000000001" customHeight="1">
      <c r="A103" s="82" t="s">
        <v>457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26"/>
    </row>
    <row r="104" spans="1:51" ht="23.25" customHeight="1">
      <c r="A104" s="109" t="s">
        <v>361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26"/>
    </row>
    <row r="105" spans="1:51" ht="20.100000000000001" customHeight="1">
      <c r="A105" s="82" t="s">
        <v>457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26"/>
    </row>
    <row r="106" spans="1:51" ht="23.25" customHeight="1">
      <c r="A106" s="109" t="s">
        <v>231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26"/>
    </row>
    <row r="107" spans="1:51" ht="20.100000000000001" customHeight="1">
      <c r="A107" s="82" t="s">
        <v>457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26"/>
    </row>
    <row r="108" spans="1:51" s="39" customFormat="1" ht="41.25" customHeight="1">
      <c r="A108" s="83" t="s">
        <v>378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27"/>
      <c r="AX108" s="14"/>
      <c r="AY108" s="14"/>
    </row>
    <row r="109" spans="1:51" ht="24" customHeight="1">
      <c r="A109" s="109" t="s">
        <v>478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26"/>
    </row>
    <row r="110" spans="1:51" ht="41.2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80" t="s">
        <v>420</v>
      </c>
      <c r="AR110" s="80"/>
      <c r="AS110" s="80"/>
      <c r="AT110" s="80"/>
      <c r="AU110" s="80"/>
      <c r="AV110" s="80"/>
      <c r="AW110" s="26"/>
    </row>
    <row r="111" spans="1:51" ht="20.100000000000001" customHeight="1">
      <c r="A111" s="54" t="s">
        <v>17</v>
      </c>
      <c r="B111" s="80" t="s">
        <v>59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1"/>
      <c r="AJ111" s="81"/>
      <c r="AK111" s="81"/>
      <c r="AL111" s="81"/>
      <c r="AM111" s="81"/>
      <c r="AN111" s="81"/>
      <c r="AO111" s="81"/>
      <c r="AP111" s="81"/>
      <c r="AQ111" s="90"/>
      <c r="AR111" s="90"/>
      <c r="AS111" s="90"/>
      <c r="AT111" s="90"/>
      <c r="AU111" s="90"/>
      <c r="AV111" s="90"/>
      <c r="AW111" s="26"/>
    </row>
    <row r="112" spans="1:51" ht="20.100000000000001" customHeight="1">
      <c r="A112" s="54" t="s">
        <v>18</v>
      </c>
      <c r="B112" s="80" t="s">
        <v>36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1"/>
      <c r="AJ112" s="81"/>
      <c r="AK112" s="81"/>
      <c r="AL112" s="81"/>
      <c r="AM112" s="81"/>
      <c r="AN112" s="81"/>
      <c r="AO112" s="81"/>
      <c r="AP112" s="81"/>
      <c r="AQ112" s="90"/>
      <c r="AR112" s="90"/>
      <c r="AS112" s="90"/>
      <c r="AT112" s="90"/>
      <c r="AU112" s="90"/>
      <c r="AV112" s="90"/>
      <c r="AW112" s="26"/>
    </row>
    <row r="113" spans="1:49" ht="20.100000000000001" customHeight="1">
      <c r="A113" s="54" t="s">
        <v>19</v>
      </c>
      <c r="B113" s="80" t="s">
        <v>37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1"/>
      <c r="AJ113" s="81"/>
      <c r="AK113" s="81"/>
      <c r="AL113" s="81"/>
      <c r="AM113" s="81"/>
      <c r="AN113" s="81"/>
      <c r="AO113" s="81"/>
      <c r="AP113" s="81"/>
      <c r="AQ113" s="90"/>
      <c r="AR113" s="90"/>
      <c r="AS113" s="90"/>
      <c r="AT113" s="90"/>
      <c r="AU113" s="90"/>
      <c r="AV113" s="90"/>
      <c r="AW113" s="26"/>
    </row>
    <row r="114" spans="1:49" ht="22.5" customHeight="1">
      <c r="A114" s="109" t="s">
        <v>25</v>
      </c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26"/>
    </row>
    <row r="115" spans="1:49" ht="20.100000000000001" customHeight="1">
      <c r="A115" s="54" t="s">
        <v>17</v>
      </c>
      <c r="B115" s="80" t="s">
        <v>38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 t="str">
        <f>IF(A19&gt;0,"TAK","")</f>
        <v/>
      </c>
      <c r="AU115" s="80"/>
      <c r="AV115" s="80"/>
      <c r="AW115" s="26"/>
    </row>
    <row r="116" spans="1:49" ht="20.100000000000001" customHeight="1">
      <c r="A116" s="54" t="s">
        <v>18</v>
      </c>
      <c r="B116" s="80" t="s">
        <v>39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 t="str">
        <f>IF(M19&gt;0,"TAK","")</f>
        <v/>
      </c>
      <c r="AU116" s="80"/>
      <c r="AV116" s="80"/>
      <c r="AW116" s="26"/>
    </row>
    <row r="117" spans="1:49" ht="20.100000000000001" customHeight="1">
      <c r="A117" s="54" t="s">
        <v>19</v>
      </c>
      <c r="B117" s="80" t="s">
        <v>40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 t="str">
        <f>IF(Y19&gt;0,"TAK","")</f>
        <v/>
      </c>
      <c r="AU117" s="80"/>
      <c r="AV117" s="80"/>
      <c r="AW117" s="26"/>
    </row>
    <row r="118" spans="1:49" ht="20.100000000000001" customHeight="1">
      <c r="A118" s="54" t="s">
        <v>20</v>
      </c>
      <c r="B118" s="80" t="s">
        <v>41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 t="str">
        <f>IF(Y20&gt;0,"TAK","")</f>
        <v/>
      </c>
      <c r="AU118" s="80"/>
      <c r="AV118" s="80"/>
      <c r="AW118" s="26"/>
    </row>
    <row r="119" spans="1:49" ht="22.5" customHeight="1">
      <c r="A119" s="109" t="s">
        <v>452</v>
      </c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26"/>
    </row>
    <row r="120" spans="1:49" ht="29.25" customHeight="1">
      <c r="A120" s="107" t="str">
        <f>IF(AT120&gt;0,"Wykaz oraz lokalizację miejsc turystycznych/sakralnych zawarto na mapie poglądowej (zał. do wniosku)","NIE DOTYCZY")</f>
        <v>NIE DOTYCZY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27"/>
      <c r="AU120" s="127"/>
      <c r="AV120" s="54" t="s">
        <v>42</v>
      </c>
      <c r="AW120" s="26"/>
    </row>
    <row r="121" spans="1:49" ht="28.5" customHeight="1">
      <c r="A121" s="84" t="s">
        <v>418</v>
      </c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26"/>
    </row>
    <row r="122" spans="1:49" ht="20.25" customHeight="1">
      <c r="A122" s="80" t="s">
        <v>362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 t="s">
        <v>363</v>
      </c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26"/>
    </row>
    <row r="123" spans="1:49" ht="23.2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 t="s">
        <v>364</v>
      </c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 t="s">
        <v>365</v>
      </c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26"/>
    </row>
    <row r="124" spans="1:49" ht="20.100000000000001" customHeight="1">
      <c r="A124" s="74" t="s">
        <v>366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67"/>
      <c r="R124" s="74" t="s">
        <v>370</v>
      </c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81"/>
      <c r="AD124" s="81"/>
      <c r="AE124" s="81"/>
      <c r="AF124" s="81"/>
      <c r="AG124" s="74" t="s">
        <v>374</v>
      </c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67"/>
      <c r="AW124" s="26"/>
    </row>
    <row r="125" spans="1:49" ht="20.100000000000001" customHeight="1">
      <c r="A125" s="74" t="s">
        <v>367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67"/>
      <c r="R125" s="74" t="s">
        <v>371</v>
      </c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81"/>
      <c r="AD125" s="81"/>
      <c r="AE125" s="81"/>
      <c r="AF125" s="81"/>
      <c r="AG125" s="74" t="s">
        <v>375</v>
      </c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67"/>
      <c r="AW125" s="26"/>
    </row>
    <row r="126" spans="1:49" ht="20.100000000000001" customHeight="1">
      <c r="A126" s="74" t="s">
        <v>368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67"/>
      <c r="R126" s="74" t="s">
        <v>372</v>
      </c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81"/>
      <c r="AD126" s="81"/>
      <c r="AE126" s="81"/>
      <c r="AF126" s="81"/>
      <c r="AG126" s="74" t="s">
        <v>376</v>
      </c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67"/>
      <c r="AW126" s="26"/>
    </row>
    <row r="127" spans="1:49" ht="20.100000000000001" customHeight="1">
      <c r="A127" s="74" t="s">
        <v>369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67"/>
      <c r="R127" s="74" t="s">
        <v>373</v>
      </c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237"/>
      <c r="AD127" s="237"/>
      <c r="AE127" s="237"/>
      <c r="AF127" s="237"/>
      <c r="AG127" s="74" t="s">
        <v>377</v>
      </c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68"/>
      <c r="AW127" s="26"/>
    </row>
    <row r="128" spans="1:49" ht="69" customHeight="1">
      <c r="A128" s="109" t="s">
        <v>453</v>
      </c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26"/>
    </row>
    <row r="129" spans="1:51" ht="30.75" customHeight="1">
      <c r="A129" s="80" t="s">
        <v>187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1"/>
      <c r="S129" s="61" t="s">
        <v>17</v>
      </c>
      <c r="T129" s="74" t="s">
        <v>406</v>
      </c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81"/>
      <c r="AU129" s="81"/>
      <c r="AV129" s="81"/>
      <c r="AW129" s="26"/>
    </row>
    <row r="130" spans="1:51" ht="30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1"/>
      <c r="S130" s="61" t="s">
        <v>18</v>
      </c>
      <c r="T130" s="74" t="s">
        <v>454</v>
      </c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81"/>
      <c r="AU130" s="81"/>
      <c r="AV130" s="81"/>
      <c r="AW130" s="26"/>
    </row>
    <row r="131" spans="1:51" s="39" customFormat="1" ht="64.5" customHeight="1">
      <c r="A131" s="83" t="s">
        <v>224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27"/>
      <c r="AX131" s="14"/>
      <c r="AY131" s="14"/>
    </row>
    <row r="132" spans="1:51" ht="22.5" customHeight="1">
      <c r="A132" s="109" t="s">
        <v>89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26"/>
    </row>
    <row r="133" spans="1:51" ht="22.5" customHeight="1">
      <c r="A133" s="69" t="s">
        <v>410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1"/>
      <c r="AQ133" s="269"/>
      <c r="AR133" s="270"/>
      <c r="AS133" s="270"/>
      <c r="AT133" s="270"/>
      <c r="AU133" s="270"/>
      <c r="AV133" s="271"/>
      <c r="AW133" s="26"/>
    </row>
    <row r="134" spans="1:51" ht="44.25" customHeight="1">
      <c r="A134" s="236"/>
      <c r="B134" s="236"/>
      <c r="C134" s="236"/>
      <c r="D134" s="236"/>
      <c r="E134" s="236"/>
      <c r="F134" s="236"/>
      <c r="G134" s="236"/>
      <c r="H134" s="236"/>
      <c r="I134" s="236"/>
      <c r="J134" s="80" t="s">
        <v>407</v>
      </c>
      <c r="K134" s="80"/>
      <c r="L134" s="80"/>
      <c r="M134" s="80"/>
      <c r="N134" s="80"/>
      <c r="O134" s="80"/>
      <c r="P134" s="80"/>
      <c r="Q134" s="80"/>
      <c r="R134" s="80" t="s">
        <v>164</v>
      </c>
      <c r="S134" s="80"/>
      <c r="T134" s="80"/>
      <c r="U134" s="80"/>
      <c r="V134" s="80"/>
      <c r="W134" s="80"/>
      <c r="X134" s="80"/>
      <c r="Y134" s="80"/>
      <c r="Z134" s="80"/>
      <c r="AA134" s="80" t="s">
        <v>78</v>
      </c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9" t="s">
        <v>54</v>
      </c>
      <c r="AR134" s="89"/>
      <c r="AS134" s="89"/>
      <c r="AT134" s="89"/>
      <c r="AU134" s="89"/>
      <c r="AV134" s="89"/>
      <c r="AW134" s="26"/>
    </row>
    <row r="135" spans="1:51" ht="20.100000000000001" customHeight="1">
      <c r="A135" s="111" t="s">
        <v>2</v>
      </c>
      <c r="B135" s="112"/>
      <c r="C135" s="112"/>
      <c r="D135" s="112"/>
      <c r="E135" s="112"/>
      <c r="F135" s="112"/>
      <c r="G135" s="112"/>
      <c r="H135" s="112"/>
      <c r="I135" s="113"/>
      <c r="J135" s="230"/>
      <c r="K135" s="231"/>
      <c r="L135" s="231"/>
      <c r="M135" s="231"/>
      <c r="N135" s="231"/>
      <c r="O135" s="231"/>
      <c r="P135" s="231"/>
      <c r="Q135" s="232"/>
      <c r="R135" s="233"/>
      <c r="S135" s="234"/>
      <c r="T135" s="234"/>
      <c r="U135" s="234"/>
      <c r="V135" s="234"/>
      <c r="W135" s="234"/>
      <c r="X135" s="234"/>
      <c r="Y135" s="234"/>
      <c r="Z135" s="235"/>
      <c r="AA135" s="275"/>
      <c r="AB135" s="276"/>
      <c r="AC135" s="276"/>
      <c r="AD135" s="276"/>
      <c r="AE135" s="276"/>
      <c r="AF135" s="276"/>
      <c r="AG135" s="276"/>
      <c r="AH135" s="276"/>
      <c r="AI135" s="276"/>
      <c r="AJ135" s="276"/>
      <c r="AK135" s="276"/>
      <c r="AL135" s="276"/>
      <c r="AM135" s="276"/>
      <c r="AN135" s="276"/>
      <c r="AO135" s="276"/>
      <c r="AP135" s="277"/>
      <c r="AQ135" s="252"/>
      <c r="AR135" s="253"/>
      <c r="AS135" s="253"/>
      <c r="AT135" s="253"/>
      <c r="AU135" s="253"/>
      <c r="AV135" s="254"/>
      <c r="AW135" s="26"/>
    </row>
    <row r="136" spans="1:51" ht="20.100000000000001" customHeight="1">
      <c r="A136" s="111" t="s">
        <v>179</v>
      </c>
      <c r="B136" s="112"/>
      <c r="C136" s="112"/>
      <c r="D136" s="112"/>
      <c r="E136" s="112"/>
      <c r="F136" s="112"/>
      <c r="G136" s="112"/>
      <c r="H136" s="112"/>
      <c r="I136" s="113"/>
      <c r="J136" s="230"/>
      <c r="K136" s="231"/>
      <c r="L136" s="231"/>
      <c r="M136" s="231"/>
      <c r="N136" s="231"/>
      <c r="O136" s="231"/>
      <c r="P136" s="231"/>
      <c r="Q136" s="232"/>
      <c r="R136" s="233"/>
      <c r="S136" s="234"/>
      <c r="T136" s="234"/>
      <c r="U136" s="234"/>
      <c r="V136" s="234"/>
      <c r="W136" s="234"/>
      <c r="X136" s="234"/>
      <c r="Y136" s="234"/>
      <c r="Z136" s="235"/>
      <c r="AA136" s="275"/>
      <c r="AB136" s="276"/>
      <c r="AC136" s="276"/>
      <c r="AD136" s="276"/>
      <c r="AE136" s="276"/>
      <c r="AF136" s="276"/>
      <c r="AG136" s="276"/>
      <c r="AH136" s="276"/>
      <c r="AI136" s="276"/>
      <c r="AJ136" s="276"/>
      <c r="AK136" s="276"/>
      <c r="AL136" s="276"/>
      <c r="AM136" s="276"/>
      <c r="AN136" s="276"/>
      <c r="AO136" s="276"/>
      <c r="AP136" s="277"/>
      <c r="AQ136" s="252"/>
      <c r="AR136" s="253"/>
      <c r="AS136" s="253"/>
      <c r="AT136" s="253"/>
      <c r="AU136" s="253"/>
      <c r="AV136" s="254"/>
      <c r="AW136" s="26"/>
    </row>
    <row r="137" spans="1:51" ht="20.100000000000001" customHeight="1">
      <c r="A137" s="111" t="s">
        <v>408</v>
      </c>
      <c r="B137" s="112"/>
      <c r="C137" s="112"/>
      <c r="D137" s="112"/>
      <c r="E137" s="112"/>
      <c r="F137" s="112"/>
      <c r="G137" s="112"/>
      <c r="H137" s="112"/>
      <c r="I137" s="113"/>
      <c r="J137" s="230"/>
      <c r="K137" s="231"/>
      <c r="L137" s="231"/>
      <c r="M137" s="231"/>
      <c r="N137" s="231"/>
      <c r="O137" s="231"/>
      <c r="P137" s="231"/>
      <c r="Q137" s="232"/>
      <c r="R137" s="233"/>
      <c r="S137" s="234"/>
      <c r="T137" s="234"/>
      <c r="U137" s="234"/>
      <c r="V137" s="234"/>
      <c r="W137" s="234"/>
      <c r="X137" s="234"/>
      <c r="Y137" s="234"/>
      <c r="Z137" s="235"/>
      <c r="AA137" s="275"/>
      <c r="AB137" s="276"/>
      <c r="AC137" s="276"/>
      <c r="AD137" s="276"/>
      <c r="AE137" s="276"/>
      <c r="AF137" s="276"/>
      <c r="AG137" s="276"/>
      <c r="AH137" s="276"/>
      <c r="AI137" s="276"/>
      <c r="AJ137" s="276"/>
      <c r="AK137" s="276"/>
      <c r="AL137" s="276"/>
      <c r="AM137" s="276"/>
      <c r="AN137" s="276"/>
      <c r="AO137" s="276"/>
      <c r="AP137" s="277"/>
      <c r="AQ137" s="252"/>
      <c r="AR137" s="253"/>
      <c r="AS137" s="253"/>
      <c r="AT137" s="253"/>
      <c r="AU137" s="253"/>
      <c r="AV137" s="254"/>
      <c r="AW137" s="26"/>
    </row>
    <row r="138" spans="1:51" ht="20.100000000000001" customHeight="1">
      <c r="A138" s="111" t="s">
        <v>409</v>
      </c>
      <c r="B138" s="112"/>
      <c r="C138" s="112"/>
      <c r="D138" s="112"/>
      <c r="E138" s="112"/>
      <c r="F138" s="112"/>
      <c r="G138" s="112"/>
      <c r="H138" s="112"/>
      <c r="I138" s="113"/>
      <c r="J138" s="230"/>
      <c r="K138" s="231"/>
      <c r="L138" s="231"/>
      <c r="M138" s="231"/>
      <c r="N138" s="231"/>
      <c r="O138" s="231"/>
      <c r="P138" s="231"/>
      <c r="Q138" s="232"/>
      <c r="R138" s="233"/>
      <c r="S138" s="234"/>
      <c r="T138" s="234"/>
      <c r="U138" s="234"/>
      <c r="V138" s="234"/>
      <c r="W138" s="234"/>
      <c r="X138" s="234"/>
      <c r="Y138" s="234"/>
      <c r="Z138" s="235"/>
      <c r="AA138" s="275"/>
      <c r="AB138" s="276"/>
      <c r="AC138" s="276"/>
      <c r="AD138" s="276"/>
      <c r="AE138" s="276"/>
      <c r="AF138" s="276"/>
      <c r="AG138" s="276"/>
      <c r="AH138" s="276"/>
      <c r="AI138" s="276"/>
      <c r="AJ138" s="276"/>
      <c r="AK138" s="276"/>
      <c r="AL138" s="276"/>
      <c r="AM138" s="276"/>
      <c r="AN138" s="276"/>
      <c r="AO138" s="276"/>
      <c r="AP138" s="277"/>
      <c r="AQ138" s="252"/>
      <c r="AR138" s="253"/>
      <c r="AS138" s="253"/>
      <c r="AT138" s="253"/>
      <c r="AU138" s="253"/>
      <c r="AV138" s="254"/>
      <c r="AW138" s="26"/>
    </row>
    <row r="139" spans="1:51" ht="20.100000000000001" customHeight="1">
      <c r="A139" s="111" t="s">
        <v>83</v>
      </c>
      <c r="B139" s="112"/>
      <c r="C139" s="112"/>
      <c r="D139" s="112"/>
      <c r="E139" s="112"/>
      <c r="F139" s="112"/>
      <c r="G139" s="112"/>
      <c r="H139" s="112"/>
      <c r="I139" s="113"/>
      <c r="J139" s="230"/>
      <c r="K139" s="231"/>
      <c r="L139" s="231"/>
      <c r="M139" s="231"/>
      <c r="N139" s="231"/>
      <c r="O139" s="231"/>
      <c r="P139" s="231"/>
      <c r="Q139" s="232"/>
      <c r="R139" s="233"/>
      <c r="S139" s="234"/>
      <c r="T139" s="234"/>
      <c r="U139" s="234"/>
      <c r="V139" s="234"/>
      <c r="W139" s="234"/>
      <c r="X139" s="234"/>
      <c r="Y139" s="234"/>
      <c r="Z139" s="235"/>
      <c r="AA139" s="275"/>
      <c r="AB139" s="276"/>
      <c r="AC139" s="276"/>
      <c r="AD139" s="276"/>
      <c r="AE139" s="276"/>
      <c r="AF139" s="276"/>
      <c r="AG139" s="276"/>
      <c r="AH139" s="276"/>
      <c r="AI139" s="276"/>
      <c r="AJ139" s="276"/>
      <c r="AK139" s="276"/>
      <c r="AL139" s="276"/>
      <c r="AM139" s="276"/>
      <c r="AN139" s="276"/>
      <c r="AO139" s="276"/>
      <c r="AP139" s="277"/>
      <c r="AQ139" s="252"/>
      <c r="AR139" s="253"/>
      <c r="AS139" s="253"/>
      <c r="AT139" s="253"/>
      <c r="AU139" s="253"/>
      <c r="AV139" s="254"/>
      <c r="AW139" s="26"/>
    </row>
    <row r="140" spans="1:51" ht="20.100000000000001" customHeight="1">
      <c r="A140" s="281"/>
      <c r="B140" s="282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89" t="s">
        <v>414</v>
      </c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77">
        <f>SUM(AQ135:AV139)</f>
        <v>0</v>
      </c>
      <c r="AR140" s="78"/>
      <c r="AS140" s="78"/>
      <c r="AT140" s="78"/>
      <c r="AU140" s="78"/>
      <c r="AV140" s="79"/>
      <c r="AW140" s="26"/>
    </row>
    <row r="141" spans="1:51" ht="34.5" customHeight="1">
      <c r="A141" s="109" t="s">
        <v>434</v>
      </c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26"/>
    </row>
    <row r="142" spans="1:51" ht="43.5" customHeight="1">
      <c r="A142" s="236"/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80" t="s">
        <v>81</v>
      </c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 t="s">
        <v>82</v>
      </c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26"/>
    </row>
    <row r="143" spans="1:51" ht="20.100000000000001" customHeight="1">
      <c r="A143" s="146" t="s">
        <v>2</v>
      </c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26"/>
    </row>
    <row r="144" spans="1:51" ht="20.100000000000001" customHeight="1">
      <c r="A144" s="146" t="s">
        <v>179</v>
      </c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26"/>
    </row>
    <row r="145" spans="1:49" ht="20.100000000000001" customHeight="1">
      <c r="A145" s="146" t="s">
        <v>408</v>
      </c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11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3"/>
      <c r="AK145" s="283"/>
      <c r="AL145" s="284"/>
      <c r="AM145" s="284"/>
      <c r="AN145" s="284"/>
      <c r="AO145" s="284"/>
      <c r="AP145" s="284"/>
      <c r="AQ145" s="284"/>
      <c r="AR145" s="284"/>
      <c r="AS145" s="284"/>
      <c r="AT145" s="284"/>
      <c r="AU145" s="284"/>
      <c r="AV145" s="285"/>
      <c r="AW145" s="26"/>
    </row>
    <row r="146" spans="1:49" ht="20.100000000000001" customHeight="1">
      <c r="A146" s="146" t="s">
        <v>409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11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3"/>
      <c r="AK146" s="283"/>
      <c r="AL146" s="284"/>
      <c r="AM146" s="284"/>
      <c r="AN146" s="284"/>
      <c r="AO146" s="284"/>
      <c r="AP146" s="284"/>
      <c r="AQ146" s="284"/>
      <c r="AR146" s="284"/>
      <c r="AS146" s="284"/>
      <c r="AT146" s="284"/>
      <c r="AU146" s="284"/>
      <c r="AV146" s="285"/>
      <c r="AW146" s="26"/>
    </row>
    <row r="147" spans="1:49" ht="20.100000000000001" customHeight="1">
      <c r="A147" s="146" t="s">
        <v>83</v>
      </c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26"/>
    </row>
    <row r="148" spans="1:49" ht="34.5" customHeight="1">
      <c r="A148" s="108" t="s">
        <v>435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26"/>
    </row>
    <row r="149" spans="1:49" s="14" customFormat="1" ht="20.100000000000001" customHeight="1">
      <c r="A149" s="24" t="s">
        <v>17</v>
      </c>
      <c r="B149" s="80" t="s">
        <v>226</v>
      </c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1"/>
      <c r="AR149" s="81"/>
      <c r="AS149" s="81"/>
      <c r="AT149" s="176"/>
      <c r="AU149" s="176"/>
      <c r="AV149" s="54" t="s">
        <v>42</v>
      </c>
      <c r="AW149" s="27"/>
    </row>
    <row r="150" spans="1:49" s="14" customFormat="1" ht="20.100000000000001" customHeight="1">
      <c r="A150" s="24" t="s">
        <v>18</v>
      </c>
      <c r="B150" s="80" t="s">
        <v>230</v>
      </c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1"/>
      <c r="AR150" s="81"/>
      <c r="AS150" s="81"/>
      <c r="AT150" s="176"/>
      <c r="AU150" s="176"/>
      <c r="AV150" s="54" t="s">
        <v>42</v>
      </c>
      <c r="AW150" s="27"/>
    </row>
    <row r="151" spans="1:49" s="14" customFormat="1" ht="20.100000000000001" customHeight="1">
      <c r="A151" s="24" t="s">
        <v>19</v>
      </c>
      <c r="B151" s="80" t="s">
        <v>227</v>
      </c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1"/>
      <c r="AR151" s="81"/>
      <c r="AS151" s="81"/>
      <c r="AT151" s="176"/>
      <c r="AU151" s="176"/>
      <c r="AV151" s="54" t="s">
        <v>42</v>
      </c>
      <c r="AW151" s="27"/>
    </row>
    <row r="152" spans="1:49" s="14" customFormat="1" ht="20.100000000000001" customHeight="1">
      <c r="A152" s="24" t="s">
        <v>20</v>
      </c>
      <c r="B152" s="80" t="s">
        <v>228</v>
      </c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1"/>
      <c r="AR152" s="81"/>
      <c r="AS152" s="81"/>
      <c r="AT152" s="176"/>
      <c r="AU152" s="176"/>
      <c r="AV152" s="54" t="s">
        <v>42</v>
      </c>
      <c r="AW152" s="27"/>
    </row>
    <row r="153" spans="1:49" s="14" customFormat="1" ht="20.100000000000001" customHeight="1">
      <c r="A153" s="24" t="s">
        <v>21</v>
      </c>
      <c r="B153" s="80" t="s">
        <v>229</v>
      </c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1"/>
      <c r="AR153" s="81"/>
      <c r="AS153" s="81"/>
      <c r="AT153" s="176"/>
      <c r="AU153" s="176"/>
      <c r="AV153" s="54" t="s">
        <v>42</v>
      </c>
      <c r="AW153" s="27"/>
    </row>
    <row r="154" spans="1:49" ht="24" customHeight="1">
      <c r="A154" s="148" t="s">
        <v>27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50"/>
      <c r="AW154" s="26"/>
    </row>
    <row r="155" spans="1:49" ht="20.100000000000001" customHeight="1">
      <c r="A155" s="54" t="s">
        <v>17</v>
      </c>
      <c r="B155" s="80" t="s">
        <v>47</v>
      </c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1"/>
      <c r="AU155" s="81"/>
      <c r="AV155" s="81"/>
      <c r="AW155" s="26"/>
    </row>
    <row r="156" spans="1:49" ht="20.100000000000001" customHeight="1">
      <c r="A156" s="54" t="s">
        <v>18</v>
      </c>
      <c r="B156" s="80" t="s">
        <v>48</v>
      </c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1"/>
      <c r="AU156" s="81"/>
      <c r="AV156" s="81"/>
      <c r="AW156" s="26"/>
    </row>
    <row r="157" spans="1:49" ht="20.100000000000001" customHeight="1">
      <c r="A157" s="54" t="s">
        <v>19</v>
      </c>
      <c r="B157" s="80" t="s">
        <v>49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1"/>
      <c r="AU157" s="81"/>
      <c r="AV157" s="81"/>
      <c r="AW157" s="26"/>
    </row>
    <row r="158" spans="1:49" ht="20.100000000000001" customHeight="1">
      <c r="A158" s="54" t="s">
        <v>20</v>
      </c>
      <c r="B158" s="293" t="s">
        <v>180</v>
      </c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1"/>
      <c r="AU158" s="81"/>
      <c r="AV158" s="81"/>
      <c r="AW158" s="26"/>
    </row>
    <row r="159" spans="1:49" ht="21" customHeight="1">
      <c r="A159" s="148" t="s">
        <v>436</v>
      </c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50"/>
      <c r="AW159" s="26"/>
    </row>
    <row r="160" spans="1:49" ht="20.100000000000001" customHeight="1">
      <c r="A160" s="54" t="s">
        <v>17</v>
      </c>
      <c r="B160" s="80" t="s">
        <v>181</v>
      </c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1"/>
      <c r="AU160" s="81"/>
      <c r="AV160" s="81"/>
      <c r="AW160" s="26"/>
    </row>
    <row r="161" spans="1:51" ht="20.100000000000001" customHeight="1">
      <c r="A161" s="54" t="s">
        <v>18</v>
      </c>
      <c r="B161" s="80" t="s">
        <v>182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1"/>
      <c r="AU161" s="81"/>
      <c r="AV161" s="81"/>
      <c r="AW161" s="26"/>
    </row>
    <row r="162" spans="1:51" ht="20.100000000000001" customHeight="1">
      <c r="A162" s="54" t="s">
        <v>19</v>
      </c>
      <c r="B162" s="80" t="s">
        <v>183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1"/>
      <c r="AU162" s="81"/>
      <c r="AV162" s="81"/>
      <c r="AW162" s="26"/>
    </row>
    <row r="163" spans="1:51" ht="20.100000000000001" customHeight="1">
      <c r="A163" s="54" t="s">
        <v>20</v>
      </c>
      <c r="B163" s="80" t="s">
        <v>184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1"/>
      <c r="AU163" s="81"/>
      <c r="AV163" s="81"/>
      <c r="AW163" s="26"/>
    </row>
    <row r="164" spans="1:51" s="39" customFormat="1" ht="39.75" customHeight="1">
      <c r="A164" s="278" t="s">
        <v>223</v>
      </c>
      <c r="B164" s="279"/>
      <c r="C164" s="279"/>
      <c r="D164" s="279"/>
      <c r="E164" s="279"/>
      <c r="F164" s="279"/>
      <c r="G164" s="279"/>
      <c r="H164" s="279"/>
      <c r="I164" s="279"/>
      <c r="J164" s="279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9"/>
      <c r="AA164" s="279"/>
      <c r="AB164" s="279"/>
      <c r="AC164" s="279"/>
      <c r="AD164" s="279"/>
      <c r="AE164" s="279"/>
      <c r="AF164" s="279"/>
      <c r="AG164" s="279"/>
      <c r="AH164" s="279"/>
      <c r="AI164" s="279"/>
      <c r="AJ164" s="279"/>
      <c r="AK164" s="279"/>
      <c r="AL164" s="279"/>
      <c r="AM164" s="279"/>
      <c r="AN164" s="279"/>
      <c r="AO164" s="279"/>
      <c r="AP164" s="279"/>
      <c r="AQ164" s="279"/>
      <c r="AR164" s="279"/>
      <c r="AS164" s="279"/>
      <c r="AT164" s="279"/>
      <c r="AU164" s="279"/>
      <c r="AV164" s="280"/>
      <c r="AW164" s="27"/>
      <c r="AX164" s="14"/>
      <c r="AY164" s="14"/>
    </row>
    <row r="165" spans="1:51" ht="52.5" customHeight="1">
      <c r="A165" s="148" t="s">
        <v>458</v>
      </c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50"/>
      <c r="AW165" s="26"/>
    </row>
    <row r="166" spans="1:51" ht="29.25" customHeight="1">
      <c r="A166" s="107" t="str">
        <f>IF(AT166&gt;0,"Wykaz oraz lokalizację punktów świadczących usługi publiczne zawarto na mapie poglądowej (zał. do wniosku)","NIE DOTYCZY")</f>
        <v>NIE DOTYCZY</v>
      </c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27"/>
      <c r="AU166" s="127"/>
      <c r="AV166" s="54" t="s">
        <v>42</v>
      </c>
      <c r="AW166" s="26"/>
    </row>
    <row r="167" spans="1:51" ht="36.75" customHeight="1">
      <c r="A167" s="148" t="s">
        <v>198</v>
      </c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50"/>
      <c r="AW167" s="57"/>
    </row>
    <row r="168" spans="1:51" ht="20.100000000000001" customHeight="1">
      <c r="A168" s="69" t="s">
        <v>413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1"/>
      <c r="AT168" s="81"/>
      <c r="AU168" s="81"/>
      <c r="AV168" s="81"/>
      <c r="AW168" s="57"/>
    </row>
    <row r="169" spans="1:51" ht="34.5" customHeight="1">
      <c r="A169" s="148" t="s">
        <v>199</v>
      </c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50"/>
      <c r="AW169" s="57"/>
    </row>
    <row r="170" spans="1:51" ht="20.100000000000001" customHeight="1">
      <c r="A170" s="54" t="s">
        <v>17</v>
      </c>
      <c r="B170" s="80" t="s">
        <v>45</v>
      </c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1"/>
      <c r="AU170" s="81"/>
      <c r="AV170" s="81"/>
      <c r="AW170" s="57"/>
    </row>
    <row r="171" spans="1:51" ht="20.100000000000001" customHeight="1">
      <c r="A171" s="54" t="s">
        <v>18</v>
      </c>
      <c r="B171" s="80" t="s">
        <v>56</v>
      </c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1"/>
      <c r="AU171" s="81"/>
      <c r="AV171" s="81"/>
      <c r="AW171" s="57"/>
    </row>
    <row r="172" spans="1:51" ht="20.100000000000001" customHeight="1">
      <c r="A172" s="54" t="s">
        <v>19</v>
      </c>
      <c r="B172" s="80" t="s">
        <v>46</v>
      </c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1"/>
      <c r="AU172" s="81"/>
      <c r="AV172" s="81"/>
      <c r="AW172" s="57"/>
    </row>
    <row r="173" spans="1:51" ht="34.5" customHeight="1">
      <c r="A173" s="148" t="s">
        <v>385</v>
      </c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50"/>
    </row>
    <row r="174" spans="1:51" ht="34.5" customHeight="1">
      <c r="A174" s="69" t="s">
        <v>460</v>
      </c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1"/>
      <c r="AW174" s="58"/>
    </row>
    <row r="175" spans="1:51" ht="34.5" customHeight="1">
      <c r="A175" s="148" t="s">
        <v>459</v>
      </c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50"/>
    </row>
    <row r="176" spans="1:51" ht="34.5" customHeight="1">
      <c r="A176" s="69" t="s">
        <v>462</v>
      </c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1"/>
      <c r="AW176" s="59"/>
    </row>
    <row r="177" spans="1:98" s="39" customFormat="1" ht="28.5" customHeight="1">
      <c r="A177" s="278" t="s">
        <v>225</v>
      </c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279"/>
      <c r="AB177" s="279"/>
      <c r="AC177" s="279"/>
      <c r="AD177" s="279"/>
      <c r="AE177" s="279"/>
      <c r="AF177" s="279"/>
      <c r="AG177" s="279"/>
      <c r="AH177" s="279"/>
      <c r="AI177" s="279"/>
      <c r="AJ177" s="279"/>
      <c r="AK177" s="279"/>
      <c r="AL177" s="279"/>
      <c r="AM177" s="279"/>
      <c r="AN177" s="279"/>
      <c r="AO177" s="279"/>
      <c r="AP177" s="279"/>
      <c r="AQ177" s="279"/>
      <c r="AR177" s="279"/>
      <c r="AS177" s="279"/>
      <c r="AT177" s="279"/>
      <c r="AU177" s="279"/>
      <c r="AV177" s="280"/>
      <c r="AW177" s="60"/>
      <c r="AX177" s="14"/>
      <c r="AY177" s="14"/>
    </row>
    <row r="178" spans="1:98" ht="48" customHeight="1">
      <c r="A178" s="148" t="s">
        <v>232</v>
      </c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50"/>
      <c r="AW178" s="57"/>
    </row>
    <row r="179" spans="1:98" ht="32.25" customHeight="1">
      <c r="A179" s="107" t="str">
        <f>IF(AT179&gt;0,"Wykaz oraz lokalizację punktów działalności gospodarczych zawarto na mapie poglądowej (zał. do wniosku)","NIE DOTYCZY")</f>
        <v>NIE DOTYCZY</v>
      </c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27"/>
      <c r="AU179" s="127"/>
      <c r="AV179" s="54" t="s">
        <v>42</v>
      </c>
      <c r="AW179" s="26"/>
    </row>
    <row r="180" spans="1:98" ht="39.75" customHeight="1">
      <c r="A180" s="148" t="s">
        <v>475</v>
      </c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50"/>
      <c r="AW180" s="26"/>
    </row>
    <row r="181" spans="1:98" ht="62.25" customHeight="1">
      <c r="A181" s="107" t="str">
        <f>IF(AT181&gt;0,"Wykaz oraz położenie lokalnych stref aktywności gospodarczych zawarto na mapie poglądowej (zał. do wniosku)","NIE DOTYCZY")</f>
        <v>NIE DOTYCZY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27"/>
      <c r="AU181" s="127"/>
      <c r="AV181" s="54" t="s">
        <v>42</v>
      </c>
      <c r="AW181" s="26"/>
    </row>
    <row r="182" spans="1:98" ht="41.25" customHeight="1">
      <c r="A182" s="148" t="s">
        <v>476</v>
      </c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50"/>
      <c r="AW182" s="26"/>
    </row>
    <row r="183" spans="1:98" ht="32.25" customHeight="1">
      <c r="A183" s="226" t="s">
        <v>60</v>
      </c>
      <c r="B183" s="226"/>
      <c r="C183" s="226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  <c r="AA183" s="226"/>
      <c r="AB183" s="226"/>
      <c r="AC183" s="226"/>
      <c r="AD183" s="226"/>
      <c r="AE183" s="226"/>
      <c r="AF183" s="226"/>
      <c r="AG183" s="226"/>
      <c r="AH183" s="226"/>
      <c r="AI183" s="226"/>
      <c r="AJ183" s="226"/>
      <c r="AK183" s="226"/>
      <c r="AL183" s="226"/>
      <c r="AM183" s="226"/>
      <c r="AN183" s="226"/>
      <c r="AO183" s="226"/>
      <c r="AP183" s="226"/>
      <c r="AQ183" s="226"/>
      <c r="AR183" s="226"/>
      <c r="AS183" s="226"/>
      <c r="AT183" s="127"/>
      <c r="AU183" s="127"/>
      <c r="AV183" s="54" t="s">
        <v>42</v>
      </c>
      <c r="AW183" s="26"/>
    </row>
    <row r="184" spans="1:98" s="39" customFormat="1" ht="86.25" customHeight="1">
      <c r="A184" s="206" t="s">
        <v>438</v>
      </c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207"/>
      <c r="AV184" s="208"/>
      <c r="AW184" s="27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</row>
    <row r="185" spans="1:98" s="14" customFormat="1" ht="28.5" customHeight="1">
      <c r="A185" s="226" t="s">
        <v>60</v>
      </c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  <c r="AD185" s="226"/>
      <c r="AE185" s="226"/>
      <c r="AF185" s="226"/>
      <c r="AG185" s="226"/>
      <c r="AH185" s="226"/>
      <c r="AI185" s="226"/>
      <c r="AJ185" s="226"/>
      <c r="AK185" s="226"/>
      <c r="AL185" s="226"/>
      <c r="AM185" s="226"/>
      <c r="AN185" s="226"/>
      <c r="AO185" s="226"/>
      <c r="AP185" s="226"/>
      <c r="AQ185" s="226"/>
      <c r="AR185" s="226"/>
      <c r="AS185" s="226"/>
      <c r="AT185" s="81"/>
      <c r="AU185" s="81"/>
      <c r="AV185" s="81"/>
      <c r="AW185" s="27"/>
    </row>
    <row r="186" spans="1:98" s="39" customFormat="1" ht="69" customHeight="1">
      <c r="A186" s="278" t="s">
        <v>437</v>
      </c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9"/>
      <c r="AA186" s="279"/>
      <c r="AB186" s="279"/>
      <c r="AC186" s="279"/>
      <c r="AD186" s="279"/>
      <c r="AE186" s="279"/>
      <c r="AF186" s="279"/>
      <c r="AG186" s="279"/>
      <c r="AH186" s="279"/>
      <c r="AI186" s="279"/>
      <c r="AJ186" s="279"/>
      <c r="AK186" s="279"/>
      <c r="AL186" s="279"/>
      <c r="AM186" s="279"/>
      <c r="AN186" s="279"/>
      <c r="AO186" s="279"/>
      <c r="AP186" s="279"/>
      <c r="AQ186" s="279"/>
      <c r="AR186" s="279"/>
      <c r="AS186" s="279"/>
      <c r="AT186" s="279"/>
      <c r="AU186" s="279"/>
      <c r="AV186" s="280"/>
      <c r="AW186" s="27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</row>
    <row r="187" spans="1:98" s="14" customFormat="1" ht="46.5" customHeight="1">
      <c r="A187" s="226" t="s">
        <v>461</v>
      </c>
      <c r="B187" s="226"/>
      <c r="C187" s="226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  <c r="AA187" s="226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  <c r="AP187" s="226"/>
      <c r="AQ187" s="226"/>
      <c r="AR187" s="226"/>
      <c r="AS187" s="226"/>
      <c r="AT187" s="81"/>
      <c r="AU187" s="81"/>
      <c r="AV187" s="81"/>
      <c r="AW187" s="27"/>
    </row>
    <row r="188" spans="1:98" ht="22.5" customHeight="1">
      <c r="A188" s="194" t="s">
        <v>200</v>
      </c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5"/>
      <c r="AT188" s="195"/>
      <c r="AU188" s="195"/>
      <c r="AV188" s="196"/>
      <c r="AW188" s="26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</row>
    <row r="189" spans="1:98" ht="15.75" customHeight="1">
      <c r="A189" s="117" t="s">
        <v>50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9"/>
      <c r="AW189" s="26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</row>
    <row r="190" spans="1:98" ht="31.5" customHeight="1">
      <c r="A190" s="120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21"/>
      <c r="AV190" s="122"/>
      <c r="AW190" s="26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</row>
    <row r="191" spans="1:98" ht="15" customHeight="1">
      <c r="A191" s="117" t="s">
        <v>6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9"/>
      <c r="AW191" s="26"/>
    </row>
    <row r="192" spans="1:98" s="14" customFormat="1" ht="31.5" customHeight="1">
      <c r="A192" s="120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21"/>
      <c r="AV192" s="122"/>
      <c r="AW192" s="27"/>
    </row>
    <row r="193" spans="1:49" ht="15" customHeight="1">
      <c r="A193" s="117" t="s">
        <v>7</v>
      </c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9"/>
      <c r="AW193" s="26"/>
    </row>
    <row r="194" spans="1:49" ht="30.75" customHeight="1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5"/>
      <c r="AW194" s="26"/>
    </row>
    <row r="195" spans="1:49" ht="15" customHeight="1">
      <c r="A195" s="117" t="s">
        <v>8</v>
      </c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9"/>
      <c r="AW195" s="26"/>
    </row>
    <row r="196" spans="1:49" ht="15" customHeight="1">
      <c r="A196" s="55" t="s">
        <v>10</v>
      </c>
      <c r="B196" s="193" t="s">
        <v>11</v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28" t="s">
        <v>186</v>
      </c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 t="s">
        <v>12</v>
      </c>
      <c r="AI196" s="128"/>
      <c r="AJ196" s="128"/>
      <c r="AK196" s="128"/>
      <c r="AL196" s="128"/>
      <c r="AM196" s="128"/>
      <c r="AN196" s="128"/>
      <c r="AO196" s="56"/>
      <c r="AP196" s="185" t="s">
        <v>13</v>
      </c>
      <c r="AQ196" s="186"/>
      <c r="AR196" s="186"/>
      <c r="AS196" s="186"/>
      <c r="AT196" s="186"/>
      <c r="AU196" s="186"/>
      <c r="AV196" s="187"/>
      <c r="AW196" s="26"/>
    </row>
    <row r="197" spans="1:49" ht="15" customHeight="1">
      <c r="A197" s="17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31"/>
      <c r="AP197" s="188"/>
      <c r="AQ197" s="189"/>
      <c r="AR197" s="189"/>
      <c r="AS197" s="189"/>
      <c r="AT197" s="189"/>
      <c r="AU197" s="189"/>
      <c r="AV197" s="190"/>
      <c r="AW197" s="26"/>
    </row>
    <row r="198" spans="1:49" ht="15" customHeight="1">
      <c r="A198" s="18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27"/>
      <c r="AI198" s="127"/>
      <c r="AJ198" s="127"/>
      <c r="AK198" s="127"/>
      <c r="AL198" s="127"/>
      <c r="AM198" s="127"/>
      <c r="AN198" s="127"/>
      <c r="AO198" s="26"/>
      <c r="AP198" s="223"/>
      <c r="AQ198" s="224"/>
      <c r="AR198" s="224"/>
      <c r="AS198" s="224"/>
      <c r="AT198" s="224"/>
      <c r="AU198" s="224"/>
      <c r="AV198" s="225"/>
      <c r="AW198" s="26"/>
    </row>
    <row r="199" spans="1:49" ht="15" customHeight="1">
      <c r="A199" s="1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27"/>
      <c r="AI199" s="127"/>
      <c r="AJ199" s="127"/>
      <c r="AK199" s="127"/>
      <c r="AL199" s="127"/>
      <c r="AM199" s="127"/>
      <c r="AN199" s="127"/>
      <c r="AO199" s="26"/>
      <c r="AP199" s="223"/>
      <c r="AQ199" s="224"/>
      <c r="AR199" s="224"/>
      <c r="AS199" s="224"/>
      <c r="AT199" s="224"/>
      <c r="AU199" s="224"/>
      <c r="AV199" s="225"/>
      <c r="AW199" s="26"/>
    </row>
    <row r="200" spans="1:49" s="14" customFormat="1" ht="18.75" customHeight="1">
      <c r="A200" s="220" t="s">
        <v>439</v>
      </c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  <c r="AJ200" s="221"/>
      <c r="AK200" s="221"/>
      <c r="AL200" s="221"/>
      <c r="AM200" s="221"/>
      <c r="AN200" s="221"/>
      <c r="AO200" s="221"/>
      <c r="AP200" s="221"/>
      <c r="AQ200" s="221"/>
      <c r="AR200" s="221"/>
      <c r="AS200" s="221"/>
      <c r="AT200" s="221"/>
      <c r="AU200" s="221"/>
      <c r="AV200" s="222"/>
      <c r="AW200" s="27"/>
    </row>
    <row r="201" spans="1:49" s="42" customFormat="1" ht="15.75" customHeight="1">
      <c r="A201" s="132" t="s">
        <v>28</v>
      </c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  <c r="AR201" s="133"/>
      <c r="AS201" s="134"/>
      <c r="AT201" s="197"/>
      <c r="AU201" s="198"/>
      <c r="AV201" s="199"/>
      <c r="AW201" s="32"/>
    </row>
    <row r="202" spans="1:49" ht="27" customHeight="1">
      <c r="A202" s="132" t="s">
        <v>29</v>
      </c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F202" s="133"/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  <c r="AR202" s="133"/>
      <c r="AS202" s="134"/>
      <c r="AT202" s="197"/>
      <c r="AU202" s="198"/>
      <c r="AV202" s="199"/>
      <c r="AW202" s="26"/>
    </row>
    <row r="203" spans="1:49" ht="15" customHeight="1">
      <c r="A203" s="132" t="s">
        <v>456</v>
      </c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F203" s="133"/>
      <c r="AG203" s="133"/>
      <c r="AH203" s="133"/>
      <c r="AI203" s="133"/>
      <c r="AJ203" s="133"/>
      <c r="AK203" s="133"/>
      <c r="AL203" s="133"/>
      <c r="AM203" s="133"/>
      <c r="AN203" s="133"/>
      <c r="AO203" s="133"/>
      <c r="AP203" s="133"/>
      <c r="AQ203" s="133"/>
      <c r="AR203" s="133"/>
      <c r="AS203" s="134"/>
      <c r="AT203" s="197"/>
      <c r="AU203" s="198"/>
      <c r="AV203" s="199"/>
      <c r="AW203" s="26"/>
    </row>
    <row r="204" spans="1:49" ht="15" customHeight="1">
      <c r="A204" s="132" t="s">
        <v>463</v>
      </c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F204" s="133"/>
      <c r="AG204" s="133"/>
      <c r="AH204" s="133"/>
      <c r="AI204" s="133"/>
      <c r="AJ204" s="133"/>
      <c r="AK204" s="133"/>
      <c r="AL204" s="133"/>
      <c r="AM204" s="133"/>
      <c r="AN204" s="133"/>
      <c r="AO204" s="133"/>
      <c r="AP204" s="133"/>
      <c r="AQ204" s="133"/>
      <c r="AR204" s="133"/>
      <c r="AS204" s="134"/>
      <c r="AT204" s="197"/>
      <c r="AU204" s="198"/>
      <c r="AV204" s="199"/>
      <c r="AW204" s="26"/>
    </row>
    <row r="205" spans="1:49" ht="15.75" customHeight="1">
      <c r="A205" s="132" t="s">
        <v>440</v>
      </c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133"/>
      <c r="AG205" s="133"/>
      <c r="AH205" s="133"/>
      <c r="AI205" s="133"/>
      <c r="AJ205" s="133"/>
      <c r="AK205" s="133"/>
      <c r="AL205" s="133"/>
      <c r="AM205" s="133"/>
      <c r="AN205" s="133"/>
      <c r="AO205" s="133"/>
      <c r="AP205" s="133"/>
      <c r="AQ205" s="133"/>
      <c r="AR205" s="133"/>
      <c r="AS205" s="134"/>
      <c r="AT205" s="197"/>
      <c r="AU205" s="198"/>
      <c r="AV205" s="199"/>
      <c r="AW205" s="26"/>
    </row>
    <row r="206" spans="1:49" ht="15.75" customHeight="1">
      <c r="A206" s="132" t="s">
        <v>441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F206" s="133"/>
      <c r="AG206" s="133"/>
      <c r="AH206" s="133"/>
      <c r="AI206" s="133"/>
      <c r="AJ206" s="133"/>
      <c r="AK206" s="133"/>
      <c r="AL206" s="133"/>
      <c r="AM206" s="133"/>
      <c r="AN206" s="133"/>
      <c r="AO206" s="133"/>
      <c r="AP206" s="133"/>
      <c r="AQ206" s="133"/>
      <c r="AR206" s="133"/>
      <c r="AS206" s="134"/>
      <c r="AT206" s="197"/>
      <c r="AU206" s="198"/>
      <c r="AV206" s="199"/>
      <c r="AW206" s="26"/>
    </row>
    <row r="207" spans="1:49" ht="15.75" customHeight="1">
      <c r="A207" s="132" t="s">
        <v>442</v>
      </c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4"/>
      <c r="AT207" s="197"/>
      <c r="AU207" s="198"/>
      <c r="AV207" s="199"/>
      <c r="AW207" s="26"/>
    </row>
    <row r="208" spans="1:49" ht="23.25" customHeight="1">
      <c r="A208" s="132" t="s">
        <v>466</v>
      </c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4"/>
      <c r="AT208" s="197"/>
      <c r="AU208" s="198"/>
      <c r="AV208" s="199"/>
      <c r="AW208" s="26"/>
    </row>
    <row r="209" spans="1:49" ht="27" customHeight="1">
      <c r="A209" s="132" t="s">
        <v>464</v>
      </c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4"/>
      <c r="AT209" s="197"/>
      <c r="AU209" s="198"/>
      <c r="AV209" s="199"/>
      <c r="AW209" s="26"/>
    </row>
    <row r="210" spans="1:49" ht="25.5" customHeight="1">
      <c r="A210" s="132" t="s">
        <v>465</v>
      </c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F210" s="133"/>
      <c r="AG210" s="133"/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  <c r="AR210" s="133"/>
      <c r="AS210" s="134"/>
      <c r="AT210" s="197"/>
      <c r="AU210" s="198"/>
      <c r="AV210" s="199"/>
      <c r="AW210" s="26"/>
    </row>
    <row r="211" spans="1:49" ht="39.75" customHeight="1">
      <c r="A211" s="132" t="s">
        <v>482</v>
      </c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4"/>
      <c r="AT211" s="227"/>
      <c r="AU211" s="228"/>
      <c r="AV211" s="229"/>
      <c r="AW211" s="26"/>
    </row>
    <row r="212" spans="1:49" ht="22.5" customHeight="1">
      <c r="A212" s="203" t="s">
        <v>467</v>
      </c>
      <c r="B212" s="204"/>
      <c r="C212" s="204"/>
      <c r="D212" s="204"/>
      <c r="E212" s="204"/>
      <c r="F212" s="204"/>
      <c r="G212" s="204"/>
      <c r="H212" s="204"/>
      <c r="I212" s="204"/>
      <c r="J212" s="204"/>
      <c r="K212" s="204"/>
      <c r="L212" s="204"/>
      <c r="M212" s="204"/>
      <c r="N212" s="204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/>
      <c r="AV212" s="205"/>
      <c r="AW212" s="26"/>
    </row>
    <row r="213" spans="1:49" ht="19.5" customHeight="1">
      <c r="A213" s="200" t="s">
        <v>14</v>
      </c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201"/>
      <c r="AP213" s="201"/>
      <c r="AQ213" s="201"/>
      <c r="AR213" s="201"/>
      <c r="AS213" s="201"/>
      <c r="AT213" s="201"/>
      <c r="AU213" s="201"/>
      <c r="AV213" s="202"/>
      <c r="AW213" s="26"/>
    </row>
    <row r="214" spans="1:49" ht="21" customHeight="1">
      <c r="A214" s="200" t="s">
        <v>15</v>
      </c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201"/>
      <c r="AB214" s="201"/>
      <c r="AC214" s="201"/>
      <c r="AD214" s="201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201"/>
      <c r="AP214" s="201"/>
      <c r="AQ214" s="201"/>
      <c r="AR214" s="201"/>
      <c r="AS214" s="201"/>
      <c r="AT214" s="201"/>
      <c r="AU214" s="201"/>
      <c r="AV214" s="202"/>
      <c r="AW214" s="26"/>
    </row>
    <row r="215" spans="1:49" s="14" customFormat="1" ht="15" customHeight="1">
      <c r="A215" s="126" t="s">
        <v>477</v>
      </c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  <c r="AP215" s="126"/>
      <c r="AQ215" s="126"/>
      <c r="AR215" s="126"/>
      <c r="AS215" s="126"/>
      <c r="AT215" s="126"/>
      <c r="AU215" s="126"/>
      <c r="AV215" s="126"/>
      <c r="AW215" s="27"/>
    </row>
    <row r="216" spans="1:49" s="14" customFormat="1" ht="24" customHeight="1">
      <c r="A216" s="142" t="s">
        <v>415</v>
      </c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  <c r="AC216" s="143"/>
      <c r="AD216" s="143"/>
      <c r="AE216" s="143"/>
      <c r="AF216" s="143"/>
      <c r="AG216" s="143"/>
      <c r="AH216" s="143"/>
      <c r="AI216" s="143"/>
      <c r="AJ216" s="143"/>
      <c r="AK216" s="143"/>
      <c r="AL216" s="143"/>
      <c r="AM216" s="143"/>
      <c r="AN216" s="143"/>
      <c r="AO216" s="143"/>
      <c r="AP216" s="143"/>
      <c r="AQ216" s="143"/>
      <c r="AR216" s="143"/>
      <c r="AS216" s="143"/>
      <c r="AT216" s="143"/>
      <c r="AU216" s="143"/>
      <c r="AV216" s="144"/>
      <c r="AW216" s="27"/>
    </row>
    <row r="217" spans="1:49" s="14" customFormat="1" ht="24.95" customHeight="1">
      <c r="A217" s="132" t="s">
        <v>443</v>
      </c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34"/>
      <c r="AU217" s="141"/>
      <c r="AV217" s="141"/>
      <c r="AW217" s="27"/>
    </row>
    <row r="218" spans="1:49" s="14" customFormat="1" ht="24" customHeight="1">
      <c r="A218" s="142" t="s">
        <v>233</v>
      </c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143"/>
      <c r="AD218" s="143"/>
      <c r="AE218" s="143"/>
      <c r="AF218" s="143"/>
      <c r="AG218" s="143"/>
      <c r="AH218" s="143"/>
      <c r="AI218" s="143"/>
      <c r="AJ218" s="143"/>
      <c r="AK218" s="143"/>
      <c r="AL218" s="143"/>
      <c r="AM218" s="143"/>
      <c r="AN218" s="143"/>
      <c r="AO218" s="143"/>
      <c r="AP218" s="143"/>
      <c r="AQ218" s="143"/>
      <c r="AR218" s="143"/>
      <c r="AS218" s="143"/>
      <c r="AT218" s="143"/>
      <c r="AU218" s="143"/>
      <c r="AV218" s="144"/>
      <c r="AW218" s="27"/>
    </row>
    <row r="219" spans="1:49" s="14" customFormat="1" ht="33" customHeight="1">
      <c r="A219" s="132" t="s">
        <v>455</v>
      </c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3"/>
      <c r="AN219" s="133"/>
      <c r="AO219" s="133"/>
      <c r="AP219" s="133"/>
      <c r="AQ219" s="133"/>
      <c r="AR219" s="133"/>
      <c r="AS219" s="133"/>
      <c r="AT219" s="134"/>
      <c r="AU219" s="141"/>
      <c r="AV219" s="141"/>
      <c r="AW219" s="27"/>
    </row>
    <row r="220" spans="1:49" s="14" customFormat="1" ht="24" customHeight="1">
      <c r="A220" s="142" t="s">
        <v>234</v>
      </c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3"/>
      <c r="AD220" s="143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3"/>
      <c r="AP220" s="143"/>
      <c r="AQ220" s="143"/>
      <c r="AR220" s="143"/>
      <c r="AS220" s="143"/>
      <c r="AT220" s="143"/>
      <c r="AU220" s="143"/>
      <c r="AV220" s="144"/>
      <c r="AW220" s="27"/>
    </row>
    <row r="221" spans="1:49" s="14" customFormat="1" ht="60" customHeight="1">
      <c r="A221" s="132" t="s">
        <v>235</v>
      </c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  <c r="AT221" s="134"/>
      <c r="AU221" s="141"/>
      <c r="AV221" s="141"/>
      <c r="AW221" s="27"/>
    </row>
    <row r="222" spans="1:49" s="14" customFormat="1" ht="24" customHeight="1">
      <c r="A222" s="142" t="s">
        <v>236</v>
      </c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143"/>
      <c r="AD222" s="143"/>
      <c r="AE222" s="143"/>
      <c r="AF222" s="143"/>
      <c r="AG222" s="143"/>
      <c r="AH222" s="143"/>
      <c r="AI222" s="143"/>
      <c r="AJ222" s="143"/>
      <c r="AK222" s="143"/>
      <c r="AL222" s="143"/>
      <c r="AM222" s="143"/>
      <c r="AN222" s="143"/>
      <c r="AO222" s="143"/>
      <c r="AP222" s="143"/>
      <c r="AQ222" s="143"/>
      <c r="AR222" s="143"/>
      <c r="AS222" s="143"/>
      <c r="AT222" s="143"/>
      <c r="AU222" s="143"/>
      <c r="AV222" s="144"/>
      <c r="AW222" s="27"/>
    </row>
    <row r="223" spans="1:49" s="14" customFormat="1" ht="24.95" customHeight="1">
      <c r="A223" s="132" t="s">
        <v>239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  <c r="AT223" s="134"/>
      <c r="AU223" s="141"/>
      <c r="AV223" s="141"/>
      <c r="AW223" s="27"/>
    </row>
    <row r="224" spans="1:49" s="14" customFormat="1" ht="24" customHeight="1">
      <c r="A224" s="142" t="s">
        <v>237</v>
      </c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  <c r="AB224" s="143"/>
      <c r="AC224" s="143"/>
      <c r="AD224" s="143"/>
      <c r="AE224" s="143"/>
      <c r="AF224" s="143"/>
      <c r="AG224" s="143"/>
      <c r="AH224" s="143"/>
      <c r="AI224" s="143"/>
      <c r="AJ224" s="143"/>
      <c r="AK224" s="143"/>
      <c r="AL224" s="143"/>
      <c r="AM224" s="143"/>
      <c r="AN224" s="143"/>
      <c r="AO224" s="143"/>
      <c r="AP224" s="143"/>
      <c r="AQ224" s="143"/>
      <c r="AR224" s="143"/>
      <c r="AS224" s="143"/>
      <c r="AT224" s="143"/>
      <c r="AU224" s="143"/>
      <c r="AV224" s="144"/>
      <c r="AW224" s="27"/>
    </row>
    <row r="225" spans="1:49" s="14" customFormat="1" ht="111.75" customHeight="1">
      <c r="A225" s="132" t="s">
        <v>479</v>
      </c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4"/>
      <c r="AU225" s="141"/>
      <c r="AV225" s="141"/>
      <c r="AW225" s="27"/>
    </row>
    <row r="226" spans="1:49" s="14" customFormat="1" ht="24" customHeight="1">
      <c r="A226" s="138" t="s">
        <v>238</v>
      </c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40"/>
      <c r="AW226" s="27"/>
    </row>
    <row r="227" spans="1:49" s="14" customFormat="1" ht="24.95" customHeight="1">
      <c r="A227" s="135" t="s">
        <v>468</v>
      </c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7"/>
      <c r="AU227" s="141"/>
      <c r="AV227" s="141"/>
      <c r="AW227" s="27"/>
    </row>
    <row r="228" spans="1:49" s="37" customFormat="1" ht="15" customHeight="1">
      <c r="A228" s="114" t="s">
        <v>240</v>
      </c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6"/>
      <c r="AW228" s="20"/>
    </row>
    <row r="229" spans="1:49" ht="63" customHeight="1">
      <c r="A229" s="209"/>
      <c r="B229" s="210"/>
      <c r="C229" s="210"/>
      <c r="D229" s="210"/>
      <c r="E229" s="210"/>
      <c r="F229" s="210"/>
      <c r="G229" s="210"/>
      <c r="H229" s="210"/>
      <c r="I229" s="210"/>
      <c r="J229" s="211"/>
      <c r="K229" s="213"/>
      <c r="L229" s="214"/>
      <c r="M229" s="214"/>
      <c r="N229" s="214"/>
      <c r="O229" s="214"/>
      <c r="P229" s="214"/>
      <c r="Q229" s="214"/>
      <c r="R229" s="214"/>
      <c r="S229" s="214"/>
      <c r="T229" s="214"/>
      <c r="U229" s="214"/>
      <c r="V229" s="214"/>
      <c r="W229" s="214"/>
      <c r="X229" s="214"/>
      <c r="Y229" s="214"/>
      <c r="Z229" s="214"/>
      <c r="AA229" s="214"/>
      <c r="AB229" s="214"/>
      <c r="AC229" s="214"/>
      <c r="AD229" s="214"/>
      <c r="AE229" s="214"/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5"/>
      <c r="AW229" s="26"/>
    </row>
    <row r="230" spans="1:49" ht="28.5" customHeight="1">
      <c r="A230" s="212" t="s">
        <v>241</v>
      </c>
      <c r="B230" s="212"/>
      <c r="C230" s="212"/>
      <c r="D230" s="212"/>
      <c r="E230" s="212"/>
      <c r="F230" s="212"/>
      <c r="G230" s="212"/>
      <c r="H230" s="212"/>
      <c r="I230" s="212"/>
      <c r="J230" s="212"/>
      <c r="K230" s="216"/>
      <c r="L230" s="217"/>
      <c r="M230" s="217"/>
      <c r="N230" s="217"/>
      <c r="O230" s="217"/>
      <c r="P230" s="217"/>
      <c r="Q230" s="217"/>
      <c r="R230" s="217"/>
      <c r="S230" s="217"/>
      <c r="T230" s="217"/>
      <c r="U230" s="217"/>
      <c r="V230" s="217"/>
      <c r="W230" s="217"/>
      <c r="X230" s="217"/>
      <c r="Y230" s="217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8"/>
      <c r="AW230" s="26"/>
    </row>
    <row r="235" spans="1:49" ht="15" customHeight="1">
      <c r="R235" s="14"/>
    </row>
  </sheetData>
  <sheetProtection algorithmName="SHA-512" hashValue="0XW1SX5YcFPTICu+Ivr1dGPi7cjl2wtZx/0zqCs0BnGgONPDMmpCvmke6FzwHIAvLvIGiDOvmW7Zo0zaC8m5dQ==" saltValue="kPI3w4gXHDIUs9525Rmf8g==" spinCount="100000" sheet="1" objects="1" scenarios="1" insertRows="0"/>
  <dataConsolidate/>
  <mergeCells count="608">
    <mergeCell ref="Y76:AF76"/>
    <mergeCell ref="S76:X76"/>
    <mergeCell ref="A207:AS207"/>
    <mergeCell ref="A208:AS208"/>
    <mergeCell ref="A209:AS209"/>
    <mergeCell ref="A210:AS210"/>
    <mergeCell ref="A211:AS211"/>
    <mergeCell ref="AT201:AV201"/>
    <mergeCell ref="AT202:AV202"/>
    <mergeCell ref="AT203:AV203"/>
    <mergeCell ref="A175:AW175"/>
    <mergeCell ref="A173:AW173"/>
    <mergeCell ref="AT157:AV157"/>
    <mergeCell ref="B158:R158"/>
    <mergeCell ref="S158:AS158"/>
    <mergeCell ref="B161:AS161"/>
    <mergeCell ref="B162:AS162"/>
    <mergeCell ref="AH198:AN198"/>
    <mergeCell ref="AP198:AV198"/>
    <mergeCell ref="A186:AV186"/>
    <mergeCell ref="A164:AV164"/>
    <mergeCell ref="AT166:AU166"/>
    <mergeCell ref="AT158:AV158"/>
    <mergeCell ref="A159:AV159"/>
    <mergeCell ref="S71:X71"/>
    <mergeCell ref="Y71:AF71"/>
    <mergeCell ref="S70:AF70"/>
    <mergeCell ref="AG70:AU70"/>
    <mergeCell ref="AK71:AU71"/>
    <mergeCell ref="AG72:AJ72"/>
    <mergeCell ref="AG73:AJ73"/>
    <mergeCell ref="Y72:AF72"/>
    <mergeCell ref="Y73:AF73"/>
    <mergeCell ref="S72:X72"/>
    <mergeCell ref="S73:X73"/>
    <mergeCell ref="B160:AS160"/>
    <mergeCell ref="AT160:AV160"/>
    <mergeCell ref="B156:AS156"/>
    <mergeCell ref="AT156:AV156"/>
    <mergeCell ref="AA140:AP140"/>
    <mergeCell ref="A140:Z140"/>
    <mergeCell ref="AQ140:AV140"/>
    <mergeCell ref="B151:AP151"/>
    <mergeCell ref="B152:AP152"/>
    <mergeCell ref="B153:AP153"/>
    <mergeCell ref="AQ150:AS150"/>
    <mergeCell ref="AQ151:AS151"/>
    <mergeCell ref="AQ152:AS152"/>
    <mergeCell ref="AQ153:AS153"/>
    <mergeCell ref="AK145:AV145"/>
    <mergeCell ref="AK146:AV146"/>
    <mergeCell ref="A143:X143"/>
    <mergeCell ref="A141:AV141"/>
    <mergeCell ref="AT150:AU150"/>
    <mergeCell ref="AT151:AU151"/>
    <mergeCell ref="AT152:AU152"/>
    <mergeCell ref="AT153:AU153"/>
    <mergeCell ref="A154:AV154"/>
    <mergeCell ref="A169:AV169"/>
    <mergeCell ref="A167:AV167"/>
    <mergeCell ref="B149:AP149"/>
    <mergeCell ref="B150:AP150"/>
    <mergeCell ref="AQ149:AS149"/>
    <mergeCell ref="AT149:AU149"/>
    <mergeCell ref="A180:AV180"/>
    <mergeCell ref="A183:AS183"/>
    <mergeCell ref="AT179:AU179"/>
    <mergeCell ref="AT181:AU181"/>
    <mergeCell ref="AT183:AU183"/>
    <mergeCell ref="A182:AV182"/>
    <mergeCell ref="A177:AV177"/>
    <mergeCell ref="A178:AV178"/>
    <mergeCell ref="B157:AS157"/>
    <mergeCell ref="AT168:AV168"/>
    <mergeCell ref="A174:AV174"/>
    <mergeCell ref="A176:AV176"/>
    <mergeCell ref="A179:AS179"/>
    <mergeCell ref="A181:AS181"/>
    <mergeCell ref="AT155:AV155"/>
    <mergeCell ref="A168:AS168"/>
    <mergeCell ref="B163:AS163"/>
    <mergeCell ref="AT163:AV163"/>
    <mergeCell ref="AA135:AP135"/>
    <mergeCell ref="AA136:AP136"/>
    <mergeCell ref="AA137:AP137"/>
    <mergeCell ref="AA138:AP138"/>
    <mergeCell ref="AA139:AP139"/>
    <mergeCell ref="AQ135:AV135"/>
    <mergeCell ref="AQ136:AV136"/>
    <mergeCell ref="AQ137:AV137"/>
    <mergeCell ref="AQ138:AV138"/>
    <mergeCell ref="AQ139:AV139"/>
    <mergeCell ref="A85:A86"/>
    <mergeCell ref="B88:AS88"/>
    <mergeCell ref="AT88:AV88"/>
    <mergeCell ref="B89:AS89"/>
    <mergeCell ref="AT89:AV89"/>
    <mergeCell ref="A119:AV119"/>
    <mergeCell ref="A120:AS120"/>
    <mergeCell ref="AT120:AU120"/>
    <mergeCell ref="AA134:AP134"/>
    <mergeCell ref="AQ134:AV134"/>
    <mergeCell ref="R134:Z134"/>
    <mergeCell ref="J134:Q134"/>
    <mergeCell ref="A134:I134"/>
    <mergeCell ref="A133:AP133"/>
    <mergeCell ref="AQ133:AV133"/>
    <mergeCell ref="AT85:AV85"/>
    <mergeCell ref="AT86:AV86"/>
    <mergeCell ref="B85:AS85"/>
    <mergeCell ref="B86:AS86"/>
    <mergeCell ref="A122:Q123"/>
    <mergeCell ref="R123:AF123"/>
    <mergeCell ref="R122:AV122"/>
    <mergeCell ref="AG123:AV123"/>
    <mergeCell ref="A124:P124"/>
    <mergeCell ref="AH82:AQ82"/>
    <mergeCell ref="F82:M82"/>
    <mergeCell ref="N79:Q79"/>
    <mergeCell ref="N80:Q80"/>
    <mergeCell ref="N81:Q81"/>
    <mergeCell ref="N82:Q82"/>
    <mergeCell ref="R79:S79"/>
    <mergeCell ref="R80:S80"/>
    <mergeCell ref="R81:S81"/>
    <mergeCell ref="R82:S82"/>
    <mergeCell ref="F81:M81"/>
    <mergeCell ref="A60:M61"/>
    <mergeCell ref="A63:M63"/>
    <mergeCell ref="A80:E80"/>
    <mergeCell ref="A81:E81"/>
    <mergeCell ref="AH78:AQ78"/>
    <mergeCell ref="AB78:AG78"/>
    <mergeCell ref="R78:S78"/>
    <mergeCell ref="T78:AA78"/>
    <mergeCell ref="N78:Q78"/>
    <mergeCell ref="F78:M78"/>
    <mergeCell ref="F79:M79"/>
    <mergeCell ref="F80:M80"/>
    <mergeCell ref="T79:AA79"/>
    <mergeCell ref="T80:AA80"/>
    <mergeCell ref="AB79:AG79"/>
    <mergeCell ref="AB80:AG80"/>
    <mergeCell ref="AB81:AG81"/>
    <mergeCell ref="AG76:AJ76"/>
    <mergeCell ref="AG71:AJ71"/>
    <mergeCell ref="A70:R71"/>
    <mergeCell ref="A74:R74"/>
    <mergeCell ref="S74:X74"/>
    <mergeCell ref="AH79:AQ79"/>
    <mergeCell ref="AH80:AQ80"/>
    <mergeCell ref="R67:X67"/>
    <mergeCell ref="N68:Q68"/>
    <mergeCell ref="R68:X68"/>
    <mergeCell ref="Y66:AN66"/>
    <mergeCell ref="Y67:AD67"/>
    <mergeCell ref="AE67:AN67"/>
    <mergeCell ref="Y68:AD68"/>
    <mergeCell ref="AE68:AN68"/>
    <mergeCell ref="A62:M62"/>
    <mergeCell ref="A64:M64"/>
    <mergeCell ref="N61:Q61"/>
    <mergeCell ref="T81:AA81"/>
    <mergeCell ref="AP60:AV61"/>
    <mergeCell ref="AP62:AV62"/>
    <mergeCell ref="AP63:AV63"/>
    <mergeCell ref="AP64:AV64"/>
    <mergeCell ref="AP66:AV67"/>
    <mergeCell ref="AP68:AV68"/>
    <mergeCell ref="AR80:AV80"/>
    <mergeCell ref="AR81:AV81"/>
    <mergeCell ref="AV70:AV71"/>
    <mergeCell ref="Y74:AF74"/>
    <mergeCell ref="AG74:AJ74"/>
    <mergeCell ref="AK74:AU74"/>
    <mergeCell ref="A75:R75"/>
    <mergeCell ref="S75:X75"/>
    <mergeCell ref="Y75:AF75"/>
    <mergeCell ref="AG75:AJ75"/>
    <mergeCell ref="AK75:AU75"/>
    <mergeCell ref="A72:R72"/>
    <mergeCell ref="B77:AS77"/>
    <mergeCell ref="A66:M68"/>
    <mergeCell ref="N66:X66"/>
    <mergeCell ref="N67:Q67"/>
    <mergeCell ref="AO54:AV55"/>
    <mergeCell ref="A57:M57"/>
    <mergeCell ref="N57:Q57"/>
    <mergeCell ref="R57:X57"/>
    <mergeCell ref="AO57:AV57"/>
    <mergeCell ref="A58:M58"/>
    <mergeCell ref="N58:Q58"/>
    <mergeCell ref="R58:X58"/>
    <mergeCell ref="AO58:AV58"/>
    <mergeCell ref="A54:M55"/>
    <mergeCell ref="Y56:AD56"/>
    <mergeCell ref="Y57:AD57"/>
    <mergeCell ref="AE56:AN56"/>
    <mergeCell ref="AE57:AN57"/>
    <mergeCell ref="R55:X55"/>
    <mergeCell ref="Y54:AN54"/>
    <mergeCell ref="Y55:AD55"/>
    <mergeCell ref="AE55:AN55"/>
    <mergeCell ref="Y58:AD58"/>
    <mergeCell ref="AE58:AN58"/>
    <mergeCell ref="AC127:AF127"/>
    <mergeCell ref="R125:AB125"/>
    <mergeCell ref="R126:AB126"/>
    <mergeCell ref="R127:AB127"/>
    <mergeCell ref="A56:M56"/>
    <mergeCell ref="N56:Q56"/>
    <mergeCell ref="R56:X56"/>
    <mergeCell ref="R61:X61"/>
    <mergeCell ref="N62:Q62"/>
    <mergeCell ref="N63:Q63"/>
    <mergeCell ref="N64:Q64"/>
    <mergeCell ref="R62:X62"/>
    <mergeCell ref="R63:X63"/>
    <mergeCell ref="R64:X64"/>
    <mergeCell ref="Y60:AN60"/>
    <mergeCell ref="Y61:AD61"/>
    <mergeCell ref="Y62:AD62"/>
    <mergeCell ref="Y63:AD63"/>
    <mergeCell ref="Y64:AD64"/>
    <mergeCell ref="AE61:AN61"/>
    <mergeCell ref="AE62:AN62"/>
    <mergeCell ref="AE63:AN63"/>
    <mergeCell ref="AE64:AN64"/>
    <mergeCell ref="N60:X60"/>
    <mergeCell ref="A125:P125"/>
    <mergeCell ref="A126:P126"/>
    <mergeCell ref="A127:P127"/>
    <mergeCell ref="A138:I138"/>
    <mergeCell ref="A139:I139"/>
    <mergeCell ref="A145:X145"/>
    <mergeCell ref="A146:X146"/>
    <mergeCell ref="J135:Q135"/>
    <mergeCell ref="J136:Q136"/>
    <mergeCell ref="J137:Q137"/>
    <mergeCell ref="J138:Q138"/>
    <mergeCell ref="J139:Q139"/>
    <mergeCell ref="R135:Z135"/>
    <mergeCell ref="R136:Z136"/>
    <mergeCell ref="R137:Z137"/>
    <mergeCell ref="R138:Z138"/>
    <mergeCell ref="R139:Z139"/>
    <mergeCell ref="Y145:AJ145"/>
    <mergeCell ref="Y146:AJ146"/>
    <mergeCell ref="Y143:AJ143"/>
    <mergeCell ref="A142:X142"/>
    <mergeCell ref="Y142:AJ142"/>
    <mergeCell ref="AC125:AF125"/>
    <mergeCell ref="AC126:AF126"/>
    <mergeCell ref="A184:AV184"/>
    <mergeCell ref="A229:J229"/>
    <mergeCell ref="A230:J230"/>
    <mergeCell ref="K229:AV230"/>
    <mergeCell ref="A222:AV222"/>
    <mergeCell ref="AU223:AV223"/>
    <mergeCell ref="A220:AV220"/>
    <mergeCell ref="AU221:AV221"/>
    <mergeCell ref="A218:AV218"/>
    <mergeCell ref="AU219:AV219"/>
    <mergeCell ref="A193:AV193"/>
    <mergeCell ref="A192:AV192"/>
    <mergeCell ref="AH196:AN196"/>
    <mergeCell ref="B199:Q199"/>
    <mergeCell ref="A200:AV200"/>
    <mergeCell ref="A219:AT219"/>
    <mergeCell ref="AP199:AV199"/>
    <mergeCell ref="AT187:AV187"/>
    <mergeCell ref="A185:AS185"/>
    <mergeCell ref="A187:AS187"/>
    <mergeCell ref="AT209:AV209"/>
    <mergeCell ref="AT210:AV210"/>
    <mergeCell ref="AT211:AV211"/>
    <mergeCell ref="A213:AV213"/>
    <mergeCell ref="AT185:AV185"/>
    <mergeCell ref="AH197:AN197"/>
    <mergeCell ref="AP196:AV196"/>
    <mergeCell ref="AP197:AV197"/>
    <mergeCell ref="B198:Q198"/>
    <mergeCell ref="B197:Q197"/>
    <mergeCell ref="B196:Q196"/>
    <mergeCell ref="A217:AT217"/>
    <mergeCell ref="AU217:AV217"/>
    <mergeCell ref="A216:AV216"/>
    <mergeCell ref="A201:AS201"/>
    <mergeCell ref="A202:AS202"/>
    <mergeCell ref="A203:AS203"/>
    <mergeCell ref="A204:AS204"/>
    <mergeCell ref="A205:AS205"/>
    <mergeCell ref="A206:AS206"/>
    <mergeCell ref="A188:AV188"/>
    <mergeCell ref="AT204:AV204"/>
    <mergeCell ref="AT205:AV205"/>
    <mergeCell ref="AT206:AV206"/>
    <mergeCell ref="AT207:AV207"/>
    <mergeCell ref="AT208:AV208"/>
    <mergeCell ref="A214:AV214"/>
    <mergeCell ref="A212:AV212"/>
    <mergeCell ref="AL48:AV48"/>
    <mergeCell ref="B170:AS170"/>
    <mergeCell ref="AT170:AV170"/>
    <mergeCell ref="B171:AS171"/>
    <mergeCell ref="AT171:AV171"/>
    <mergeCell ref="B172:AS172"/>
    <mergeCell ref="AT172:AV172"/>
    <mergeCell ref="V44:AK44"/>
    <mergeCell ref="V41:AK41"/>
    <mergeCell ref="V42:AK42"/>
    <mergeCell ref="B59:AS59"/>
    <mergeCell ref="AO56:AV56"/>
    <mergeCell ref="AT59:AV59"/>
    <mergeCell ref="V49:AK49"/>
    <mergeCell ref="A46:U46"/>
    <mergeCell ref="V46:AK46"/>
    <mergeCell ref="AL46:AV46"/>
    <mergeCell ref="A47:U47"/>
    <mergeCell ref="V47:AK47"/>
    <mergeCell ref="AL47:AV47"/>
    <mergeCell ref="AG126:AU126"/>
    <mergeCell ref="AG127:AU127"/>
    <mergeCell ref="A136:I136"/>
    <mergeCell ref="A137:I137"/>
    <mergeCell ref="A2:AV2"/>
    <mergeCell ref="A3:Q3"/>
    <mergeCell ref="A4:Q6"/>
    <mergeCell ref="R3:AG3"/>
    <mergeCell ref="R5:AG5"/>
    <mergeCell ref="AH3:AV3"/>
    <mergeCell ref="R4:AG4"/>
    <mergeCell ref="A10:Q10"/>
    <mergeCell ref="R10:AV10"/>
    <mergeCell ref="R6:AG6"/>
    <mergeCell ref="A7:AV7"/>
    <mergeCell ref="A8:AV8"/>
    <mergeCell ref="A9:AV9"/>
    <mergeCell ref="AH4:AV6"/>
    <mergeCell ref="R11:AG11"/>
    <mergeCell ref="AH11:AV11"/>
    <mergeCell ref="H12:Q12"/>
    <mergeCell ref="U26:AD26"/>
    <mergeCell ref="AE26:AO26"/>
    <mergeCell ref="A18:L18"/>
    <mergeCell ref="A20:X20"/>
    <mergeCell ref="Y20:AJ20"/>
    <mergeCell ref="AH12:AL12"/>
    <mergeCell ref="AM12:AS12"/>
    <mergeCell ref="AP22:AV22"/>
    <mergeCell ref="A23:AV23"/>
    <mergeCell ref="A22:B22"/>
    <mergeCell ref="U22:AD22"/>
    <mergeCell ref="AE22:AO22"/>
    <mergeCell ref="Y18:AJ18"/>
    <mergeCell ref="M19:X19"/>
    <mergeCell ref="Y19:AJ19"/>
    <mergeCell ref="M18:X18"/>
    <mergeCell ref="A19:L19"/>
    <mergeCell ref="C25:Q25"/>
    <mergeCell ref="C26:Q26"/>
    <mergeCell ref="R22:T22"/>
    <mergeCell ref="A44:U44"/>
    <mergeCell ref="AL40:AV40"/>
    <mergeCell ref="AL44:AV44"/>
    <mergeCell ref="AL41:AV41"/>
    <mergeCell ref="AL42:AV42"/>
    <mergeCell ref="V40:AK40"/>
    <mergeCell ref="A36:AV36"/>
    <mergeCell ref="A37:AV37"/>
    <mergeCell ref="A34:Q35"/>
    <mergeCell ref="R34:T34"/>
    <mergeCell ref="U34:AD34"/>
    <mergeCell ref="A38:AV38"/>
    <mergeCell ref="AL43:AV43"/>
    <mergeCell ref="A41:U41"/>
    <mergeCell ref="V39:AV39"/>
    <mergeCell ref="A39:U39"/>
    <mergeCell ref="A40:U40"/>
    <mergeCell ref="AL49:AV49"/>
    <mergeCell ref="A43:U43"/>
    <mergeCell ref="A45:U45"/>
    <mergeCell ref="A48:U48"/>
    <mergeCell ref="A49:U49"/>
    <mergeCell ref="N54:X54"/>
    <mergeCell ref="N55:Q55"/>
    <mergeCell ref="U31:AD31"/>
    <mergeCell ref="A52:AV52"/>
    <mergeCell ref="A32:B32"/>
    <mergeCell ref="U32:AD32"/>
    <mergeCell ref="AE32:AO32"/>
    <mergeCell ref="AT53:AV53"/>
    <mergeCell ref="B53:AS53"/>
    <mergeCell ref="A42:U42"/>
    <mergeCell ref="R31:T31"/>
    <mergeCell ref="C31:Q31"/>
    <mergeCell ref="A51:AV51"/>
    <mergeCell ref="V43:AK43"/>
    <mergeCell ref="V45:AK45"/>
    <mergeCell ref="V48:AK48"/>
    <mergeCell ref="AL45:AV45"/>
    <mergeCell ref="AP32:AV32"/>
    <mergeCell ref="U33:AD33"/>
    <mergeCell ref="A79:E79"/>
    <mergeCell ref="AR78:AV78"/>
    <mergeCell ref="AR79:AV79"/>
    <mergeCell ref="AT99:AV99"/>
    <mergeCell ref="A87:AV87"/>
    <mergeCell ref="B97:AS97"/>
    <mergeCell ref="AT97:AV97"/>
    <mergeCell ref="B98:AS98"/>
    <mergeCell ref="AT83:AV83"/>
    <mergeCell ref="A82:E82"/>
    <mergeCell ref="AT90:AU90"/>
    <mergeCell ref="AT91:AU91"/>
    <mergeCell ref="AT92:AU92"/>
    <mergeCell ref="AT93:AU93"/>
    <mergeCell ref="AT94:AU94"/>
    <mergeCell ref="AR82:AV82"/>
    <mergeCell ref="B94:AP94"/>
    <mergeCell ref="AQ94:AS94"/>
    <mergeCell ref="A83:A84"/>
    <mergeCell ref="B84:AS84"/>
    <mergeCell ref="AT84:AV84"/>
    <mergeCell ref="T82:AA82"/>
    <mergeCell ref="AB82:AG82"/>
    <mergeCell ref="AH81:AQ81"/>
    <mergeCell ref="A1:AV1"/>
    <mergeCell ref="AK18:AV18"/>
    <mergeCell ref="AK19:AV19"/>
    <mergeCell ref="AK20:AV20"/>
    <mergeCell ref="A17:AV17"/>
    <mergeCell ref="AE30:AO30"/>
    <mergeCell ref="AP30:AV30"/>
    <mergeCell ref="A30:B30"/>
    <mergeCell ref="A25:B25"/>
    <mergeCell ref="U25:AD25"/>
    <mergeCell ref="AE25:AO25"/>
    <mergeCell ref="AP25:AV25"/>
    <mergeCell ref="A26:B26"/>
    <mergeCell ref="AE28:AO28"/>
    <mergeCell ref="A15:AV15"/>
    <mergeCell ref="R16:W16"/>
    <mergeCell ref="A28:Q28"/>
    <mergeCell ref="R28:T28"/>
    <mergeCell ref="A27:B27"/>
    <mergeCell ref="C27:Q27"/>
    <mergeCell ref="R27:T27"/>
    <mergeCell ref="AP28:AV28"/>
    <mergeCell ref="A11:G11"/>
    <mergeCell ref="H11:Q11"/>
    <mergeCell ref="A50:AV50"/>
    <mergeCell ref="C22:Q22"/>
    <mergeCell ref="A144:X144"/>
    <mergeCell ref="Y144:AJ144"/>
    <mergeCell ref="AK144:AV144"/>
    <mergeCell ref="A165:AV165"/>
    <mergeCell ref="A147:X147"/>
    <mergeCell ref="Y147:AJ147"/>
    <mergeCell ref="AK147:AV147"/>
    <mergeCell ref="A78:E78"/>
    <mergeCell ref="AT69:AV69"/>
    <mergeCell ref="AE31:AO31"/>
    <mergeCell ref="AP31:AV31"/>
    <mergeCell ref="A31:B31"/>
    <mergeCell ref="AK143:AV143"/>
    <mergeCell ref="B65:AS65"/>
    <mergeCell ref="AT65:AV65"/>
    <mergeCell ref="AK72:AU72"/>
    <mergeCell ref="AK73:AU73"/>
    <mergeCell ref="A73:R73"/>
    <mergeCell ref="B69:AS69"/>
    <mergeCell ref="B83:AS83"/>
    <mergeCell ref="AT117:AV117"/>
    <mergeCell ref="AT77:AV77"/>
    <mergeCell ref="A228:AV228"/>
    <mergeCell ref="A189:AV189"/>
    <mergeCell ref="A190:AV190"/>
    <mergeCell ref="A191:AV191"/>
    <mergeCell ref="A194:AV194"/>
    <mergeCell ref="A195:AV195"/>
    <mergeCell ref="A215:AV215"/>
    <mergeCell ref="AH199:AN199"/>
    <mergeCell ref="R196:AG196"/>
    <mergeCell ref="R197:AG197"/>
    <mergeCell ref="R198:AG198"/>
    <mergeCell ref="R199:AG199"/>
    <mergeCell ref="A221:AT221"/>
    <mergeCell ref="A223:AT223"/>
    <mergeCell ref="A225:AT225"/>
    <mergeCell ref="A227:AT227"/>
    <mergeCell ref="A226:AV226"/>
    <mergeCell ref="AU227:AV227"/>
    <mergeCell ref="A224:AV224"/>
    <mergeCell ref="AU225:AV225"/>
    <mergeCell ref="AT118:AV118"/>
    <mergeCell ref="A135:I135"/>
    <mergeCell ref="A132:AV132"/>
    <mergeCell ref="A96:AV96"/>
    <mergeCell ref="A109:AV109"/>
    <mergeCell ref="AT98:AV98"/>
    <mergeCell ref="A114:AV114"/>
    <mergeCell ref="A131:AV131"/>
    <mergeCell ref="B116:AS116"/>
    <mergeCell ref="AT116:AV116"/>
    <mergeCell ref="B117:AS117"/>
    <mergeCell ref="B100:AS100"/>
    <mergeCell ref="AT100:AV100"/>
    <mergeCell ref="A102:AV102"/>
    <mergeCell ref="B115:AS115"/>
    <mergeCell ref="B101:AS101"/>
    <mergeCell ref="AT101:AV101"/>
    <mergeCell ref="A128:AV128"/>
    <mergeCell ref="AT115:AV115"/>
    <mergeCell ref="AG125:AU125"/>
    <mergeCell ref="B99:AS99"/>
    <mergeCell ref="A106:AV106"/>
    <mergeCell ref="AC124:AF124"/>
    <mergeCell ref="R124:AB124"/>
    <mergeCell ref="AT129:AV129"/>
    <mergeCell ref="A166:AS166"/>
    <mergeCell ref="A103:AV103"/>
    <mergeCell ref="A148:AV148"/>
    <mergeCell ref="AT161:AV161"/>
    <mergeCell ref="AT162:AV162"/>
    <mergeCell ref="B155:AS155"/>
    <mergeCell ref="A104:AV104"/>
    <mergeCell ref="AI113:AP113"/>
    <mergeCell ref="AQ111:AV111"/>
    <mergeCell ref="AQ112:AV112"/>
    <mergeCell ref="AQ113:AV113"/>
    <mergeCell ref="AT130:AV130"/>
    <mergeCell ref="T129:AS129"/>
    <mergeCell ref="AK142:AV142"/>
    <mergeCell ref="A110:AP110"/>
    <mergeCell ref="AQ110:AV110"/>
    <mergeCell ref="B111:AH111"/>
    <mergeCell ref="B112:AH112"/>
    <mergeCell ref="B113:AH113"/>
    <mergeCell ref="AI111:AP111"/>
    <mergeCell ref="AI112:AP112"/>
    <mergeCell ref="AG124:AU124"/>
    <mergeCell ref="B118:AS118"/>
    <mergeCell ref="C32:Q32"/>
    <mergeCell ref="A24:B24"/>
    <mergeCell ref="U24:AD24"/>
    <mergeCell ref="R35:T35"/>
    <mergeCell ref="R32:T32"/>
    <mergeCell ref="A33:Q33"/>
    <mergeCell ref="R33:T33"/>
    <mergeCell ref="AE34:AV34"/>
    <mergeCell ref="U35:AD35"/>
    <mergeCell ref="AE35:AV35"/>
    <mergeCell ref="R24:T24"/>
    <mergeCell ref="R25:T25"/>
    <mergeCell ref="R26:T26"/>
    <mergeCell ref="AE24:AO24"/>
    <mergeCell ref="AP27:AV27"/>
    <mergeCell ref="C30:Q30"/>
    <mergeCell ref="AP24:AV24"/>
    <mergeCell ref="AE33:AO33"/>
    <mergeCell ref="AP33:AV33"/>
    <mergeCell ref="AP26:AV26"/>
    <mergeCell ref="U28:AD28"/>
    <mergeCell ref="U30:AD30"/>
    <mergeCell ref="R30:T30"/>
    <mergeCell ref="C24:Q24"/>
    <mergeCell ref="U27:AD27"/>
    <mergeCell ref="AE27:AN27"/>
    <mergeCell ref="AT12:AV12"/>
    <mergeCell ref="A13:G14"/>
    <mergeCell ref="H13:Q14"/>
    <mergeCell ref="Z13:AB14"/>
    <mergeCell ref="R13:Y13"/>
    <mergeCell ref="R14:Y14"/>
    <mergeCell ref="AC13:AE13"/>
    <mergeCell ref="AF13:AI13"/>
    <mergeCell ref="AJ13:AU13"/>
    <mergeCell ref="AC14:AU14"/>
    <mergeCell ref="R12:AG12"/>
    <mergeCell ref="A12:G12"/>
    <mergeCell ref="A16:J16"/>
    <mergeCell ref="K16:O16"/>
    <mergeCell ref="P16:Q16"/>
    <mergeCell ref="B95:AV95"/>
    <mergeCell ref="X16:AC16"/>
    <mergeCell ref="AD16:AG16"/>
    <mergeCell ref="AH16:AQ16"/>
    <mergeCell ref="AR16:AU16"/>
    <mergeCell ref="A21:AV21"/>
    <mergeCell ref="AK76:AU76"/>
    <mergeCell ref="A76:R76"/>
    <mergeCell ref="T130:AS130"/>
    <mergeCell ref="A129:Q130"/>
    <mergeCell ref="R129:R130"/>
    <mergeCell ref="A105:AV105"/>
    <mergeCell ref="A107:AV107"/>
    <mergeCell ref="A108:AV108"/>
    <mergeCell ref="A121:AV121"/>
    <mergeCell ref="B90:AP90"/>
    <mergeCell ref="AQ90:AS90"/>
    <mergeCell ref="B91:AP91"/>
    <mergeCell ref="AQ91:AS91"/>
    <mergeCell ref="B92:AP92"/>
    <mergeCell ref="AQ92:AS92"/>
    <mergeCell ref="B93:AP93"/>
    <mergeCell ref="AQ93:AS93"/>
    <mergeCell ref="A29:AV29"/>
  </mergeCells>
  <conditionalFormatting sqref="R4:AG4">
    <cfRule type="expression" dxfId="258" priority="358">
      <formula>$A$4="GMINA"</formula>
    </cfRule>
  </conditionalFormatting>
  <conditionalFormatting sqref="R6:AG6">
    <cfRule type="expression" dxfId="257" priority="357">
      <formula>$A$4="POWIAT"</formula>
    </cfRule>
  </conditionalFormatting>
  <conditionalFormatting sqref="AH11">
    <cfRule type="expression" dxfId="256" priority="354" stopIfTrue="1">
      <formula>#REF!="TAK"</formula>
    </cfRule>
  </conditionalFormatting>
  <conditionalFormatting sqref="Y20:AJ20">
    <cfRule type="expression" dxfId="255" priority="352" stopIfTrue="1">
      <formula>$AK$19&gt;1</formula>
    </cfRule>
  </conditionalFormatting>
  <conditionalFormatting sqref="A19:AJ19">
    <cfRule type="expression" dxfId="254" priority="351" stopIfTrue="1">
      <formula>$AK$20&gt;1</formula>
    </cfRule>
  </conditionalFormatting>
  <conditionalFormatting sqref="S158:AS158">
    <cfRule type="expression" dxfId="253" priority="329" stopIfTrue="1">
      <formula>$AT$158="TAK"</formula>
    </cfRule>
  </conditionalFormatting>
  <conditionalFormatting sqref="AK72:AU73 AG72:AG75 Y72:Y75 AK75">
    <cfRule type="expression" dxfId="252" priority="325" stopIfTrue="1">
      <formula>$AT$69="NIE"</formula>
    </cfRule>
  </conditionalFormatting>
  <conditionalFormatting sqref="F79:F82 N79 N82 T79 R79:R82 T82 AB79 AB82 AH79:AH82 AR79:AR82">
    <cfRule type="expression" dxfId="251" priority="324" stopIfTrue="1">
      <formula>$AT$77="NIE"</formula>
    </cfRule>
  </conditionalFormatting>
  <conditionalFormatting sqref="AQ111:AV111">
    <cfRule type="expression" dxfId="250" priority="319" stopIfTrue="1">
      <formula>$AI$111="NIE"</formula>
    </cfRule>
  </conditionalFormatting>
  <conditionalFormatting sqref="AQ112:AV112">
    <cfRule type="expression" dxfId="249" priority="318" stopIfTrue="1">
      <formula>$AI$112="NIE"</formula>
    </cfRule>
  </conditionalFormatting>
  <conditionalFormatting sqref="AQ113:AV113">
    <cfRule type="expression" dxfId="248" priority="317" stopIfTrue="1">
      <formula>$AI$113="NIE"</formula>
    </cfRule>
  </conditionalFormatting>
  <conditionalFormatting sqref="AT129:AV129">
    <cfRule type="expression" dxfId="247" priority="288" stopIfTrue="1">
      <formula>$AT$130="TAK"</formula>
    </cfRule>
    <cfRule type="expression" dxfId="246" priority="315" stopIfTrue="1">
      <formula>$R$129="NIE"</formula>
    </cfRule>
  </conditionalFormatting>
  <conditionalFormatting sqref="AT130:AV130">
    <cfRule type="expression" dxfId="245" priority="286" stopIfTrue="1">
      <formula>$AT$129="TAK"</formula>
    </cfRule>
    <cfRule type="expression" dxfId="244" priority="314" stopIfTrue="1">
      <formula>$R$129="NIE"</formula>
    </cfRule>
  </conditionalFormatting>
  <conditionalFormatting sqref="AH12:AL12">
    <cfRule type="expression" dxfId="243" priority="31" stopIfTrue="1">
      <formula>$AH$12="NIE"</formula>
    </cfRule>
    <cfRule type="expression" dxfId="242" priority="292" stopIfTrue="1">
      <formula>$Z$13="TAK"</formula>
    </cfRule>
    <cfRule type="expression" dxfId="241" priority="309" stopIfTrue="1">
      <formula>$AH$11="TAK"</formula>
    </cfRule>
  </conditionalFormatting>
  <conditionalFormatting sqref="AT12:AV12">
    <cfRule type="expression" dxfId="240" priority="291" stopIfTrue="1">
      <formula>$Z$13="TAK"</formula>
    </cfRule>
    <cfRule type="expression" dxfId="239" priority="301" stopIfTrue="1">
      <formula>$AH$11="TAK"</formula>
    </cfRule>
    <cfRule type="expression" dxfId="238" priority="304" stopIfTrue="1">
      <formula>$AH$12="NIE"</formula>
    </cfRule>
  </conditionalFormatting>
  <conditionalFormatting sqref="AF13:AI13">
    <cfRule type="expression" dxfId="237" priority="297" stopIfTrue="1">
      <formula>$AH$12="TAK"</formula>
    </cfRule>
    <cfRule type="expression" dxfId="236" priority="298" stopIfTrue="1">
      <formula>$AH$11="TAK"</formula>
    </cfRule>
    <cfRule type="expression" dxfId="235" priority="303" stopIfTrue="1">
      <formula>$Z$13="NIE"</formula>
    </cfRule>
  </conditionalFormatting>
  <conditionalFormatting sqref="AV13:AV14">
    <cfRule type="expression" dxfId="234" priority="295" stopIfTrue="1">
      <formula>$AH$12="TAK"</formula>
    </cfRule>
    <cfRule type="expression" dxfId="233" priority="296" stopIfTrue="1">
      <formula>$AH$11="TAK"</formula>
    </cfRule>
    <cfRule type="expression" dxfId="232" priority="302" stopIfTrue="1">
      <formula>$Z$13="NIE"</formula>
    </cfRule>
  </conditionalFormatting>
  <conditionalFormatting sqref="Z13:AB14">
    <cfRule type="expression" dxfId="231" priority="30" stopIfTrue="1">
      <formula>$Z$13="NIE"</formula>
    </cfRule>
    <cfRule type="expression" dxfId="230" priority="299" stopIfTrue="1">
      <formula>$AH$12="TAK"</formula>
    </cfRule>
    <cfRule type="expression" dxfId="229" priority="300" stopIfTrue="1">
      <formula>$AH$11="TAK"</formula>
    </cfRule>
  </conditionalFormatting>
  <conditionalFormatting sqref="AH11:AV11">
    <cfRule type="expression" dxfId="228" priority="32" stopIfTrue="1">
      <formula>$AH$11="NIE"</formula>
    </cfRule>
    <cfRule type="expression" dxfId="227" priority="293" stopIfTrue="1">
      <formula>$Z$13="TAK"</formula>
    </cfRule>
    <cfRule type="expression" dxfId="226" priority="294" stopIfTrue="1">
      <formula>$AH$12="TAK"</formula>
    </cfRule>
  </conditionalFormatting>
  <conditionalFormatting sqref="AT53:AV53">
    <cfRule type="expression" dxfId="225" priority="285" stopIfTrue="1">
      <formula>$AL$41&lt;1</formula>
    </cfRule>
  </conditionalFormatting>
  <conditionalFormatting sqref="AT59:AV59">
    <cfRule type="expression" dxfId="224" priority="283" stopIfTrue="1">
      <formula>$AL$42&lt;1</formula>
    </cfRule>
  </conditionalFormatting>
  <conditionalFormatting sqref="AT171:AV171">
    <cfRule type="expression" dxfId="223" priority="37" stopIfTrue="1">
      <formula>$AT$171="NIE"</formula>
    </cfRule>
    <cfRule type="expression" dxfId="222" priority="279" stopIfTrue="1">
      <formula>$AT$172="TAK"</formula>
    </cfRule>
    <cfRule type="expression" dxfId="221" priority="281" stopIfTrue="1">
      <formula>$AT$170="TAK"</formula>
    </cfRule>
  </conditionalFormatting>
  <conditionalFormatting sqref="AT172:AV172">
    <cfRule type="expression" dxfId="220" priority="36" stopIfTrue="1">
      <formula>$AT$172="NIE"</formula>
    </cfRule>
    <cfRule type="expression" dxfId="219" priority="278" stopIfTrue="1">
      <formula>$AT$171="TAK"</formula>
    </cfRule>
    <cfRule type="expression" dxfId="218" priority="280" stopIfTrue="1">
      <formula>$AT$170="TAK"</formula>
    </cfRule>
  </conditionalFormatting>
  <conditionalFormatting sqref="AT170:AV170">
    <cfRule type="expression" dxfId="217" priority="38" stopIfTrue="1">
      <formula>$AT$170="NIE"</formula>
    </cfRule>
    <cfRule type="expression" dxfId="216" priority="275" stopIfTrue="1">
      <formula>$AT$172="TAK"</formula>
    </cfRule>
    <cfRule type="expression" dxfId="215" priority="276" stopIfTrue="1">
      <formula>$AT$171="TAK"</formula>
    </cfRule>
  </conditionalFormatting>
  <conditionalFormatting sqref="A149:B153">
    <cfRule type="expression" dxfId="214" priority="274" stopIfTrue="1">
      <formula>$AT$149="NIE"</formula>
    </cfRule>
  </conditionalFormatting>
  <conditionalFormatting sqref="AT166:AU166">
    <cfRule type="expression" dxfId="213" priority="268" stopIfTrue="1">
      <formula>$AQ$85="NIE"</formula>
    </cfRule>
  </conditionalFormatting>
  <conditionalFormatting sqref="AT181:AU181">
    <cfRule type="expression" dxfId="212" priority="266" stopIfTrue="1">
      <formula>$AQ$85="NIE"</formula>
    </cfRule>
  </conditionalFormatting>
  <conditionalFormatting sqref="AT183:AU183">
    <cfRule type="expression" dxfId="211" priority="265" stopIfTrue="1">
      <formula>$AQ$85="NIE"</formula>
    </cfRule>
  </conditionalFormatting>
  <conditionalFormatting sqref="A201">
    <cfRule type="expression" dxfId="210" priority="359" stopIfTrue="1">
      <formula>$AT$201="x"</formula>
    </cfRule>
  </conditionalFormatting>
  <conditionalFormatting sqref="A202">
    <cfRule type="expression" dxfId="209" priority="360" stopIfTrue="1">
      <formula>$AT$202="X"</formula>
    </cfRule>
  </conditionalFormatting>
  <conditionalFormatting sqref="A207">
    <cfRule type="expression" dxfId="208" priority="361" stopIfTrue="1">
      <formula>$AT$207="X"</formula>
    </cfRule>
  </conditionalFormatting>
  <conditionalFormatting sqref="A206">
    <cfRule type="expression" dxfId="207" priority="363" stopIfTrue="1">
      <formula>$AT$206="X"</formula>
    </cfRule>
  </conditionalFormatting>
  <conditionalFormatting sqref="A203">
    <cfRule type="expression" dxfId="206" priority="254" stopIfTrue="1">
      <formula>$AT$203="X"</formula>
    </cfRule>
  </conditionalFormatting>
  <conditionalFormatting sqref="A204">
    <cfRule type="expression" dxfId="205" priority="253" stopIfTrue="1">
      <formula>$AT$204="X"</formula>
    </cfRule>
  </conditionalFormatting>
  <conditionalFormatting sqref="A205">
    <cfRule type="expression" dxfId="204" priority="252" stopIfTrue="1">
      <formula>$AT$205="X"</formula>
    </cfRule>
  </conditionalFormatting>
  <conditionalFormatting sqref="A219:AT219">
    <cfRule type="expression" dxfId="203" priority="251" stopIfTrue="1">
      <formula>$AU$219="TAK"</formula>
    </cfRule>
  </conditionalFormatting>
  <conditionalFormatting sqref="A221:AT221">
    <cfRule type="expression" dxfId="202" priority="247" stopIfTrue="1">
      <formula>$AU$221="TAK"</formula>
    </cfRule>
  </conditionalFormatting>
  <conditionalFormatting sqref="A223:AT223">
    <cfRule type="expression" dxfId="201" priority="246" stopIfTrue="1">
      <formula>$AU$223="TAK"</formula>
    </cfRule>
  </conditionalFormatting>
  <conditionalFormatting sqref="A227:AT227">
    <cfRule type="expression" dxfId="200" priority="244" stopIfTrue="1">
      <formula>$AU$227="TAK"</formula>
    </cfRule>
  </conditionalFormatting>
  <conditionalFormatting sqref="Q124:Q127">
    <cfRule type="expression" dxfId="199" priority="242" stopIfTrue="1">
      <formula>$A$4="gmina"</formula>
    </cfRule>
  </conditionalFormatting>
  <conditionalFormatting sqref="AC124:AF127">
    <cfRule type="expression" dxfId="198" priority="241" stopIfTrue="1">
      <formula>$A$4="powiat"</formula>
    </cfRule>
  </conditionalFormatting>
  <conditionalFormatting sqref="AV124:AV127">
    <cfRule type="expression" dxfId="197" priority="240" stopIfTrue="1">
      <formula>$A$4="powiat"</formula>
    </cfRule>
  </conditionalFormatting>
  <conditionalFormatting sqref="Q124">
    <cfRule type="expression" dxfId="196" priority="237" stopIfTrue="1">
      <formula>$Q$127="X"</formula>
    </cfRule>
    <cfRule type="expression" dxfId="195" priority="238" stopIfTrue="1">
      <formula>$Q$126="X"</formula>
    </cfRule>
    <cfRule type="expression" dxfId="194" priority="239" stopIfTrue="1">
      <formula>$Q$125="X"</formula>
    </cfRule>
  </conditionalFormatting>
  <conditionalFormatting sqref="A225:AT225">
    <cfRule type="expression" dxfId="193" priority="234" stopIfTrue="1">
      <formula>$AU$225="TAK"</formula>
    </cfRule>
  </conditionalFormatting>
  <conditionalFormatting sqref="A124:P124">
    <cfRule type="expression" dxfId="192" priority="233" stopIfTrue="1">
      <formula>$Q$124="X"</formula>
    </cfRule>
  </conditionalFormatting>
  <conditionalFormatting sqref="A125:P125">
    <cfRule type="expression" dxfId="191" priority="232" stopIfTrue="1">
      <formula>$Q$125="X"</formula>
    </cfRule>
  </conditionalFormatting>
  <conditionalFormatting sqref="A126:P126">
    <cfRule type="expression" dxfId="190" priority="231" stopIfTrue="1">
      <formula>$Q$126="X"</formula>
    </cfRule>
  </conditionalFormatting>
  <conditionalFormatting sqref="A127:P127">
    <cfRule type="expression" dxfId="189" priority="229" stopIfTrue="1">
      <formula>$Q$127="X"</formula>
    </cfRule>
    <cfRule type="expression" priority="230" stopIfTrue="1">
      <formula>$Q$127="X"</formula>
    </cfRule>
  </conditionalFormatting>
  <conditionalFormatting sqref="Q125">
    <cfRule type="expression" dxfId="188" priority="223" stopIfTrue="1">
      <formula>$Q$127="X"</formula>
    </cfRule>
    <cfRule type="expression" dxfId="187" priority="224" stopIfTrue="1">
      <formula>$Q$126="X"</formula>
    </cfRule>
    <cfRule type="expression" dxfId="186" priority="225" stopIfTrue="1">
      <formula>$Q$124="X"</formula>
    </cfRule>
  </conditionalFormatting>
  <conditionalFormatting sqref="Q126">
    <cfRule type="expression" dxfId="185" priority="220" stopIfTrue="1">
      <formula>$Q$125="X"</formula>
    </cfRule>
    <cfRule type="expression" dxfId="184" priority="221" stopIfTrue="1">
      <formula>$Q$124="X"</formula>
    </cfRule>
    <cfRule type="expression" dxfId="183" priority="222" stopIfTrue="1">
      <formula>$Q$127="X"</formula>
    </cfRule>
  </conditionalFormatting>
  <conditionalFormatting sqref="Q127">
    <cfRule type="expression" dxfId="182" priority="217">
      <formula>$Q$126="X"</formula>
    </cfRule>
    <cfRule type="expression" dxfId="181" priority="218" stopIfTrue="1">
      <formula>$Q$125="X"</formula>
    </cfRule>
    <cfRule type="expression" dxfId="180" priority="219" stopIfTrue="1">
      <formula>$Q$124="X"</formula>
    </cfRule>
  </conditionalFormatting>
  <conditionalFormatting sqref="R124:AB124">
    <cfRule type="expression" dxfId="179" priority="216" stopIfTrue="1">
      <formula>$AC$124="X"</formula>
    </cfRule>
  </conditionalFormatting>
  <conditionalFormatting sqref="R125:AB125">
    <cfRule type="expression" dxfId="178" priority="215" stopIfTrue="1">
      <formula>$AC$125="X"</formula>
    </cfRule>
  </conditionalFormatting>
  <conditionalFormatting sqref="R126:AB126">
    <cfRule type="expression" dxfId="177" priority="214" stopIfTrue="1">
      <formula>$AC$126="X"</formula>
    </cfRule>
  </conditionalFormatting>
  <conditionalFormatting sqref="R127:AB127">
    <cfRule type="expression" dxfId="176" priority="213" stopIfTrue="1">
      <formula>$AC$127="X"</formula>
    </cfRule>
  </conditionalFormatting>
  <conditionalFormatting sqref="AG124:AU124">
    <cfRule type="expression" dxfId="175" priority="212" stopIfTrue="1">
      <formula>$AV$124="X"</formula>
    </cfRule>
  </conditionalFormatting>
  <conditionalFormatting sqref="AG125:AU125">
    <cfRule type="expression" dxfId="174" priority="211" stopIfTrue="1">
      <formula>$AV$125="X"</formula>
    </cfRule>
  </conditionalFormatting>
  <conditionalFormatting sqref="AG126:AU126">
    <cfRule type="expression" dxfId="173" priority="210" stopIfTrue="1">
      <formula>$AV$126="X"</formula>
    </cfRule>
  </conditionalFormatting>
  <conditionalFormatting sqref="AG127:AU127">
    <cfRule type="expression" dxfId="172" priority="209" stopIfTrue="1">
      <formula>$AV$127="X"</formula>
    </cfRule>
  </conditionalFormatting>
  <conditionalFormatting sqref="AC124:AF124">
    <cfRule type="expression" dxfId="171" priority="181" stopIfTrue="1">
      <formula>$AV$127="X"</formula>
    </cfRule>
    <cfRule type="expression" dxfId="170" priority="182" stopIfTrue="1">
      <formula>$AV$126="X"</formula>
    </cfRule>
    <cfRule type="expression" dxfId="169" priority="183" stopIfTrue="1">
      <formula>$AV$125="X"</formula>
    </cfRule>
    <cfRule type="expression" dxfId="168" priority="184" stopIfTrue="1">
      <formula>$AV$124="X"</formula>
    </cfRule>
    <cfRule type="expression" dxfId="167" priority="206" stopIfTrue="1">
      <formula>$AC$127="X"</formula>
    </cfRule>
    <cfRule type="expression" dxfId="166" priority="207" stopIfTrue="1">
      <formula>$AC$126="X"</formula>
    </cfRule>
    <cfRule type="expression" dxfId="165" priority="208" stopIfTrue="1">
      <formula>$AC$125="X"</formula>
    </cfRule>
  </conditionalFormatting>
  <conditionalFormatting sqref="AC125:AF125">
    <cfRule type="expression" dxfId="164" priority="177" stopIfTrue="1">
      <formula>$AV$127="X"</formula>
    </cfRule>
    <cfRule type="expression" dxfId="163" priority="178" stopIfTrue="1">
      <formula>$AV$126="X"</formula>
    </cfRule>
    <cfRule type="expression" dxfId="162" priority="179" stopIfTrue="1">
      <formula>$AV$125="X"</formula>
    </cfRule>
    <cfRule type="expression" dxfId="161" priority="180" stopIfTrue="1">
      <formula>$AV$124="X"</formula>
    </cfRule>
    <cfRule type="expression" dxfId="160" priority="203" stopIfTrue="1">
      <formula>$AC$127="X"</formula>
    </cfRule>
    <cfRule type="expression" dxfId="159" priority="204" stopIfTrue="1">
      <formula>$AC$126="X"</formula>
    </cfRule>
    <cfRule type="expression" dxfId="158" priority="205" stopIfTrue="1">
      <formula>$AC$124="X"</formula>
    </cfRule>
  </conditionalFormatting>
  <conditionalFormatting sqref="AC126:AF126">
    <cfRule type="expression" dxfId="157" priority="173" stopIfTrue="1">
      <formula>$AV$127="X"</formula>
    </cfRule>
    <cfRule type="expression" dxfId="156" priority="174" stopIfTrue="1">
      <formula>$AV$126="X"</formula>
    </cfRule>
    <cfRule type="expression" dxfId="155" priority="175" stopIfTrue="1">
      <formula>$AV$125="X"</formula>
    </cfRule>
    <cfRule type="expression" dxfId="154" priority="176" stopIfTrue="1">
      <formula>$AV$124="X"</formula>
    </cfRule>
    <cfRule type="expression" dxfId="153" priority="200" stopIfTrue="1">
      <formula>$AC$127="X"</formula>
    </cfRule>
    <cfRule type="expression" dxfId="152" priority="201" stopIfTrue="1">
      <formula>$AC$125="X"</formula>
    </cfRule>
    <cfRule type="expression" dxfId="151" priority="202" stopIfTrue="1">
      <formula>$AC$124="X"</formula>
    </cfRule>
  </conditionalFormatting>
  <conditionalFormatting sqref="AC127:AF127">
    <cfRule type="expression" dxfId="150" priority="169" stopIfTrue="1">
      <formula>$AV$127="X"</formula>
    </cfRule>
    <cfRule type="expression" dxfId="149" priority="170" stopIfTrue="1">
      <formula>$AV$126="X"</formula>
    </cfRule>
    <cfRule type="expression" dxfId="148" priority="171" stopIfTrue="1">
      <formula>$AV$125="X"</formula>
    </cfRule>
    <cfRule type="expression" dxfId="147" priority="172" stopIfTrue="1">
      <formula>$AV$124="X"</formula>
    </cfRule>
    <cfRule type="expression" dxfId="146" priority="197" stopIfTrue="1">
      <formula>$AC$126="X"</formula>
    </cfRule>
    <cfRule type="expression" dxfId="145" priority="198" stopIfTrue="1">
      <formula>$AC$125="X"</formula>
    </cfRule>
    <cfRule type="expression" dxfId="144" priority="199" stopIfTrue="1">
      <formula>$AC$124="X"</formula>
    </cfRule>
  </conditionalFormatting>
  <conditionalFormatting sqref="AV124">
    <cfRule type="expression" dxfId="143" priority="165" stopIfTrue="1">
      <formula>$AC$127="X"</formula>
    </cfRule>
    <cfRule type="expression" dxfId="142" priority="166" stopIfTrue="1">
      <formula>$AC$126="X"</formula>
    </cfRule>
    <cfRule type="expression" dxfId="141" priority="167" stopIfTrue="1">
      <formula>$AC$125="X"</formula>
    </cfRule>
    <cfRule type="expression" dxfId="140" priority="168" stopIfTrue="1">
      <formula>$AC$124="X"</formula>
    </cfRule>
    <cfRule type="expression" dxfId="139" priority="194" stopIfTrue="1">
      <formula>$AV$127="X"</formula>
    </cfRule>
    <cfRule type="expression" dxfId="138" priority="195" stopIfTrue="1">
      <formula>$AV$126="X"</formula>
    </cfRule>
    <cfRule type="expression" dxfId="137" priority="196" stopIfTrue="1">
      <formula>$AV$125="X"</formula>
    </cfRule>
  </conditionalFormatting>
  <conditionalFormatting sqref="AV125">
    <cfRule type="expression" dxfId="136" priority="161" stopIfTrue="1">
      <formula>$AC$127="X"</formula>
    </cfRule>
    <cfRule type="expression" dxfId="135" priority="162" stopIfTrue="1">
      <formula>$AC$126="X"</formula>
    </cfRule>
    <cfRule type="expression" dxfId="134" priority="163" stopIfTrue="1">
      <formula>$AC$125="X"</formula>
    </cfRule>
    <cfRule type="expression" dxfId="133" priority="164" stopIfTrue="1">
      <formula>$AC$124="X"</formula>
    </cfRule>
    <cfRule type="expression" dxfId="132" priority="191" stopIfTrue="1">
      <formula>$AV$127="X"</formula>
    </cfRule>
    <cfRule type="expression" dxfId="131" priority="192" stopIfTrue="1">
      <formula>$AV$126="X"</formula>
    </cfRule>
    <cfRule type="expression" dxfId="130" priority="193" stopIfTrue="1">
      <formula>$AV$124="X"</formula>
    </cfRule>
  </conditionalFormatting>
  <conditionalFormatting sqref="AV126">
    <cfRule type="expression" dxfId="129" priority="157" stopIfTrue="1">
      <formula>$AC$127="X"</formula>
    </cfRule>
    <cfRule type="expression" dxfId="128" priority="158" stopIfTrue="1">
      <formula>$AC$126="X"</formula>
    </cfRule>
    <cfRule type="expression" dxfId="127" priority="159" stopIfTrue="1">
      <formula>$AC$125="X"</formula>
    </cfRule>
    <cfRule type="expression" dxfId="126" priority="160" stopIfTrue="1">
      <formula>$AC$124="X"</formula>
    </cfRule>
    <cfRule type="expression" dxfId="125" priority="188" stopIfTrue="1">
      <formula>$AV$127="X"</formula>
    </cfRule>
    <cfRule type="expression" dxfId="124" priority="189" stopIfTrue="1">
      <formula>$AV$125="X"</formula>
    </cfRule>
    <cfRule type="expression" dxfId="123" priority="190" stopIfTrue="1">
      <formula>$AV$124="X"</formula>
    </cfRule>
  </conditionalFormatting>
  <conditionalFormatting sqref="AV127">
    <cfRule type="expression" dxfId="122" priority="153" stopIfTrue="1">
      <formula>$AC$127="X"</formula>
    </cfRule>
    <cfRule type="expression" dxfId="121" priority="154" stopIfTrue="1">
      <formula>$AC$126="X"</formula>
    </cfRule>
    <cfRule type="expression" dxfId="120" priority="155" stopIfTrue="1">
      <formula>$AC$125="X"</formula>
    </cfRule>
    <cfRule type="expression" dxfId="119" priority="156" stopIfTrue="1">
      <formula>$AC$124="X"</formula>
    </cfRule>
    <cfRule type="expression" dxfId="118" priority="185" stopIfTrue="1">
      <formula>$AV$126="X"</formula>
    </cfRule>
    <cfRule type="expression" dxfId="117" priority="186" stopIfTrue="1">
      <formula>$AV$125="X"</formula>
    </cfRule>
    <cfRule type="expression" dxfId="116" priority="187" stopIfTrue="1">
      <formula>$AV$124="X"</formula>
    </cfRule>
  </conditionalFormatting>
  <conditionalFormatting sqref="Y56 AE56:AE57">
    <cfRule type="expression" dxfId="115" priority="151" stopIfTrue="1">
      <formula>$AT$53="NIE"</formula>
    </cfRule>
  </conditionalFormatting>
  <conditionalFormatting sqref="N56:Q56">
    <cfRule type="expression" dxfId="114" priority="147" stopIfTrue="1">
      <formula>$AT$53="NIE"</formula>
    </cfRule>
  </conditionalFormatting>
  <conditionalFormatting sqref="R56:X56">
    <cfRule type="expression" dxfId="113" priority="145" stopIfTrue="1">
      <formula>$AT$53="NIE"</formula>
    </cfRule>
  </conditionalFormatting>
  <conditionalFormatting sqref="Y57">
    <cfRule type="expression" dxfId="112" priority="139" stopIfTrue="1">
      <formula>$AT$53="NIE"</formula>
    </cfRule>
  </conditionalFormatting>
  <conditionalFormatting sqref="N57:Q57">
    <cfRule type="expression" dxfId="111" priority="137" stopIfTrue="1">
      <formula>$AT$53="NIE"</formula>
    </cfRule>
  </conditionalFormatting>
  <conditionalFormatting sqref="R57:X57">
    <cfRule type="expression" dxfId="110" priority="136" stopIfTrue="1">
      <formula>$AT$53="NIE"</formula>
    </cfRule>
  </conditionalFormatting>
  <conditionalFormatting sqref="N62:Q62">
    <cfRule type="expression" dxfId="109" priority="135" stopIfTrue="1">
      <formula>$AT$59="NIE"</formula>
    </cfRule>
  </conditionalFormatting>
  <conditionalFormatting sqref="N63:Q63">
    <cfRule type="expression" dxfId="108" priority="134" stopIfTrue="1">
      <formula>$AT$59="NIE"</formula>
    </cfRule>
  </conditionalFormatting>
  <conditionalFormatting sqref="R62:X62">
    <cfRule type="expression" dxfId="107" priority="133" stopIfTrue="1">
      <formula>$AT$59="NIE"</formula>
    </cfRule>
  </conditionalFormatting>
  <conditionalFormatting sqref="R63:X63">
    <cfRule type="expression" dxfId="106" priority="132" stopIfTrue="1">
      <formula>$AT$59="NIE"</formula>
    </cfRule>
  </conditionalFormatting>
  <conditionalFormatting sqref="Y62:AD62">
    <cfRule type="expression" dxfId="105" priority="131" stopIfTrue="1">
      <formula>$AT$59="NIE"</formula>
    </cfRule>
  </conditionalFormatting>
  <conditionalFormatting sqref="Y63:AD63">
    <cfRule type="expression" dxfId="104" priority="130" stopIfTrue="1">
      <formula>$AT$59="NIE"</formula>
    </cfRule>
  </conditionalFormatting>
  <conditionalFormatting sqref="AE62:AN62">
    <cfRule type="expression" dxfId="103" priority="129" stopIfTrue="1">
      <formula>$AT$59="NIE"</formula>
    </cfRule>
  </conditionalFormatting>
  <conditionalFormatting sqref="AE63:AN63">
    <cfRule type="expression" dxfId="102" priority="128" stopIfTrue="1">
      <formula>$AT$59="NIE"</formula>
    </cfRule>
  </conditionalFormatting>
  <conditionalFormatting sqref="AT65:AV65">
    <cfRule type="expression" dxfId="101" priority="127" stopIfTrue="1">
      <formula>$AT$65="NIE"</formula>
    </cfRule>
  </conditionalFormatting>
  <conditionalFormatting sqref="N68:Q68">
    <cfRule type="expression" dxfId="100" priority="125" stopIfTrue="1">
      <formula>$AT$65="NIE"</formula>
    </cfRule>
  </conditionalFormatting>
  <conditionalFormatting sqref="R68:X68">
    <cfRule type="expression" dxfId="99" priority="124" stopIfTrue="1">
      <formula>$AT$65="NIE"</formula>
    </cfRule>
  </conditionalFormatting>
  <conditionalFormatting sqref="Y68:AD68">
    <cfRule type="expression" dxfId="98" priority="123" stopIfTrue="1">
      <formula>$AT$65="NIE"</formula>
    </cfRule>
  </conditionalFormatting>
  <conditionalFormatting sqref="AE68:AN68">
    <cfRule type="expression" dxfId="97" priority="122" stopIfTrue="1">
      <formula>$AT$65="NIE"</formula>
    </cfRule>
  </conditionalFormatting>
  <conditionalFormatting sqref="AT69:AV69">
    <cfRule type="expression" dxfId="96" priority="121" stopIfTrue="1">
      <formula>$AT$69="NIE"</formula>
    </cfRule>
  </conditionalFormatting>
  <conditionalFormatting sqref="AT77:AV77">
    <cfRule type="expression" dxfId="95" priority="120" stopIfTrue="1">
      <formula>$AT$77="NIE"</formula>
    </cfRule>
  </conditionalFormatting>
  <conditionalFormatting sqref="N80:Q80">
    <cfRule type="expression" dxfId="94" priority="119" stopIfTrue="1">
      <formula>$AT$77="NIE"</formula>
    </cfRule>
  </conditionalFormatting>
  <conditionalFormatting sqref="N81:Q81">
    <cfRule type="expression" dxfId="93" priority="118" stopIfTrue="1">
      <formula>$AT$77="NIE"</formula>
    </cfRule>
  </conditionalFormatting>
  <conditionalFormatting sqref="T80:AA80">
    <cfRule type="expression" dxfId="92" priority="117" stopIfTrue="1">
      <formula>$AT$77="NIE"</formula>
    </cfRule>
  </conditionalFormatting>
  <conditionalFormatting sqref="T81:AA81">
    <cfRule type="expression" dxfId="91" priority="116" stopIfTrue="1">
      <formula>$AT$77="NIE"</formula>
    </cfRule>
  </conditionalFormatting>
  <conditionalFormatting sqref="AB80:AG80">
    <cfRule type="expression" dxfId="90" priority="115" stopIfTrue="1">
      <formula>$AT$77="NIE"</formula>
    </cfRule>
  </conditionalFormatting>
  <conditionalFormatting sqref="AB81:AG81">
    <cfRule type="expression" dxfId="89" priority="114" stopIfTrue="1">
      <formula>$AT$77="NIE"</formula>
    </cfRule>
  </conditionalFormatting>
  <conditionalFormatting sqref="AT83">
    <cfRule type="expression" dxfId="88" priority="111" stopIfTrue="1">
      <formula>$AQ$83="TAK"</formula>
    </cfRule>
  </conditionalFormatting>
  <conditionalFormatting sqref="AT84">
    <cfRule type="expression" dxfId="87" priority="110" stopIfTrue="1">
      <formula>$AQ$84="TAK"</formula>
    </cfRule>
  </conditionalFormatting>
  <conditionalFormatting sqref="AT85">
    <cfRule type="expression" dxfId="86" priority="109" stopIfTrue="1">
      <formula>$AQ$85="TAK"</formula>
    </cfRule>
  </conditionalFormatting>
  <conditionalFormatting sqref="AT86">
    <cfRule type="expression" dxfId="85" priority="108" stopIfTrue="1">
      <formula>$AQ$86="TAK"</formula>
    </cfRule>
  </conditionalFormatting>
  <conditionalFormatting sqref="AT88:AV88">
    <cfRule type="expression" dxfId="84" priority="103" stopIfTrue="1">
      <formula>$AT$88="NIE"</formula>
    </cfRule>
  </conditionalFormatting>
  <conditionalFormatting sqref="AT89:AV89">
    <cfRule type="expression" dxfId="83" priority="102" stopIfTrue="1">
      <formula>$AT$89-"NIE"</formula>
    </cfRule>
  </conditionalFormatting>
  <conditionalFormatting sqref="AQ90:AS90">
    <cfRule type="expression" dxfId="82" priority="101" stopIfTrue="1">
      <formula>$AQ$90="NIE"</formula>
    </cfRule>
  </conditionalFormatting>
  <conditionalFormatting sqref="AQ91:AS91">
    <cfRule type="expression" dxfId="81" priority="100" stopIfTrue="1">
      <formula>$AQ$91="NIE"</formula>
    </cfRule>
  </conditionalFormatting>
  <conditionalFormatting sqref="AQ92:AS92">
    <cfRule type="expression" dxfId="80" priority="99" stopIfTrue="1">
      <formula>$AQ$92="NIE"</formula>
    </cfRule>
  </conditionalFormatting>
  <conditionalFormatting sqref="AQ93:AS93">
    <cfRule type="expression" dxfId="79" priority="98" stopIfTrue="1">
      <formula>$AQ$93="NIE"</formula>
    </cfRule>
  </conditionalFormatting>
  <conditionalFormatting sqref="AQ94:AS94">
    <cfRule type="expression" dxfId="78" priority="97" stopIfTrue="1">
      <formula>$AQ$94="NIE"</formula>
    </cfRule>
  </conditionalFormatting>
  <conditionalFormatting sqref="AT90:AU90">
    <cfRule type="expression" dxfId="77" priority="95" stopIfTrue="1">
      <formula>$AQ$90="TAK"</formula>
    </cfRule>
  </conditionalFormatting>
  <conditionalFormatting sqref="AT91:AU91">
    <cfRule type="expression" dxfId="76" priority="94" stopIfTrue="1">
      <formula>$AQ$91="TAK"</formula>
    </cfRule>
  </conditionalFormatting>
  <conditionalFormatting sqref="AT92:AU92">
    <cfRule type="expression" dxfId="75" priority="93" stopIfTrue="1">
      <formula>$AQ$92="TAK"</formula>
    </cfRule>
  </conditionalFormatting>
  <conditionalFormatting sqref="AT93:AU93">
    <cfRule type="expression" dxfId="74" priority="92" stopIfTrue="1">
      <formula>$AQ$93="TAK"</formula>
    </cfRule>
  </conditionalFormatting>
  <conditionalFormatting sqref="AT94:AU94">
    <cfRule type="expression" dxfId="73" priority="91" stopIfTrue="1">
      <formula>$AQ$94="TAK"</formula>
    </cfRule>
  </conditionalFormatting>
  <conditionalFormatting sqref="AT97:AV97">
    <cfRule type="expression" dxfId="72" priority="89" stopIfTrue="1">
      <formula>$AT$97="NIE"</formula>
    </cfRule>
  </conditionalFormatting>
  <conditionalFormatting sqref="AT98:AV98">
    <cfRule type="expression" dxfId="71" priority="88" stopIfTrue="1">
      <formula>$AT$98="NIE"</formula>
    </cfRule>
  </conditionalFormatting>
  <conditionalFormatting sqref="AT99:AV99">
    <cfRule type="expression" dxfId="70" priority="87" stopIfTrue="1">
      <formula>$AT$99="NIE"</formula>
    </cfRule>
  </conditionalFormatting>
  <conditionalFormatting sqref="AT100:AV100">
    <cfRule type="expression" dxfId="69" priority="86" stopIfTrue="1">
      <formula>$AT$100="NIE"</formula>
    </cfRule>
  </conditionalFormatting>
  <conditionalFormatting sqref="AT101:AV101">
    <cfRule type="expression" dxfId="68" priority="85" stopIfTrue="1">
      <formula>$AT$101="NIE"</formula>
    </cfRule>
  </conditionalFormatting>
  <conditionalFormatting sqref="AT120:AU120">
    <cfRule type="expression" dxfId="67" priority="84" stopIfTrue="1">
      <formula>$AQ$85="NIE"</formula>
    </cfRule>
  </conditionalFormatting>
  <conditionalFormatting sqref="A120:AS120">
    <cfRule type="expression" dxfId="66" priority="83" stopIfTrue="1">
      <formula>$AT$120=0</formula>
    </cfRule>
  </conditionalFormatting>
  <conditionalFormatting sqref="J135:Q135">
    <cfRule type="expression" dxfId="65" priority="82" stopIfTrue="1">
      <formula>$AQ$133&gt;=1</formula>
    </cfRule>
  </conditionalFormatting>
  <conditionalFormatting sqref="R135:Z135">
    <cfRule type="expression" dxfId="64" priority="81" stopIfTrue="1">
      <formula>$AQ$133&gt;=1</formula>
    </cfRule>
  </conditionalFormatting>
  <conditionalFormatting sqref="AA135:AP135">
    <cfRule type="expression" dxfId="63" priority="80" stopIfTrue="1">
      <formula>$AQ$133&gt;=1</formula>
    </cfRule>
  </conditionalFormatting>
  <conditionalFormatting sqref="AQ135:AV135">
    <cfRule type="expression" dxfId="62" priority="79" stopIfTrue="1">
      <formula>$AQ$133&gt;=1</formula>
    </cfRule>
  </conditionalFormatting>
  <conditionalFormatting sqref="Y143:AJ143">
    <cfRule type="expression" dxfId="61" priority="78" stopIfTrue="1">
      <formula>$AQ$133&gt;=1</formula>
    </cfRule>
  </conditionalFormatting>
  <conditionalFormatting sqref="AK143:AV143">
    <cfRule type="expression" dxfId="60" priority="77" stopIfTrue="1">
      <formula>$AQ$133&gt;=1</formula>
    </cfRule>
  </conditionalFormatting>
  <conditionalFormatting sqref="J136:Q136">
    <cfRule type="expression" dxfId="59" priority="76" stopIfTrue="1">
      <formula>$AQ$133&gt;=2</formula>
    </cfRule>
  </conditionalFormatting>
  <conditionalFormatting sqref="R136:Z136">
    <cfRule type="expression" dxfId="58" priority="75" stopIfTrue="1">
      <formula>$AQ$133&gt;=2</formula>
    </cfRule>
  </conditionalFormatting>
  <conditionalFormatting sqref="AA136:AP136">
    <cfRule type="expression" dxfId="57" priority="74" stopIfTrue="1">
      <formula>$AQ$133&gt;=2</formula>
    </cfRule>
  </conditionalFormatting>
  <conditionalFormatting sqref="AQ136:AV136">
    <cfRule type="expression" dxfId="56" priority="73" stopIfTrue="1">
      <formula>$AQ$133&gt;=2</formula>
    </cfRule>
  </conditionalFormatting>
  <conditionalFormatting sqref="Y144:AJ144">
    <cfRule type="expression" dxfId="55" priority="72" stopIfTrue="1">
      <formula>$AQ$133&gt;=2</formula>
    </cfRule>
  </conditionalFormatting>
  <conditionalFormatting sqref="AK144:AV144">
    <cfRule type="expression" dxfId="54" priority="71" stopIfTrue="1">
      <formula>$AQ$133&gt;=2</formula>
    </cfRule>
  </conditionalFormatting>
  <conditionalFormatting sqref="J137:Q137">
    <cfRule type="expression" dxfId="53" priority="70" stopIfTrue="1">
      <formula>$AQ$133&gt;=3</formula>
    </cfRule>
  </conditionalFormatting>
  <conditionalFormatting sqref="R137:Z137">
    <cfRule type="expression" dxfId="52" priority="69" stopIfTrue="1">
      <formula>$AQ$133&gt;=3</formula>
    </cfRule>
  </conditionalFormatting>
  <conditionalFormatting sqref="AA137:AP137">
    <cfRule type="expression" dxfId="51" priority="68" stopIfTrue="1">
      <formula>$AQ$133&gt;=3</formula>
    </cfRule>
  </conditionalFormatting>
  <conditionalFormatting sqref="AQ137:AV137">
    <cfRule type="expression" dxfId="50" priority="67" stopIfTrue="1">
      <formula>$AQ$133&gt;=3</formula>
    </cfRule>
  </conditionalFormatting>
  <conditionalFormatting sqref="Y145:AJ145">
    <cfRule type="expression" dxfId="49" priority="66" stopIfTrue="1">
      <formula>$AQ$133&gt;=3</formula>
    </cfRule>
  </conditionalFormatting>
  <conditionalFormatting sqref="AK145:AV145">
    <cfRule type="expression" dxfId="48" priority="65" stopIfTrue="1">
      <formula>$AQ$133&gt;=3</formula>
    </cfRule>
  </conditionalFormatting>
  <conditionalFormatting sqref="J138:Q138">
    <cfRule type="expression" dxfId="47" priority="64" stopIfTrue="1">
      <formula>$AQ$133&gt;=4</formula>
    </cfRule>
  </conditionalFormatting>
  <conditionalFormatting sqref="R138:Z138">
    <cfRule type="expression" dxfId="46" priority="63" stopIfTrue="1">
      <formula>$AQ$133&gt;=4</formula>
    </cfRule>
  </conditionalFormatting>
  <conditionalFormatting sqref="AA138:AP138">
    <cfRule type="expression" dxfId="45" priority="62" stopIfTrue="1">
      <formula>$AQ$133&gt;=4</formula>
    </cfRule>
  </conditionalFormatting>
  <conditionalFormatting sqref="AQ138:AV138">
    <cfRule type="expression" dxfId="44" priority="61" stopIfTrue="1">
      <formula>$AQ$133&gt;=4</formula>
    </cfRule>
  </conditionalFormatting>
  <conditionalFormatting sqref="Y146:AJ146">
    <cfRule type="expression" dxfId="43" priority="60" stopIfTrue="1">
      <formula>$AQ$133&gt;=4</formula>
    </cfRule>
  </conditionalFormatting>
  <conditionalFormatting sqref="AK146:AV146">
    <cfRule type="expression" dxfId="42" priority="59" stopIfTrue="1">
      <formula>$AQ$133&gt;=4</formula>
    </cfRule>
  </conditionalFormatting>
  <conditionalFormatting sqref="AT149:AU149">
    <cfRule type="expression" dxfId="41" priority="58" stopIfTrue="1">
      <formula>$AQ$149="TAK"</formula>
    </cfRule>
  </conditionalFormatting>
  <conditionalFormatting sqref="AT150:AU150">
    <cfRule type="expression" dxfId="40" priority="57" stopIfTrue="1">
      <formula>$AQ$150="TAK"</formula>
    </cfRule>
  </conditionalFormatting>
  <conditionalFormatting sqref="AT151:AU151">
    <cfRule type="expression" dxfId="39" priority="56" stopIfTrue="1">
      <formula>$AQ$151="TAK"</formula>
    </cfRule>
  </conditionalFormatting>
  <conditionalFormatting sqref="AT152:AU152">
    <cfRule type="expression" dxfId="38" priority="55" stopIfTrue="1">
      <formula>$AQ$152="TAK"</formula>
    </cfRule>
  </conditionalFormatting>
  <conditionalFormatting sqref="AT153:AU153">
    <cfRule type="expression" dxfId="37" priority="54" stopIfTrue="1">
      <formula>$AQ$153="TAK"</formula>
    </cfRule>
  </conditionalFormatting>
  <conditionalFormatting sqref="AQ149:AS149">
    <cfRule type="expression" dxfId="36" priority="53" stopIfTrue="1">
      <formula>$AQ$149="NIE"</formula>
    </cfRule>
  </conditionalFormatting>
  <conditionalFormatting sqref="AQ150:AS150">
    <cfRule type="expression" dxfId="35" priority="52" stopIfTrue="1">
      <formula>$AQ$150="NIE"</formula>
    </cfRule>
  </conditionalFormatting>
  <conditionalFormatting sqref="AQ151:AS151">
    <cfRule type="expression" dxfId="34" priority="51" stopIfTrue="1">
      <formula>$AQ$151="NIE"</formula>
    </cfRule>
  </conditionalFormatting>
  <conditionalFormatting sqref="AQ152:AS152">
    <cfRule type="expression" dxfId="33" priority="50" stopIfTrue="1">
      <formula>$AQ$152="NIE"</formula>
    </cfRule>
  </conditionalFormatting>
  <conditionalFormatting sqref="AQ153:AS153">
    <cfRule type="expression" dxfId="32" priority="49" stopIfTrue="1">
      <formula>$AQ$153="NIE"</formula>
    </cfRule>
  </conditionalFormatting>
  <conditionalFormatting sqref="AT155:AV155">
    <cfRule type="expression" dxfId="31" priority="48" stopIfTrue="1">
      <formula>$AT$155="NIE"</formula>
    </cfRule>
  </conditionalFormatting>
  <conditionalFormatting sqref="AT156:AV156">
    <cfRule type="expression" dxfId="30" priority="47" stopIfTrue="1">
      <formula>$AT$156="NIE"</formula>
    </cfRule>
  </conditionalFormatting>
  <conditionalFormatting sqref="AT157:AV157">
    <cfRule type="expression" dxfId="29" priority="46" stopIfTrue="1">
      <formula>$AT$157="NIE"</formula>
    </cfRule>
  </conditionalFormatting>
  <conditionalFormatting sqref="AT158:AV158">
    <cfRule type="expression" dxfId="28" priority="45" stopIfTrue="1">
      <formula>$AT$158="NIE"</formula>
    </cfRule>
  </conditionalFormatting>
  <conditionalFormatting sqref="AT160:AV160">
    <cfRule type="expression" dxfId="27" priority="44" stopIfTrue="1">
      <formula>$AT$160="NIE"</formula>
    </cfRule>
  </conditionalFormatting>
  <conditionalFormatting sqref="AT161:AV161">
    <cfRule type="expression" dxfId="26" priority="43" stopIfTrue="1">
      <formula>$AT$161="NIE"</formula>
    </cfRule>
  </conditionalFormatting>
  <conditionalFormatting sqref="AT162:AV162">
    <cfRule type="expression" dxfId="25" priority="42" stopIfTrue="1">
      <formula>$AT$162="NIE"</formula>
    </cfRule>
  </conditionalFormatting>
  <conditionalFormatting sqref="AT163:AV163">
    <cfRule type="expression" dxfId="24" priority="41" stopIfTrue="1">
      <formula>$AT$163="NIE"</formula>
    </cfRule>
  </conditionalFormatting>
  <conditionalFormatting sqref="A166:AS166">
    <cfRule type="expression" dxfId="23" priority="40" stopIfTrue="1">
      <formula>$A$166="NIE DOTYCZY"</formula>
    </cfRule>
  </conditionalFormatting>
  <conditionalFormatting sqref="AT168:AV168">
    <cfRule type="expression" dxfId="22" priority="39" stopIfTrue="1">
      <formula>$AT$168="NIE"</formula>
    </cfRule>
  </conditionalFormatting>
  <conditionalFormatting sqref="A179:AS179">
    <cfRule type="expression" dxfId="21" priority="35" stopIfTrue="1">
      <formula>$A$179="NIE DOTYCZY"</formula>
    </cfRule>
  </conditionalFormatting>
  <conditionalFormatting sqref="A181:AS181">
    <cfRule type="expression" dxfId="20" priority="34" stopIfTrue="1">
      <formula>$A$181="NIE DOTYCZY"</formula>
    </cfRule>
  </conditionalFormatting>
  <conditionalFormatting sqref="A217:AT217">
    <cfRule type="expression" dxfId="19" priority="33" stopIfTrue="1">
      <formula>$AU$217="TAK"</formula>
    </cfRule>
  </conditionalFormatting>
  <conditionalFormatting sqref="AT83:AV83">
    <cfRule type="expression" dxfId="18" priority="29" stopIfTrue="1">
      <formula>$AT$83="NIE"</formula>
    </cfRule>
  </conditionalFormatting>
  <conditionalFormatting sqref="AT84:AV84">
    <cfRule type="expression" dxfId="17" priority="28" stopIfTrue="1">
      <formula>$AT$84="NIE"</formula>
    </cfRule>
  </conditionalFormatting>
  <conditionalFormatting sqref="AT85:AV85">
    <cfRule type="expression" dxfId="16" priority="27" stopIfTrue="1">
      <formula>$AT$85="NIE"</formula>
    </cfRule>
  </conditionalFormatting>
  <conditionalFormatting sqref="AT86:AV86">
    <cfRule type="expression" dxfId="15" priority="26" stopIfTrue="1">
      <formula>$AT$86="NIE"</formula>
    </cfRule>
  </conditionalFormatting>
  <conditionalFormatting sqref="A209:AS209">
    <cfRule type="expression" dxfId="14" priority="25" stopIfTrue="1">
      <formula>$AT$209="X"</formula>
    </cfRule>
  </conditionalFormatting>
  <conditionalFormatting sqref="A208:AS208">
    <cfRule type="expression" dxfId="13" priority="24" stopIfTrue="1">
      <formula>$AT$208="X"</formula>
    </cfRule>
  </conditionalFormatting>
  <conditionalFormatting sqref="A210:AS210">
    <cfRule type="expression" dxfId="12" priority="23" stopIfTrue="1">
      <formula>$AT$210="X"</formula>
    </cfRule>
  </conditionalFormatting>
  <conditionalFormatting sqref="A211:AS211">
    <cfRule type="expression" dxfId="11" priority="22" stopIfTrue="1">
      <formula>$AT$211="X"</formula>
    </cfRule>
  </conditionalFormatting>
  <conditionalFormatting sqref="A185:AS185">
    <cfRule type="expression" dxfId="10" priority="18" stopIfTrue="1">
      <formula>$AT$185="TAK"</formula>
    </cfRule>
  </conditionalFormatting>
  <conditionalFormatting sqref="AT185:AV185">
    <cfRule type="expression" dxfId="9" priority="17" stopIfTrue="1">
      <formula>$AT$185="NIE"</formula>
    </cfRule>
  </conditionalFormatting>
  <conditionalFormatting sqref="A187:AS187">
    <cfRule type="expression" dxfId="8" priority="16" stopIfTrue="1">
      <formula>$AT$187="TAK"</formula>
    </cfRule>
  </conditionalFormatting>
  <conditionalFormatting sqref="AT187:AV187">
    <cfRule type="expression" dxfId="7" priority="15" stopIfTrue="1">
      <formula>$AT$187="NIE"</formula>
    </cfRule>
  </conditionalFormatting>
  <conditionalFormatting sqref="A183:AS183">
    <cfRule type="expression" dxfId="6" priority="13" stopIfTrue="1">
      <formula>$AT$183&gt;0</formula>
    </cfRule>
  </conditionalFormatting>
  <conditionalFormatting sqref="AK74:AU74">
    <cfRule type="expression" dxfId="5" priority="12" stopIfTrue="1">
      <formula>$AT$69="NIE"</formula>
    </cfRule>
  </conditionalFormatting>
  <conditionalFormatting sqref="S72:X75">
    <cfRule type="expression" dxfId="4" priority="11" stopIfTrue="1">
      <formula>$AL$44&gt;0</formula>
    </cfRule>
  </conditionalFormatting>
  <conditionalFormatting sqref="AT115:AV115">
    <cfRule type="expression" dxfId="3" priority="10" stopIfTrue="1">
      <formula>$AT$115="TAK"</formula>
    </cfRule>
  </conditionalFormatting>
  <conditionalFormatting sqref="AT116:AV116">
    <cfRule type="expression" dxfId="2" priority="4" stopIfTrue="1">
      <formula>$AT$116="TAK"</formula>
    </cfRule>
  </conditionalFormatting>
  <conditionalFormatting sqref="AT117:AV117">
    <cfRule type="expression" dxfId="1" priority="3" stopIfTrue="1">
      <formula>$AT$117="TAK"</formula>
    </cfRule>
  </conditionalFormatting>
  <conditionalFormatting sqref="AT118:AV118">
    <cfRule type="expression" dxfId="0" priority="1" stopIfTrue="1">
      <formula>$AT$118="TAK"</formula>
    </cfRule>
  </conditionalFormatting>
  <dataValidations xWindow="1247" yWindow="653" count="5">
    <dataValidation allowBlank="1" showInputMessage="1" showErrorMessage="1" prompt="Wpisz długość infrastruktury, po której odbywa się ruch rowerów poza jezdnią, z dokładnością do 1 m" sqref="Y65:AN65" xr:uid="{00000000-0002-0000-0000-000000000000}"/>
    <dataValidation allowBlank="1" showErrorMessage="1" sqref="Y56:Y57 AE56:AE57 AE64:AN64 Y68:AN68 AK76" xr:uid="{00000000-0002-0000-0000-000001000000}"/>
    <dataValidation type="list" allowBlank="1" showInputMessage="1" showErrorMessage="1" sqref="Z143:AJ143 Z147:AJ147" xr:uid="{00000000-0002-0000-0000-000002000000}">
      <formula1>$O$6:$O$16</formula1>
    </dataValidation>
    <dataValidation type="list" allowBlank="1" showInputMessage="1" showErrorMessage="1" sqref="Q124:Q127 AC124:AF127 AV124:AV127" xr:uid="{00000000-0002-0000-0000-000003000000}">
      <formula1>"X"</formula1>
    </dataValidation>
    <dataValidation type="list" allowBlank="1" showInputMessage="1" showErrorMessage="1" sqref="H12:Q12" xr:uid="{00000000-0002-0000-0000-000004000000}">
      <formula1>$B$17:$B$82</formula1>
    </dataValidation>
  </dataValidations>
  <pageMargins left="0.25" right="0.25" top="0.75" bottom="0.75" header="0.3" footer="0.3"/>
  <pageSetup paperSize="9" scale="77" fitToHeight="0" orientation="landscape" r:id="rId1"/>
  <headerFooter>
    <oddHeader>&amp;C</oddHeader>
    <oddFooter>Strona &amp;P z &amp;N</oddFooter>
  </headerFooter>
  <rowBreaks count="10" manualBreakCount="10">
    <brk id="26" max="49" man="1"/>
    <brk id="49" max="49" man="1"/>
    <brk id="68" max="49" man="1"/>
    <brk id="82" max="49" man="1"/>
    <brk id="107" max="49" man="1"/>
    <brk id="130" max="49" man="1"/>
    <brk id="153" max="49" man="1"/>
    <brk id="176" max="49" man="1"/>
    <brk id="187" max="49" man="1"/>
    <brk id="214" max="49" man="1"/>
  </rowBreaks>
  <extLst>
    <ext xmlns:x14="http://schemas.microsoft.com/office/spreadsheetml/2009/9/main" uri="{CCE6A557-97BC-4b89-ADB6-D9C93CAAB3DF}">
      <x14:dataValidations xmlns:xm="http://schemas.microsoft.com/office/excel/2006/main" xWindow="1247" yWindow="653" count="16">
        <x14:dataValidation type="list" allowBlank="1" showInputMessage="1" showErrorMessage="1" xr:uid="{00000000-0002-0000-0000-000005000000}">
          <x14:formula1>
            <xm:f>Arkusz1!$L$6:$L$17</xm:f>
          </x14:formula1>
          <xm:sqref>X16:AC16 AR16:AU16 K16:O16</xm:sqref>
        </x14:dataValidation>
        <x14:dataValidation type="list" allowBlank="1" showInputMessage="1" showErrorMessage="1" xr:uid="{00000000-0002-0000-0000-000006000000}">
          <x14:formula1>
            <xm:f>Arkusz1!$M$6:$M$13</xm:f>
          </x14:formula1>
          <xm:sqref>AV16 AD16:AG16</xm:sqref>
        </x14:dataValidation>
        <x14:dataValidation type="list" allowBlank="1" showInputMessage="1" showErrorMessage="1" xr:uid="{00000000-0002-0000-0000-000007000000}">
          <x14:formula1>
            <xm:f>Arkusz1!$U$6:$U$9</xm:f>
          </x14:formula1>
          <xm:sqref>F79:F82</xm:sqref>
        </x14:dataValidation>
        <x14:dataValidation type="list" allowBlank="1" showInputMessage="1" showErrorMessage="1" xr:uid="{00000000-0002-0000-0000-000008000000}">
          <x14:formula1>
            <xm:f>Arkusz1!$W$6:$W$9</xm:f>
          </x14:formula1>
          <xm:sqref>N79:Q82</xm:sqref>
        </x14:dataValidation>
        <x14:dataValidation type="list" allowBlank="1" showInputMessage="1" showErrorMessage="1" xr:uid="{00000000-0002-0000-0000-000009000000}">
          <x14:formula1>
            <xm:f>Arkusz1!$A$3:$A$4</xm:f>
          </x14:formula1>
          <xm:sqref>A4:Q6</xm:sqref>
        </x14:dataValidation>
        <x14:dataValidation type="list" allowBlank="1" showInputMessage="1" showErrorMessage="1" xr:uid="{00000000-0002-0000-0000-00000A000000}">
          <x14:formula1>
            <xm:f>Arkusz1!$M$5:$M$6</xm:f>
          </x14:formula1>
          <xm:sqref>P16:Q16</xm:sqref>
        </x14:dataValidation>
        <x14:dataValidation type="list" allowBlank="1" showInputMessage="1" showErrorMessage="1" xr:uid="{00000000-0002-0000-0000-00000B000000}">
          <x14:formula1>
            <xm:f>Arkusz1!$L$20:$L$21</xm:f>
          </x14:formula1>
          <xm:sqref>A37:AV37</xm:sqref>
        </x14:dataValidation>
        <x14:dataValidation type="list" allowBlank="1" showInputMessage="1" showErrorMessage="1" xr:uid="{00000000-0002-0000-0000-00000C000000}">
          <x14:formula1>
            <xm:f>Arkusz1!$B$3:$B$4</xm:f>
          </x14:formula1>
          <xm:sqref>AL45:AV47 AT83:AV86 AQ149:AS153 R79:AV82 AU163:AV163 AI111:AP113 AU97:AV100 AT187:AV187 AT155:AV158 AA135:AA139 AH11:AV11 AT168:AV168 AT185:AV185 AT88:AV89 AT160:AT163 AU160:AV160 AT97:AT101 AH12:AL12 Z13:AB14 R129:R130 AT170:AV172 AQ90:AS94</xm:sqref>
        </x14:dataValidation>
        <x14:dataValidation type="list" allowBlank="1" showInputMessage="1" showErrorMessage="1" xr:uid="{00000000-0002-0000-0000-00000D000000}">
          <x14:formula1>
            <xm:f>Arkusz1!$P$6:$P$16</xm:f>
          </x14:formula1>
          <xm:sqref>Y143:Y147</xm:sqref>
        </x14:dataValidation>
        <x14:dataValidation type="list" allowBlank="1" showInputMessage="1" showErrorMessage="1" xr:uid="{00000000-0002-0000-0000-00000E000000}">
          <x14:formula1>
            <xm:f>Arkusz1!$B$3</xm:f>
          </x14:formula1>
          <xm:sqref>AT129:AV130 AU217:AV217 AU219:AV219 AU223:AV223 AU225:AV225 AU227:AV227</xm:sqref>
        </x14:dataValidation>
        <x14:dataValidation type="list" allowBlank="1" showInputMessage="1" showErrorMessage="1" xr:uid="{00000000-0002-0000-0000-00000F000000}">
          <x14:formula1>
            <xm:f>Arkusz1!$C$3</xm:f>
          </x14:formula1>
          <xm:sqref>AT201:AT211</xm:sqref>
        </x14:dataValidation>
        <x14:dataValidation type="list" allowBlank="1" showInputMessage="1" showErrorMessage="1" xr:uid="{00000000-0002-0000-0000-000010000000}">
          <x14:formula1>
            <xm:f>Arkusz1!$B$17:$B$87</xm:f>
          </x14:formula1>
          <xm:sqref>R6:AG6</xm:sqref>
        </x14:dataValidation>
        <x14:dataValidation type="list" allowBlank="1" showInputMessage="1" showErrorMessage="1" xr:uid="{00000000-0002-0000-0000-000011000000}">
          <x14:formula1>
            <xm:f>Arkusz1!$A$6:$A$16</xm:f>
          </x14:formula1>
          <xm:sqref>R4:AG4 H11:Q11</xm:sqref>
        </x14:dataValidation>
        <x14:dataValidation type="list" allowBlank="1" showInputMessage="1" showErrorMessage="1" xr:uid="{00000000-0002-0000-0000-000012000000}">
          <x14:formula1>
            <xm:f>Arkusz1!$H$3:$H$4</xm:f>
          </x14:formula1>
          <xm:sqref>J135:Q139</xm:sqref>
        </x14:dataValidation>
        <x14:dataValidation type="list" allowBlank="1" showInputMessage="1" showErrorMessage="1" xr:uid="{00000000-0002-0000-0000-000013000000}">
          <x14:formula1>
            <xm:f>Arkusz1!$O$6:$O$10</xm:f>
          </x14:formula1>
          <xm:sqref>R135:Z139</xm:sqref>
        </x14:dataValidation>
        <x14:dataValidation type="list" allowBlank="1" showInputMessage="1" showErrorMessage="1" xr:uid="{00000000-0002-0000-0000-000014000000}">
          <x14:formula1>
            <xm:f>Arkusz1!B3</xm:f>
          </x14:formula1>
          <xm:sqref>AU221:AV221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activeCell="H31" sqref="H31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7"/>
  <sheetViews>
    <sheetView workbookViewId="0"/>
  </sheetViews>
  <sheetFormatPr defaultRowHeight="14.25"/>
  <cols>
    <col min="1" max="1" width="19.375" style="4" customWidth="1"/>
    <col min="2" max="2" width="21.375" style="4" customWidth="1"/>
    <col min="3" max="3" width="23.75" style="4" customWidth="1"/>
    <col min="4" max="4" width="9.25" style="4" hidden="1" customWidth="1"/>
    <col min="5" max="5" width="20.625" style="4" hidden="1" customWidth="1"/>
    <col min="6" max="6" width="7.25" style="4" hidden="1" customWidth="1"/>
    <col min="7" max="7" width="40.75" style="4" hidden="1" customWidth="1"/>
    <col min="8" max="8" width="9.25" style="4" customWidth="1"/>
    <col min="9" max="9" width="21.625" style="4" customWidth="1"/>
    <col min="10" max="10" width="14.25" style="4" customWidth="1"/>
  </cols>
  <sheetData>
    <row r="1" spans="1:23" ht="18">
      <c r="A1" s="2" t="s">
        <v>95</v>
      </c>
      <c r="B1" s="3"/>
    </row>
    <row r="2" spans="1:23" ht="15.75">
      <c r="A2" s="294" t="s">
        <v>111</v>
      </c>
      <c r="B2" s="294"/>
      <c r="C2" s="294"/>
      <c r="D2" s="294"/>
      <c r="E2" s="294"/>
      <c r="F2" s="294"/>
      <c r="G2" s="294"/>
      <c r="H2" s="294"/>
      <c r="I2" s="21"/>
      <c r="J2" s="21"/>
    </row>
    <row r="3" spans="1:23">
      <c r="A3" s="4" t="s">
        <v>4</v>
      </c>
      <c r="B3" s="4" t="s">
        <v>144</v>
      </c>
      <c r="C3" s="4" t="s">
        <v>165</v>
      </c>
      <c r="H3" s="4" t="s">
        <v>166</v>
      </c>
    </row>
    <row r="4" spans="1:23" ht="15">
      <c r="A4" s="4" t="s">
        <v>3</v>
      </c>
      <c r="B4" s="4" t="s">
        <v>145</v>
      </c>
      <c r="C4" s="5"/>
      <c r="D4" s="295">
        <v>2023</v>
      </c>
      <c r="E4" s="295"/>
      <c r="F4" s="295"/>
      <c r="G4" s="295"/>
      <c r="H4" t="s">
        <v>167</v>
      </c>
      <c r="I4" s="1"/>
      <c r="J4" s="1"/>
    </row>
    <row r="5" spans="1:23" ht="30">
      <c r="A5" s="6" t="s">
        <v>96</v>
      </c>
      <c r="B5" s="7" t="s">
        <v>97</v>
      </c>
      <c r="C5" s="7" t="s">
        <v>98</v>
      </c>
      <c r="D5" s="8" t="s">
        <v>99</v>
      </c>
      <c r="E5" s="9" t="s">
        <v>100</v>
      </c>
      <c r="F5" s="8" t="s">
        <v>101</v>
      </c>
      <c r="G5" s="9" t="s">
        <v>102</v>
      </c>
      <c r="H5" s="10" t="s">
        <v>99</v>
      </c>
      <c r="I5" s="23"/>
      <c r="J5" s="23"/>
      <c r="M5">
        <v>2025</v>
      </c>
    </row>
    <row r="6" spans="1:23" ht="15">
      <c r="A6" s="45" t="s">
        <v>133</v>
      </c>
      <c r="B6" s="45"/>
      <c r="C6" s="45" t="s">
        <v>113</v>
      </c>
      <c r="D6" s="45">
        <v>2601</v>
      </c>
      <c r="E6" s="45" t="s">
        <v>103</v>
      </c>
      <c r="F6" s="45" t="s">
        <v>104</v>
      </c>
      <c r="G6" s="45" t="s">
        <v>105</v>
      </c>
      <c r="H6" s="45">
        <v>1601</v>
      </c>
      <c r="I6" s="22"/>
      <c r="J6" s="22"/>
      <c r="L6" t="s">
        <v>146</v>
      </c>
      <c r="M6">
        <v>2026</v>
      </c>
      <c r="O6" t="s">
        <v>168</v>
      </c>
      <c r="P6" t="s">
        <v>173</v>
      </c>
      <c r="U6" s="12" t="s">
        <v>68</v>
      </c>
      <c r="W6" s="12" t="s">
        <v>72</v>
      </c>
    </row>
    <row r="7" spans="1:23" ht="15">
      <c r="A7" s="45" t="s">
        <v>134</v>
      </c>
      <c r="B7" s="45"/>
      <c r="C7" s="45" t="s">
        <v>114</v>
      </c>
      <c r="D7" s="45">
        <v>2602</v>
      </c>
      <c r="E7" s="45" t="s">
        <v>103</v>
      </c>
      <c r="F7" s="45" t="s">
        <v>104</v>
      </c>
      <c r="G7" s="45" t="s">
        <v>105</v>
      </c>
      <c r="H7" s="45">
        <v>1602</v>
      </c>
      <c r="I7" s="22"/>
      <c r="J7" s="22"/>
      <c r="L7" s="1" t="s">
        <v>147</v>
      </c>
      <c r="M7" s="1">
        <v>2027</v>
      </c>
      <c r="O7" t="s">
        <v>169</v>
      </c>
      <c r="P7" t="s">
        <v>174</v>
      </c>
      <c r="U7" s="12" t="s">
        <v>69</v>
      </c>
      <c r="W7" s="13" t="s">
        <v>73</v>
      </c>
    </row>
    <row r="8" spans="1:23" ht="15">
      <c r="A8" s="45" t="s">
        <v>135</v>
      </c>
      <c r="B8" s="45"/>
      <c r="C8" s="45" t="s">
        <v>115</v>
      </c>
      <c r="D8" s="45">
        <v>2603</v>
      </c>
      <c r="E8" s="45" t="s">
        <v>103</v>
      </c>
      <c r="F8" s="45" t="s">
        <v>104</v>
      </c>
      <c r="G8" s="45" t="s">
        <v>105</v>
      </c>
      <c r="H8" s="45">
        <v>1603</v>
      </c>
      <c r="I8" s="22"/>
      <c r="J8" s="22"/>
      <c r="L8" s="1" t="s">
        <v>148</v>
      </c>
      <c r="M8" s="1">
        <v>2028</v>
      </c>
      <c r="O8" t="s">
        <v>170</v>
      </c>
      <c r="P8" s="16" t="s">
        <v>175</v>
      </c>
      <c r="U8" s="13" t="s">
        <v>70</v>
      </c>
      <c r="W8" s="13" t="s">
        <v>74</v>
      </c>
    </row>
    <row r="9" spans="1:23" ht="15">
      <c r="A9" s="45" t="s">
        <v>136</v>
      </c>
      <c r="B9" s="45"/>
      <c r="C9" s="45" t="s">
        <v>117</v>
      </c>
      <c r="D9" s="45">
        <v>2604</v>
      </c>
      <c r="E9" s="45" t="s">
        <v>103</v>
      </c>
      <c r="F9" s="45" t="s">
        <v>104</v>
      </c>
      <c r="G9" s="45" t="s">
        <v>105</v>
      </c>
      <c r="H9" s="45">
        <v>1604</v>
      </c>
      <c r="I9" s="22"/>
      <c r="J9" s="22"/>
      <c r="L9" s="1" t="s">
        <v>149</v>
      </c>
      <c r="M9" s="1">
        <v>2029</v>
      </c>
      <c r="O9" t="s">
        <v>171</v>
      </c>
      <c r="P9" s="16" t="s">
        <v>176</v>
      </c>
      <c r="U9" s="13" t="s">
        <v>71</v>
      </c>
      <c r="W9" s="13" t="s">
        <v>75</v>
      </c>
    </row>
    <row r="10" spans="1:23" ht="15">
      <c r="A10" s="45" t="s">
        <v>137</v>
      </c>
      <c r="B10" s="45"/>
      <c r="C10" s="45" t="s">
        <v>116</v>
      </c>
      <c r="D10" s="45">
        <v>2605</v>
      </c>
      <c r="E10" s="45" t="s">
        <v>103</v>
      </c>
      <c r="F10" s="45" t="s">
        <v>104</v>
      </c>
      <c r="G10" s="45" t="s">
        <v>105</v>
      </c>
      <c r="H10" s="45">
        <v>1605</v>
      </c>
      <c r="I10" s="22"/>
      <c r="J10" s="22"/>
      <c r="L10" s="1" t="s">
        <v>150</v>
      </c>
      <c r="M10" s="1">
        <v>2030</v>
      </c>
      <c r="O10" t="s">
        <v>172</v>
      </c>
      <c r="P10" s="16" t="s">
        <v>177</v>
      </c>
    </row>
    <row r="11" spans="1:23" ht="15">
      <c r="A11" s="45" t="s">
        <v>138</v>
      </c>
      <c r="B11" s="45"/>
      <c r="C11" s="45" t="s">
        <v>118</v>
      </c>
      <c r="D11" s="45">
        <v>2606</v>
      </c>
      <c r="E11" s="45" t="s">
        <v>103</v>
      </c>
      <c r="F11" s="45" t="s">
        <v>104</v>
      </c>
      <c r="G11" s="45" t="s">
        <v>105</v>
      </c>
      <c r="H11" s="45">
        <v>1606</v>
      </c>
      <c r="I11" s="22"/>
      <c r="J11" s="22"/>
      <c r="L11" s="1" t="s">
        <v>151</v>
      </c>
      <c r="M11" s="1">
        <v>2031</v>
      </c>
      <c r="P11" s="16" t="s">
        <v>178</v>
      </c>
    </row>
    <row r="12" spans="1:23" ht="15">
      <c r="A12" s="45" t="s">
        <v>139</v>
      </c>
      <c r="B12" s="45"/>
      <c r="C12" s="45" t="s">
        <v>119</v>
      </c>
      <c r="D12" s="45">
        <v>2607</v>
      </c>
      <c r="E12" s="45" t="s">
        <v>103</v>
      </c>
      <c r="F12" s="45" t="s">
        <v>104</v>
      </c>
      <c r="G12" s="45" t="s">
        <v>105</v>
      </c>
      <c r="H12" s="45">
        <v>1607</v>
      </c>
      <c r="I12" s="22"/>
      <c r="J12" s="22"/>
      <c r="L12" s="1" t="s">
        <v>152</v>
      </c>
      <c r="M12" s="1">
        <v>2032</v>
      </c>
      <c r="P12" s="16"/>
    </row>
    <row r="13" spans="1:23" ht="15">
      <c r="A13" s="45" t="s">
        <v>140</v>
      </c>
      <c r="B13" s="45"/>
      <c r="C13" s="45" t="s">
        <v>120</v>
      </c>
      <c r="D13" s="45">
        <v>2608</v>
      </c>
      <c r="E13" s="45" t="s">
        <v>103</v>
      </c>
      <c r="F13" s="45" t="s">
        <v>104</v>
      </c>
      <c r="G13" s="45" t="s">
        <v>105</v>
      </c>
      <c r="H13" s="45">
        <v>1608</v>
      </c>
      <c r="I13" s="22"/>
      <c r="J13" s="22"/>
      <c r="L13" s="1" t="s">
        <v>153</v>
      </c>
      <c r="M13" s="1">
        <v>2033</v>
      </c>
      <c r="P13" s="16"/>
    </row>
    <row r="14" spans="1:23" ht="15">
      <c r="A14" s="45" t="s">
        <v>260</v>
      </c>
      <c r="B14" s="45"/>
      <c r="C14" s="45" t="s">
        <v>261</v>
      </c>
      <c r="D14" s="45"/>
      <c r="E14" s="45"/>
      <c r="F14" s="45"/>
      <c r="G14" s="45"/>
      <c r="H14" s="45">
        <v>1609</v>
      </c>
      <c r="I14" s="22"/>
      <c r="J14" s="22"/>
      <c r="L14" s="1" t="s">
        <v>154</v>
      </c>
    </row>
    <row r="15" spans="1:23" ht="15">
      <c r="A15" s="45" t="s">
        <v>263</v>
      </c>
      <c r="B15" s="45"/>
      <c r="C15" s="45" t="s">
        <v>265</v>
      </c>
      <c r="D15" s="45"/>
      <c r="E15" s="45"/>
      <c r="F15" s="45"/>
      <c r="G15" s="45"/>
      <c r="H15" s="45">
        <v>1610</v>
      </c>
      <c r="I15" s="22"/>
      <c r="J15" s="22"/>
      <c r="L15" s="1" t="s">
        <v>155</v>
      </c>
    </row>
    <row r="16" spans="1:23" ht="15">
      <c r="A16" s="45" t="s">
        <v>264</v>
      </c>
      <c r="B16" s="45"/>
      <c r="C16" s="45" t="s">
        <v>266</v>
      </c>
      <c r="D16" s="45"/>
      <c r="E16" s="45"/>
      <c r="F16" s="45"/>
      <c r="G16" s="45"/>
      <c r="H16" s="45">
        <v>1611</v>
      </c>
      <c r="I16" s="22"/>
      <c r="J16" s="22"/>
      <c r="L16" s="1" t="s">
        <v>156</v>
      </c>
    </row>
    <row r="17" spans="1:12" ht="15">
      <c r="A17" s="45" t="s">
        <v>201</v>
      </c>
      <c r="B17" s="48" t="s">
        <v>202</v>
      </c>
      <c r="C17" s="45" t="s">
        <v>206</v>
      </c>
      <c r="D17" s="45">
        <v>2602012</v>
      </c>
      <c r="E17" s="45" t="s">
        <v>108</v>
      </c>
      <c r="F17" s="45" t="s">
        <v>109</v>
      </c>
      <c r="G17" s="45" t="s">
        <v>105</v>
      </c>
      <c r="H17" s="46">
        <v>1602013</v>
      </c>
      <c r="I17" s="22"/>
      <c r="J17" s="22"/>
      <c r="L17" s="1" t="s">
        <v>157</v>
      </c>
    </row>
    <row r="18" spans="1:12" ht="15">
      <c r="A18" s="45" t="s">
        <v>338</v>
      </c>
      <c r="B18" s="49" t="s">
        <v>339</v>
      </c>
      <c r="C18" s="45" t="s">
        <v>342</v>
      </c>
      <c r="D18" s="45"/>
      <c r="E18" s="45"/>
      <c r="F18" s="45"/>
      <c r="G18" s="45"/>
      <c r="H18" s="49">
        <v>1610013</v>
      </c>
      <c r="I18" s="22"/>
      <c r="J18" s="22"/>
    </row>
    <row r="19" spans="1:12" ht="15">
      <c r="A19" s="45" t="s">
        <v>210</v>
      </c>
      <c r="B19" s="48" t="s">
        <v>211</v>
      </c>
      <c r="C19" s="48" t="s">
        <v>217</v>
      </c>
      <c r="D19" s="45">
        <v>2602052</v>
      </c>
      <c r="E19" s="45" t="s">
        <v>108</v>
      </c>
      <c r="F19" s="45" t="s">
        <v>109</v>
      </c>
      <c r="G19" s="45" t="s">
        <v>105</v>
      </c>
      <c r="H19" s="46">
        <v>1603052</v>
      </c>
      <c r="I19" s="22"/>
      <c r="J19" s="22"/>
    </row>
    <row r="20" spans="1:12" ht="15.75" customHeight="1">
      <c r="A20" s="45" t="s">
        <v>201</v>
      </c>
      <c r="B20" s="48" t="s">
        <v>203</v>
      </c>
      <c r="C20" s="45" t="s">
        <v>207</v>
      </c>
      <c r="D20" s="45">
        <v>2602023</v>
      </c>
      <c r="E20" s="45" t="s">
        <v>106</v>
      </c>
      <c r="F20" s="45" t="s">
        <v>107</v>
      </c>
      <c r="G20" s="45" t="s">
        <v>105</v>
      </c>
      <c r="H20" s="46">
        <v>6602022</v>
      </c>
      <c r="I20" s="22"/>
      <c r="J20" s="22"/>
      <c r="L20" s="15" t="s">
        <v>160</v>
      </c>
    </row>
    <row r="21" spans="1:12" ht="15">
      <c r="A21" s="45" t="s">
        <v>112</v>
      </c>
      <c r="B21" s="45" t="s">
        <v>121</v>
      </c>
      <c r="C21" s="45" t="s">
        <v>122</v>
      </c>
      <c r="D21" s="45">
        <v>2601013</v>
      </c>
      <c r="E21" s="45" t="s">
        <v>106</v>
      </c>
      <c r="F21" s="45" t="s">
        <v>107</v>
      </c>
      <c r="G21" s="45" t="s">
        <v>105</v>
      </c>
      <c r="H21" s="45">
        <v>1601011</v>
      </c>
      <c r="I21" s="22"/>
      <c r="J21" s="22"/>
      <c r="L21" s="1" t="s">
        <v>161</v>
      </c>
    </row>
    <row r="22" spans="1:12" ht="15">
      <c r="A22" s="45" t="s">
        <v>250</v>
      </c>
      <c r="B22" s="45" t="s">
        <v>244</v>
      </c>
      <c r="C22" s="45" t="s">
        <v>245</v>
      </c>
      <c r="D22" s="45">
        <v>2603022</v>
      </c>
      <c r="E22" s="45" t="s">
        <v>108</v>
      </c>
      <c r="F22" s="45" t="s">
        <v>109</v>
      </c>
      <c r="G22" s="45" t="s">
        <v>105</v>
      </c>
      <c r="H22" s="50">
        <v>1604013</v>
      </c>
      <c r="I22" s="22"/>
      <c r="J22" s="22"/>
      <c r="L22" s="1"/>
    </row>
    <row r="23" spans="1:12" ht="15">
      <c r="A23" s="45" t="s">
        <v>312</v>
      </c>
      <c r="B23" s="49" t="s">
        <v>315</v>
      </c>
      <c r="C23" s="45" t="s">
        <v>327</v>
      </c>
      <c r="D23" s="45"/>
      <c r="E23" s="45"/>
      <c r="F23" s="45"/>
      <c r="G23" s="45"/>
      <c r="H23" s="49">
        <v>1609012</v>
      </c>
      <c r="I23" s="22"/>
      <c r="J23" s="22"/>
    </row>
    <row r="24" spans="1:12" ht="15">
      <c r="A24" s="45" t="s">
        <v>210</v>
      </c>
      <c r="B24" s="48" t="s">
        <v>212</v>
      </c>
      <c r="C24" s="48" t="s">
        <v>219</v>
      </c>
      <c r="D24" s="45">
        <v>2602063</v>
      </c>
      <c r="E24" s="45" t="s">
        <v>106</v>
      </c>
      <c r="F24" s="45" t="s">
        <v>107</v>
      </c>
      <c r="G24" s="45" t="s">
        <v>105</v>
      </c>
      <c r="H24" s="46">
        <v>1603032</v>
      </c>
      <c r="I24" s="22"/>
      <c r="J24" s="22"/>
      <c r="L24" s="1" t="s">
        <v>412</v>
      </c>
    </row>
    <row r="25" spans="1:12" ht="15">
      <c r="A25" s="45" t="s">
        <v>312</v>
      </c>
      <c r="B25" s="49" t="s">
        <v>316</v>
      </c>
      <c r="C25" s="45" t="s">
        <v>328</v>
      </c>
      <c r="D25" s="45"/>
      <c r="E25" s="45"/>
      <c r="F25" s="45"/>
      <c r="G25" s="45"/>
      <c r="H25" s="49">
        <v>1609022</v>
      </c>
      <c r="I25" s="22"/>
      <c r="J25" s="22"/>
      <c r="L25" s="1" t="s">
        <v>411</v>
      </c>
    </row>
    <row r="26" spans="1:12" ht="15">
      <c r="A26" s="45" t="s">
        <v>297</v>
      </c>
      <c r="B26" s="49" t="s">
        <v>298</v>
      </c>
      <c r="C26" s="45" t="s">
        <v>305</v>
      </c>
      <c r="D26" s="45"/>
      <c r="E26" s="45"/>
      <c r="F26" s="45"/>
      <c r="G26" s="45"/>
      <c r="H26" s="49">
        <v>1608013</v>
      </c>
      <c r="I26" s="22"/>
      <c r="J26" s="22"/>
    </row>
    <row r="27" spans="1:12" ht="15">
      <c r="A27" s="45" t="s">
        <v>312</v>
      </c>
      <c r="B27" s="49" t="s">
        <v>317</v>
      </c>
      <c r="C27" s="45" t="s">
        <v>329</v>
      </c>
      <c r="D27" s="45"/>
      <c r="E27" s="45"/>
      <c r="F27" s="45"/>
      <c r="G27" s="47"/>
      <c r="H27" s="49">
        <v>1609032</v>
      </c>
      <c r="I27" s="22"/>
      <c r="J27" s="22"/>
    </row>
    <row r="28" spans="1:12" ht="15">
      <c r="A28" s="45" t="s">
        <v>267</v>
      </c>
      <c r="B28" s="49" t="s">
        <v>268</v>
      </c>
      <c r="C28" s="45" t="s">
        <v>273</v>
      </c>
      <c r="D28" s="45">
        <v>2604053</v>
      </c>
      <c r="E28" s="45" t="s">
        <v>106</v>
      </c>
      <c r="F28" s="45" t="s">
        <v>107</v>
      </c>
      <c r="G28" s="45" t="s">
        <v>105</v>
      </c>
      <c r="H28" s="49">
        <v>1606012</v>
      </c>
      <c r="I28" s="22"/>
      <c r="J28" s="22"/>
    </row>
    <row r="29" spans="1:12" ht="15">
      <c r="A29" s="45" t="s">
        <v>338</v>
      </c>
      <c r="B29" s="49" t="s">
        <v>340</v>
      </c>
      <c r="C29" s="45" t="s">
        <v>343</v>
      </c>
      <c r="D29" s="45"/>
      <c r="E29" s="45"/>
      <c r="F29" s="45"/>
      <c r="G29" s="45"/>
      <c r="H29" s="49">
        <v>1610023</v>
      </c>
      <c r="I29" s="22"/>
      <c r="J29" s="22"/>
    </row>
    <row r="30" spans="1:12" ht="15">
      <c r="A30" s="45" t="s">
        <v>201</v>
      </c>
      <c r="B30" s="48" t="s">
        <v>204</v>
      </c>
      <c r="C30" s="45" t="s">
        <v>208</v>
      </c>
      <c r="D30" s="45">
        <v>2602033</v>
      </c>
      <c r="E30" s="45" t="s">
        <v>106</v>
      </c>
      <c r="F30" s="45" t="s">
        <v>107</v>
      </c>
      <c r="G30" s="45" t="s">
        <v>105</v>
      </c>
      <c r="H30" s="46">
        <v>1602033</v>
      </c>
      <c r="I30" s="22"/>
      <c r="J30" s="22"/>
    </row>
    <row r="31" spans="1:12" ht="15">
      <c r="A31" s="45" t="s">
        <v>278</v>
      </c>
      <c r="B31" s="49" t="s">
        <v>279</v>
      </c>
      <c r="C31" s="45" t="s">
        <v>288</v>
      </c>
      <c r="D31" s="45"/>
      <c r="E31" s="45"/>
      <c r="F31" s="45"/>
      <c r="G31" s="45"/>
      <c r="H31" s="49">
        <v>1607013</v>
      </c>
      <c r="I31" s="22"/>
      <c r="J31" s="22"/>
    </row>
    <row r="32" spans="1:12" ht="15">
      <c r="A32" s="45" t="s">
        <v>251</v>
      </c>
      <c r="B32" s="45" t="s">
        <v>252</v>
      </c>
      <c r="C32" s="45" t="s">
        <v>256</v>
      </c>
      <c r="D32" s="45">
        <v>2604012</v>
      </c>
      <c r="E32" s="45" t="s">
        <v>108</v>
      </c>
      <c r="F32" s="45" t="s">
        <v>109</v>
      </c>
      <c r="G32" s="45" t="s">
        <v>105</v>
      </c>
      <c r="H32" s="50">
        <v>1605013</v>
      </c>
      <c r="I32" s="22"/>
      <c r="J32" s="22"/>
    </row>
    <row r="33" spans="1:10" ht="15">
      <c r="A33" s="45" t="s">
        <v>297</v>
      </c>
      <c r="B33" s="49" t="s">
        <v>299</v>
      </c>
      <c r="C33" s="45" t="s">
        <v>311</v>
      </c>
      <c r="D33" s="45"/>
      <c r="E33" s="45"/>
      <c r="F33" s="45"/>
      <c r="G33" s="45"/>
      <c r="H33" s="49">
        <v>1608023</v>
      </c>
      <c r="I33" s="22"/>
      <c r="J33" s="22"/>
    </row>
    <row r="34" spans="1:10" ht="15">
      <c r="A34" s="45" t="s">
        <v>112</v>
      </c>
      <c r="B34" s="45" t="s">
        <v>123</v>
      </c>
      <c r="C34" s="45" t="s">
        <v>124</v>
      </c>
      <c r="D34" s="45">
        <v>2601022</v>
      </c>
      <c r="E34" s="45" t="s">
        <v>108</v>
      </c>
      <c r="F34" s="45" t="s">
        <v>109</v>
      </c>
      <c r="G34" s="45" t="s">
        <v>105</v>
      </c>
      <c r="H34" s="45">
        <v>1601033</v>
      </c>
      <c r="I34" s="22"/>
      <c r="J34" s="22"/>
    </row>
    <row r="35" spans="1:10" ht="15">
      <c r="A35" s="45" t="s">
        <v>346</v>
      </c>
      <c r="B35" s="49" t="s">
        <v>347</v>
      </c>
      <c r="C35" s="45" t="s">
        <v>354</v>
      </c>
      <c r="D35" s="45"/>
      <c r="E35" s="45"/>
      <c r="F35" s="45"/>
      <c r="G35" s="45"/>
      <c r="H35" s="49">
        <v>1611012</v>
      </c>
      <c r="I35" s="22"/>
      <c r="J35" s="22"/>
    </row>
    <row r="36" spans="1:10" ht="15">
      <c r="A36" s="45" t="s">
        <v>346</v>
      </c>
      <c r="B36" s="49" t="s">
        <v>348</v>
      </c>
      <c r="C36" s="45" t="s">
        <v>355</v>
      </c>
      <c r="D36" s="45"/>
      <c r="E36" s="45"/>
      <c r="F36" s="45"/>
      <c r="G36" s="45"/>
      <c r="H36" s="49">
        <v>1611022</v>
      </c>
      <c r="I36" s="22"/>
      <c r="J36" s="22"/>
    </row>
    <row r="37" spans="1:10" ht="15">
      <c r="A37" s="45" t="s">
        <v>278</v>
      </c>
      <c r="B37" s="49" t="s">
        <v>280</v>
      </c>
      <c r="C37" s="45" t="s">
        <v>289</v>
      </c>
      <c r="D37" s="45"/>
      <c r="E37" s="45"/>
      <c r="F37" s="45"/>
      <c r="G37" s="45"/>
      <c r="H37" s="49">
        <v>1607022</v>
      </c>
      <c r="I37" s="22"/>
      <c r="J37" s="22"/>
    </row>
    <row r="38" spans="1:10" ht="15">
      <c r="A38" s="45" t="s">
        <v>210</v>
      </c>
      <c r="B38" s="48" t="s">
        <v>213</v>
      </c>
      <c r="C38" s="48" t="s">
        <v>218</v>
      </c>
      <c r="D38" s="45">
        <v>2602072</v>
      </c>
      <c r="E38" s="45" t="s">
        <v>108</v>
      </c>
      <c r="F38" s="45" t="s">
        <v>109</v>
      </c>
      <c r="G38" s="45" t="s">
        <v>105</v>
      </c>
      <c r="H38" s="46">
        <v>1603011</v>
      </c>
      <c r="I38" s="22"/>
      <c r="J38" s="22"/>
    </row>
    <row r="39" spans="1:10" ht="15">
      <c r="A39" s="45" t="s">
        <v>201</v>
      </c>
      <c r="B39" s="48" t="s">
        <v>205</v>
      </c>
      <c r="C39" s="45" t="s">
        <v>209</v>
      </c>
      <c r="D39" s="45">
        <v>2602042</v>
      </c>
      <c r="E39" s="45" t="s">
        <v>108</v>
      </c>
      <c r="F39" s="45" t="s">
        <v>109</v>
      </c>
      <c r="G39" s="45" t="s">
        <v>105</v>
      </c>
      <c r="H39" s="46">
        <v>1602043</v>
      </c>
      <c r="I39" s="22"/>
      <c r="J39" s="22"/>
    </row>
    <row r="40" spans="1:10" ht="15">
      <c r="A40" s="45" t="s">
        <v>250</v>
      </c>
      <c r="B40" s="45" t="s">
        <v>242</v>
      </c>
      <c r="C40" s="45" t="s">
        <v>243</v>
      </c>
      <c r="D40" s="45">
        <v>2603033</v>
      </c>
      <c r="E40" s="45" t="s">
        <v>106</v>
      </c>
      <c r="F40" s="45" t="s">
        <v>107</v>
      </c>
      <c r="G40" s="45" t="s">
        <v>105</v>
      </c>
      <c r="H40" s="50">
        <v>1604023</v>
      </c>
      <c r="I40" s="22"/>
      <c r="J40" s="22"/>
    </row>
    <row r="41" spans="1:10" ht="15">
      <c r="A41" s="45" t="s">
        <v>346</v>
      </c>
      <c r="B41" s="49" t="s">
        <v>349</v>
      </c>
      <c r="C41" s="45" t="s">
        <v>356</v>
      </c>
      <c r="D41" s="45"/>
      <c r="E41" s="45"/>
      <c r="F41" s="45"/>
      <c r="G41" s="45"/>
      <c r="H41" s="49">
        <v>1611033</v>
      </c>
      <c r="I41" s="22"/>
      <c r="J41" s="22"/>
    </row>
    <row r="42" spans="1:10" ht="15">
      <c r="A42" s="45" t="s">
        <v>312</v>
      </c>
      <c r="B42" s="49" t="s">
        <v>318</v>
      </c>
      <c r="C42" s="45" t="s">
        <v>330</v>
      </c>
      <c r="D42" s="45"/>
      <c r="E42" s="45"/>
      <c r="F42" s="45"/>
      <c r="G42" s="45"/>
      <c r="H42" s="49">
        <v>1609042</v>
      </c>
      <c r="I42" s="22"/>
      <c r="J42" s="22"/>
    </row>
    <row r="43" spans="1:10" ht="15">
      <c r="A43" s="45" t="s">
        <v>278</v>
      </c>
      <c r="B43" s="49" t="s">
        <v>281</v>
      </c>
      <c r="C43" s="45" t="s">
        <v>290</v>
      </c>
      <c r="D43" s="45"/>
      <c r="E43" s="45"/>
      <c r="F43" s="45"/>
      <c r="G43" s="45"/>
      <c r="H43" s="49">
        <v>1607033</v>
      </c>
      <c r="I43" s="22"/>
      <c r="J43" s="22"/>
    </row>
    <row r="44" spans="1:10" ht="15.75" customHeight="1">
      <c r="A44" s="45" t="s">
        <v>251</v>
      </c>
      <c r="B44" s="45" t="s">
        <v>253</v>
      </c>
      <c r="C44" s="45" t="s">
        <v>257</v>
      </c>
      <c r="D44" s="45">
        <v>2604023</v>
      </c>
      <c r="E44" s="45" t="s">
        <v>106</v>
      </c>
      <c r="F44" s="45" t="s">
        <v>107</v>
      </c>
      <c r="G44" s="45" t="s">
        <v>105</v>
      </c>
      <c r="H44" s="50">
        <v>1605023</v>
      </c>
      <c r="I44" s="22"/>
      <c r="J44" s="22"/>
    </row>
    <row r="45" spans="1:10" ht="15">
      <c r="A45" s="45" t="s">
        <v>250</v>
      </c>
      <c r="B45" s="45" t="s">
        <v>246</v>
      </c>
      <c r="C45" s="45" t="s">
        <v>247</v>
      </c>
      <c r="D45" s="45">
        <v>2603043</v>
      </c>
      <c r="E45" s="45" t="s">
        <v>106</v>
      </c>
      <c r="F45" s="45" t="s">
        <v>107</v>
      </c>
      <c r="G45" s="45" t="s">
        <v>105</v>
      </c>
      <c r="H45" s="50">
        <v>1604032</v>
      </c>
      <c r="I45" s="22"/>
      <c r="J45" s="22"/>
    </row>
    <row r="46" spans="1:10" ht="15">
      <c r="A46" s="45" t="s">
        <v>346</v>
      </c>
      <c r="B46" s="49" t="s">
        <v>350</v>
      </c>
      <c r="C46" s="45" t="s">
        <v>357</v>
      </c>
      <c r="D46" s="45"/>
      <c r="E46" s="45"/>
      <c r="F46" s="45"/>
      <c r="G46" s="45"/>
      <c r="H46" s="49">
        <v>1611043</v>
      </c>
      <c r="I46" s="22"/>
      <c r="J46" s="22"/>
    </row>
    <row r="47" spans="1:10" ht="15">
      <c r="A47" s="45" t="s">
        <v>112</v>
      </c>
      <c r="B47" s="45" t="s">
        <v>125</v>
      </c>
      <c r="C47" s="45" t="s">
        <v>126</v>
      </c>
      <c r="D47" s="45">
        <v>2601033</v>
      </c>
      <c r="E47" s="45" t="s">
        <v>106</v>
      </c>
      <c r="F47" s="45" t="s">
        <v>107</v>
      </c>
      <c r="G47" s="45" t="s">
        <v>105</v>
      </c>
      <c r="H47" s="45">
        <v>1601043</v>
      </c>
      <c r="I47" s="22"/>
      <c r="J47" s="22"/>
    </row>
    <row r="48" spans="1:10" ht="14.25" customHeight="1">
      <c r="A48" s="45" t="s">
        <v>338</v>
      </c>
      <c r="B48" s="49" t="s">
        <v>341</v>
      </c>
      <c r="C48" s="45" t="s">
        <v>344</v>
      </c>
      <c r="D48" s="45"/>
      <c r="E48" s="45"/>
      <c r="F48" s="45"/>
      <c r="G48" s="45"/>
      <c r="H48" s="49">
        <v>1610032</v>
      </c>
      <c r="I48" s="22"/>
      <c r="J48" s="22"/>
    </row>
    <row r="49" spans="1:10" ht="15">
      <c r="A49" s="45" t="s">
        <v>112</v>
      </c>
      <c r="B49" s="45" t="s">
        <v>127</v>
      </c>
      <c r="C49" s="45" t="s">
        <v>128</v>
      </c>
      <c r="D49" s="45">
        <v>2601043</v>
      </c>
      <c r="E49" s="45" t="s">
        <v>106</v>
      </c>
      <c r="F49" s="45" t="s">
        <v>107</v>
      </c>
      <c r="G49" s="45" t="s">
        <v>105</v>
      </c>
      <c r="H49" s="45">
        <v>1601052</v>
      </c>
      <c r="I49" s="22"/>
      <c r="J49" s="22"/>
    </row>
    <row r="50" spans="1:10" ht="15">
      <c r="A50" s="45" t="s">
        <v>278</v>
      </c>
      <c r="B50" s="49" t="s">
        <v>282</v>
      </c>
      <c r="C50" s="45" t="s">
        <v>291</v>
      </c>
      <c r="D50" s="45"/>
      <c r="E50" s="45"/>
      <c r="F50" s="45"/>
      <c r="G50" s="45"/>
      <c r="H50" s="49">
        <v>1607042</v>
      </c>
      <c r="I50" s="22"/>
      <c r="J50" s="22"/>
    </row>
    <row r="51" spans="1:10" ht="15">
      <c r="A51" s="45" t="s">
        <v>312</v>
      </c>
      <c r="B51" s="49" t="s">
        <v>319</v>
      </c>
      <c r="C51" s="45" t="s">
        <v>331</v>
      </c>
      <c r="D51" s="45"/>
      <c r="E51" s="45"/>
      <c r="F51" s="45"/>
      <c r="G51" s="45"/>
      <c r="H51" s="49">
        <v>1609052</v>
      </c>
      <c r="I51" s="22"/>
      <c r="J51" s="22"/>
    </row>
    <row r="52" spans="1:10" ht="15">
      <c r="A52" s="45" t="s">
        <v>312</v>
      </c>
      <c r="B52" s="49" t="s">
        <v>320</v>
      </c>
      <c r="C52" s="45" t="s">
        <v>332</v>
      </c>
      <c r="D52" s="45"/>
      <c r="E52" s="45"/>
      <c r="F52" s="45"/>
      <c r="G52" s="45"/>
      <c r="H52" s="49">
        <v>1609062</v>
      </c>
      <c r="I52" s="22"/>
      <c r="J52" s="22"/>
    </row>
    <row r="53" spans="1:10" ht="15">
      <c r="A53" s="45" t="s">
        <v>267</v>
      </c>
      <c r="B53" s="49" t="s">
        <v>269</v>
      </c>
      <c r="C53" s="45" t="s">
        <v>274</v>
      </c>
      <c r="D53" s="45">
        <v>2604062</v>
      </c>
      <c r="E53" s="45" t="s">
        <v>108</v>
      </c>
      <c r="F53" s="45" t="s">
        <v>109</v>
      </c>
      <c r="G53" s="45" t="s">
        <v>105</v>
      </c>
      <c r="H53" s="49">
        <v>1606023</v>
      </c>
      <c r="I53" s="22"/>
      <c r="J53" s="22"/>
    </row>
    <row r="54" spans="1:10" ht="15">
      <c r="A54" s="45" t="s">
        <v>312</v>
      </c>
      <c r="B54" s="49" t="s">
        <v>321</v>
      </c>
      <c r="C54" s="45" t="s">
        <v>333</v>
      </c>
      <c r="D54" s="45"/>
      <c r="E54" s="45"/>
      <c r="F54" s="45"/>
      <c r="G54" s="45"/>
      <c r="H54" s="49">
        <v>1609073</v>
      </c>
      <c r="I54" s="22"/>
      <c r="J54" s="22"/>
    </row>
    <row r="55" spans="1:10" ht="14.25" customHeight="1">
      <c r="A55" s="45" t="s">
        <v>278</v>
      </c>
      <c r="B55" s="49" t="s">
        <v>283</v>
      </c>
      <c r="C55" s="45" t="s">
        <v>292</v>
      </c>
      <c r="D55" s="45"/>
      <c r="E55" s="45"/>
      <c r="F55" s="45"/>
      <c r="G55" s="45"/>
      <c r="H55" s="49">
        <v>1607053</v>
      </c>
      <c r="I55" s="22"/>
      <c r="J55" s="22"/>
    </row>
    <row r="56" spans="1:10" ht="15">
      <c r="A56" s="45" t="s">
        <v>297</v>
      </c>
      <c r="B56" s="49" t="s">
        <v>300</v>
      </c>
      <c r="C56" s="45" t="s">
        <v>306</v>
      </c>
      <c r="D56" s="45"/>
      <c r="E56" s="45"/>
      <c r="F56" s="45"/>
      <c r="G56" s="45"/>
      <c r="H56" s="49">
        <v>1608033</v>
      </c>
      <c r="I56" s="22"/>
      <c r="J56" s="22"/>
    </row>
    <row r="57" spans="1:10" ht="15">
      <c r="A57" s="45" t="s">
        <v>112</v>
      </c>
      <c r="B57" s="45" t="s">
        <v>129</v>
      </c>
      <c r="C57" s="45" t="s">
        <v>130</v>
      </c>
      <c r="D57" s="45">
        <v>2601052</v>
      </c>
      <c r="E57" s="45" t="s">
        <v>108</v>
      </c>
      <c r="F57" s="45" t="s">
        <v>109</v>
      </c>
      <c r="G57" s="45" t="s">
        <v>105</v>
      </c>
      <c r="H57" s="45">
        <v>1601062</v>
      </c>
      <c r="I57" s="22"/>
      <c r="J57" s="22"/>
    </row>
    <row r="58" spans="1:10" ht="15">
      <c r="A58" s="45" t="s">
        <v>312</v>
      </c>
      <c r="B58" s="45" t="s">
        <v>313</v>
      </c>
      <c r="C58" s="45" t="s">
        <v>314</v>
      </c>
      <c r="D58" s="45"/>
      <c r="E58" s="45"/>
      <c r="F58" s="45"/>
      <c r="G58" s="45"/>
      <c r="H58" s="49">
        <v>1661011</v>
      </c>
      <c r="I58" s="22"/>
      <c r="J58" s="22"/>
    </row>
    <row r="59" spans="1:10" ht="15">
      <c r="A59" s="45" t="s">
        <v>278</v>
      </c>
      <c r="B59" s="49" t="s">
        <v>284</v>
      </c>
      <c r="C59" s="45" t="s">
        <v>293</v>
      </c>
      <c r="D59" s="45"/>
      <c r="E59" s="45"/>
      <c r="F59" s="45"/>
      <c r="G59" s="47"/>
      <c r="H59" s="49">
        <v>1607063</v>
      </c>
      <c r="I59" s="22"/>
      <c r="J59" s="22"/>
    </row>
    <row r="60" spans="1:10" ht="15">
      <c r="A60" s="45" t="s">
        <v>312</v>
      </c>
      <c r="B60" s="49" t="s">
        <v>322</v>
      </c>
      <c r="C60" s="45" t="s">
        <v>334</v>
      </c>
      <c r="D60" s="45"/>
      <c r="E60" s="45"/>
      <c r="F60" s="45"/>
      <c r="G60" s="45"/>
      <c r="H60" s="49">
        <v>1609083</v>
      </c>
      <c r="I60" s="22"/>
      <c r="J60" s="22"/>
    </row>
    <row r="61" spans="1:10" ht="15">
      <c r="A61" s="45" t="s">
        <v>278</v>
      </c>
      <c r="B61" s="49" t="s">
        <v>285</v>
      </c>
      <c r="C61" s="45" t="s">
        <v>294</v>
      </c>
      <c r="D61" s="45"/>
      <c r="E61" s="45"/>
      <c r="F61" s="45"/>
      <c r="G61" s="45"/>
      <c r="H61" s="49">
        <v>1607073</v>
      </c>
      <c r="I61" s="22"/>
      <c r="J61" s="22"/>
    </row>
    <row r="62" spans="1:10" ht="15">
      <c r="A62" s="45" t="s">
        <v>278</v>
      </c>
      <c r="B62" s="49" t="s">
        <v>286</v>
      </c>
      <c r="C62" s="45" t="s">
        <v>295</v>
      </c>
      <c r="D62" s="45"/>
      <c r="E62" s="45"/>
      <c r="F62" s="45"/>
      <c r="G62" s="45"/>
      <c r="H62" s="49">
        <v>1607082</v>
      </c>
      <c r="I62" s="22"/>
      <c r="J62" s="22"/>
    </row>
    <row r="63" spans="1:10" ht="15">
      <c r="A63" s="45" t="s">
        <v>210</v>
      </c>
      <c r="B63" s="48" t="s">
        <v>214</v>
      </c>
      <c r="C63" s="48" t="s">
        <v>220</v>
      </c>
      <c r="D63" s="45">
        <v>2602082</v>
      </c>
      <c r="E63" s="45" t="s">
        <v>108</v>
      </c>
      <c r="F63" s="45" t="s">
        <v>109</v>
      </c>
      <c r="G63" s="45" t="s">
        <v>105</v>
      </c>
      <c r="H63" s="46">
        <v>1603042</v>
      </c>
      <c r="I63" s="22"/>
      <c r="J63" s="22"/>
    </row>
    <row r="64" spans="1:10" ht="15">
      <c r="A64" s="45" t="s">
        <v>267</v>
      </c>
      <c r="B64" s="49" t="s">
        <v>270</v>
      </c>
      <c r="C64" s="45" t="s">
        <v>275</v>
      </c>
      <c r="D64" s="45">
        <v>2604073</v>
      </c>
      <c r="E64" s="45" t="s">
        <v>106</v>
      </c>
      <c r="F64" s="45" t="s">
        <v>107</v>
      </c>
      <c r="G64" s="45" t="s">
        <v>105</v>
      </c>
      <c r="H64" s="49">
        <v>1606032</v>
      </c>
      <c r="I64" s="22"/>
      <c r="J64" s="22"/>
    </row>
    <row r="65" spans="1:10" ht="15">
      <c r="A65" s="45" t="s">
        <v>210</v>
      </c>
      <c r="B65" s="48" t="s">
        <v>215</v>
      </c>
      <c r="C65" s="48" t="s">
        <v>221</v>
      </c>
      <c r="D65" s="45">
        <v>2602093</v>
      </c>
      <c r="E65" s="45" t="s">
        <v>106</v>
      </c>
      <c r="F65" s="45" t="s">
        <v>107</v>
      </c>
      <c r="G65" s="45" t="s">
        <v>105</v>
      </c>
      <c r="H65" s="50">
        <v>1603052</v>
      </c>
      <c r="I65" s="22"/>
      <c r="J65" s="22"/>
    </row>
    <row r="66" spans="1:10" ht="15">
      <c r="A66" s="45" t="s">
        <v>312</v>
      </c>
      <c r="B66" s="49" t="s">
        <v>323</v>
      </c>
      <c r="C66" s="45" t="s">
        <v>335</v>
      </c>
      <c r="D66" s="45"/>
      <c r="E66" s="45"/>
      <c r="F66" s="45"/>
      <c r="G66" s="45"/>
      <c r="H66" s="49">
        <v>1609092</v>
      </c>
      <c r="I66" s="22"/>
      <c r="J66" s="22"/>
    </row>
    <row r="67" spans="1:10" ht="15">
      <c r="A67" s="45" t="s">
        <v>297</v>
      </c>
      <c r="B67" s="49" t="s">
        <v>301</v>
      </c>
      <c r="C67" s="45" t="s">
        <v>307</v>
      </c>
      <c r="D67" s="45"/>
      <c r="E67" s="45"/>
      <c r="F67" s="45"/>
      <c r="G67" s="45"/>
      <c r="H67" s="49">
        <v>1608043</v>
      </c>
      <c r="I67" s="22"/>
      <c r="J67" s="22"/>
    </row>
    <row r="68" spans="1:10" ht="15">
      <c r="A68" s="45" t="s">
        <v>312</v>
      </c>
      <c r="B68" s="49" t="s">
        <v>324</v>
      </c>
      <c r="C68" s="65" t="s">
        <v>481</v>
      </c>
      <c r="D68" s="45"/>
      <c r="E68" s="45"/>
      <c r="F68" s="45"/>
      <c r="G68" s="45"/>
      <c r="H68" s="49">
        <v>1609103</v>
      </c>
      <c r="I68" s="22"/>
      <c r="J68" s="22"/>
    </row>
    <row r="69" spans="1:10" ht="15" customHeight="1">
      <c r="A69" s="45" t="s">
        <v>338</v>
      </c>
      <c r="B69" s="49" t="s">
        <v>262</v>
      </c>
      <c r="C69" s="45" t="s">
        <v>345</v>
      </c>
      <c r="D69" s="45"/>
      <c r="E69" s="45"/>
      <c r="F69" s="45"/>
      <c r="G69" s="45"/>
      <c r="H69" s="49">
        <v>1610043</v>
      </c>
      <c r="I69" s="22"/>
      <c r="J69" s="22"/>
    </row>
    <row r="70" spans="1:10" ht="15">
      <c r="A70" s="45" t="s">
        <v>297</v>
      </c>
      <c r="B70" s="49" t="s">
        <v>302</v>
      </c>
      <c r="C70" s="45" t="s">
        <v>308</v>
      </c>
      <c r="D70" s="45"/>
      <c r="E70" s="45"/>
      <c r="F70" s="45"/>
      <c r="G70" s="45"/>
      <c r="H70" s="49">
        <v>1608052</v>
      </c>
      <c r="I70" s="22"/>
      <c r="J70" s="22"/>
    </row>
    <row r="71" spans="1:10" ht="15">
      <c r="A71" s="45" t="s">
        <v>210</v>
      </c>
      <c r="B71" s="48" t="s">
        <v>216</v>
      </c>
      <c r="C71" s="48" t="s">
        <v>222</v>
      </c>
      <c r="D71" s="45">
        <v>2603012</v>
      </c>
      <c r="E71" s="45" t="s">
        <v>108</v>
      </c>
      <c r="F71" s="45" t="s">
        <v>109</v>
      </c>
      <c r="G71" s="45" t="s">
        <v>105</v>
      </c>
      <c r="H71" s="50">
        <v>1603062</v>
      </c>
      <c r="I71" s="22"/>
      <c r="J71" s="22"/>
    </row>
    <row r="72" spans="1:10" ht="15">
      <c r="A72" s="45" t="s">
        <v>297</v>
      </c>
      <c r="B72" s="49" t="s">
        <v>303</v>
      </c>
      <c r="C72" s="45" t="s">
        <v>309</v>
      </c>
      <c r="D72" s="45"/>
      <c r="E72" s="45"/>
      <c r="F72" s="45"/>
      <c r="G72" s="45"/>
      <c r="H72" s="49">
        <v>1608062</v>
      </c>
      <c r="I72" s="22"/>
      <c r="J72" s="22"/>
    </row>
    <row r="73" spans="1:10" ht="15">
      <c r="A73" s="45" t="s">
        <v>112</v>
      </c>
      <c r="B73" s="45" t="s">
        <v>131</v>
      </c>
      <c r="C73" s="45" t="s">
        <v>132</v>
      </c>
      <c r="D73" s="45">
        <v>2601063</v>
      </c>
      <c r="E73" s="45" t="s">
        <v>106</v>
      </c>
      <c r="F73" s="45" t="s">
        <v>107</v>
      </c>
      <c r="G73" s="45" t="s">
        <v>105</v>
      </c>
      <c r="H73" s="46">
        <v>1601022</v>
      </c>
      <c r="I73" s="22"/>
      <c r="J73" s="22"/>
    </row>
    <row r="74" spans="1:10" ht="15">
      <c r="A74" s="45" t="s">
        <v>278</v>
      </c>
      <c r="B74" s="49" t="s">
        <v>287</v>
      </c>
      <c r="C74" s="45" t="s">
        <v>296</v>
      </c>
      <c r="D74" s="45"/>
      <c r="E74" s="45"/>
      <c r="F74" s="45"/>
      <c r="G74" s="45"/>
      <c r="H74" s="49">
        <v>1607092</v>
      </c>
      <c r="I74" s="22"/>
      <c r="J74" s="22"/>
    </row>
    <row r="75" spans="1:10" ht="15">
      <c r="A75" s="45" t="s">
        <v>346</v>
      </c>
      <c r="B75" s="49" t="s">
        <v>351</v>
      </c>
      <c r="C75" s="45" t="s">
        <v>358</v>
      </c>
      <c r="D75" s="45"/>
      <c r="E75" s="45"/>
      <c r="F75" s="45"/>
      <c r="G75" s="45"/>
      <c r="H75" s="49">
        <v>1611053</v>
      </c>
      <c r="I75" s="22"/>
      <c r="J75" s="22"/>
    </row>
    <row r="76" spans="1:10" ht="15">
      <c r="A76" s="45" t="s">
        <v>251</v>
      </c>
      <c r="B76" s="45" t="s">
        <v>254</v>
      </c>
      <c r="C76" s="45" t="s">
        <v>258</v>
      </c>
      <c r="D76" s="45">
        <v>2604033</v>
      </c>
      <c r="E76" s="45" t="s">
        <v>106</v>
      </c>
      <c r="F76" s="45" t="s">
        <v>107</v>
      </c>
      <c r="G76" s="45" t="s">
        <v>105</v>
      </c>
      <c r="H76" s="50">
        <v>1605033</v>
      </c>
      <c r="I76" s="22"/>
      <c r="J76" s="22"/>
    </row>
    <row r="77" spans="1:10" ht="18" customHeight="1">
      <c r="A77" s="45" t="s">
        <v>267</v>
      </c>
      <c r="B77" s="49" t="s">
        <v>271</v>
      </c>
      <c r="C77" s="45" t="s">
        <v>276</v>
      </c>
      <c r="D77" s="45">
        <v>2604082</v>
      </c>
      <c r="E77" s="45" t="s">
        <v>108</v>
      </c>
      <c r="F77" s="45" t="s">
        <v>109</v>
      </c>
      <c r="G77" s="47" t="s">
        <v>110</v>
      </c>
      <c r="H77" s="49">
        <v>1606042</v>
      </c>
      <c r="I77" s="22"/>
      <c r="J77" s="22"/>
    </row>
    <row r="78" spans="1:10" ht="15">
      <c r="A78" s="45" t="s">
        <v>312</v>
      </c>
      <c r="B78" s="49" t="s">
        <v>325</v>
      </c>
      <c r="C78" s="45" t="s">
        <v>336</v>
      </c>
      <c r="D78" s="45"/>
      <c r="E78" s="45"/>
      <c r="F78" s="45"/>
      <c r="G78" s="45"/>
      <c r="H78" s="49">
        <v>1609112</v>
      </c>
      <c r="I78" s="22"/>
      <c r="J78" s="22"/>
    </row>
    <row r="79" spans="1:10" ht="15">
      <c r="A79" s="45" t="s">
        <v>312</v>
      </c>
      <c r="B79" s="49" t="s">
        <v>326</v>
      </c>
      <c r="C79" s="45" t="s">
        <v>337</v>
      </c>
      <c r="D79" s="45"/>
      <c r="E79" s="45"/>
      <c r="F79" s="45"/>
      <c r="G79" s="45"/>
      <c r="H79" s="49">
        <v>1609123</v>
      </c>
      <c r="I79" s="22"/>
      <c r="J79" s="22"/>
    </row>
    <row r="80" spans="1:10" s="1" customFormat="1" ht="15">
      <c r="A80" s="45" t="s">
        <v>312</v>
      </c>
      <c r="B80" s="49" t="s">
        <v>444</v>
      </c>
      <c r="C80" s="45" t="s">
        <v>445</v>
      </c>
      <c r="D80" s="45"/>
      <c r="E80" s="45"/>
      <c r="F80" s="45"/>
      <c r="G80" s="45"/>
      <c r="H80" s="49">
        <v>1609132</v>
      </c>
      <c r="I80" s="22"/>
      <c r="J80" s="22"/>
    </row>
    <row r="81" spans="1:10" ht="15">
      <c r="A81" s="45" t="s">
        <v>346</v>
      </c>
      <c r="B81" s="49" t="s">
        <v>352</v>
      </c>
      <c r="C81" s="45" t="s">
        <v>359</v>
      </c>
      <c r="D81" s="45"/>
      <c r="E81" s="45"/>
      <c r="F81" s="45"/>
      <c r="G81" s="45"/>
      <c r="H81" s="49">
        <v>1611063</v>
      </c>
      <c r="I81" s="22"/>
      <c r="J81" s="22"/>
    </row>
    <row r="82" spans="1:10" s="1" customFormat="1" ht="15">
      <c r="A82" s="45" t="s">
        <v>448</v>
      </c>
      <c r="B82" s="49" t="s">
        <v>446</v>
      </c>
      <c r="C82" s="45" t="s">
        <v>447</v>
      </c>
      <c r="D82" s="45"/>
      <c r="E82" s="45"/>
      <c r="F82" s="45"/>
      <c r="G82" s="45"/>
      <c r="H82" s="49">
        <v>1605042</v>
      </c>
      <c r="I82" s="22"/>
      <c r="J82" s="22"/>
    </row>
    <row r="83" spans="1:10" ht="15">
      <c r="A83" s="45" t="s">
        <v>267</v>
      </c>
      <c r="B83" s="49" t="s">
        <v>272</v>
      </c>
      <c r="C83" s="45" t="s">
        <v>277</v>
      </c>
      <c r="D83" s="45"/>
      <c r="E83" s="45"/>
      <c r="F83" s="45"/>
      <c r="G83" s="45"/>
      <c r="H83" s="49">
        <v>1606052</v>
      </c>
      <c r="I83" s="22"/>
      <c r="J83" s="22"/>
    </row>
    <row r="84" spans="1:10" ht="15">
      <c r="A84" s="45" t="s">
        <v>250</v>
      </c>
      <c r="B84" s="45" t="s">
        <v>248</v>
      </c>
      <c r="C84" s="45" t="s">
        <v>249</v>
      </c>
      <c r="D84" s="45">
        <v>2603053</v>
      </c>
      <c r="E84" s="45" t="s">
        <v>106</v>
      </c>
      <c r="F84" s="45" t="s">
        <v>107</v>
      </c>
      <c r="G84" s="45" t="s">
        <v>105</v>
      </c>
      <c r="H84" s="50">
        <v>1604043</v>
      </c>
      <c r="I84" s="22"/>
      <c r="J84" s="22"/>
    </row>
    <row r="85" spans="1:10" ht="15">
      <c r="A85" s="45" t="s">
        <v>346</v>
      </c>
      <c r="B85" s="49" t="s">
        <v>353</v>
      </c>
      <c r="C85" s="45" t="s">
        <v>360</v>
      </c>
      <c r="D85" s="45"/>
      <c r="E85" s="45"/>
      <c r="F85" s="45"/>
      <c r="G85" s="45"/>
      <c r="H85" s="49">
        <v>1611073</v>
      </c>
      <c r="I85" s="22"/>
      <c r="J85" s="22"/>
    </row>
    <row r="86" spans="1:10" ht="15">
      <c r="A86" s="45" t="s">
        <v>251</v>
      </c>
      <c r="B86" s="45" t="s">
        <v>255</v>
      </c>
      <c r="C86" s="45" t="s">
        <v>259</v>
      </c>
      <c r="D86" s="45">
        <v>2604043</v>
      </c>
      <c r="E86" s="45" t="s">
        <v>106</v>
      </c>
      <c r="F86" s="45" t="s">
        <v>107</v>
      </c>
      <c r="G86" s="45" t="s">
        <v>105</v>
      </c>
      <c r="H86" s="50">
        <v>1605053</v>
      </c>
      <c r="I86" s="22"/>
      <c r="J86" s="22"/>
    </row>
    <row r="87" spans="1:10" ht="15">
      <c r="A87" s="45" t="s">
        <v>297</v>
      </c>
      <c r="B87" s="49" t="s">
        <v>304</v>
      </c>
      <c r="C87" s="45" t="s">
        <v>310</v>
      </c>
      <c r="D87" s="45"/>
      <c r="E87" s="45"/>
      <c r="F87" s="45"/>
      <c r="G87" s="45"/>
      <c r="H87" s="49">
        <v>1608072</v>
      </c>
      <c r="I87" s="22"/>
      <c r="J87" s="22"/>
    </row>
    <row r="88" spans="1:10" ht="15">
      <c r="A88" s="11"/>
      <c r="B88" s="11"/>
      <c r="C88" s="11"/>
      <c r="D88" s="11"/>
      <c r="E88" s="11"/>
      <c r="F88" s="11"/>
      <c r="G88" s="11"/>
      <c r="H88" s="11"/>
      <c r="I88" s="22"/>
      <c r="J88" s="22"/>
    </row>
    <row r="89" spans="1:10" ht="15">
      <c r="A89" s="11"/>
      <c r="B89" s="11"/>
      <c r="C89" s="11"/>
      <c r="D89" s="11"/>
      <c r="E89" s="11"/>
      <c r="F89" s="11"/>
      <c r="G89" s="11"/>
      <c r="H89" s="11"/>
      <c r="I89" s="22"/>
      <c r="J89" s="22"/>
    </row>
    <row r="90" spans="1:10" ht="15">
      <c r="A90" s="11"/>
      <c r="B90" s="11"/>
      <c r="C90" s="11"/>
      <c r="D90" s="11"/>
      <c r="E90" s="11"/>
      <c r="F90" s="11"/>
      <c r="G90" s="11"/>
      <c r="H90" s="11"/>
      <c r="I90" s="22"/>
      <c r="J90" s="22"/>
    </row>
    <row r="91" spans="1:10" ht="15">
      <c r="A91" s="11"/>
      <c r="B91" s="11"/>
      <c r="C91" s="11"/>
      <c r="D91" s="11"/>
      <c r="E91" s="11"/>
      <c r="F91" s="11"/>
      <c r="G91" s="11"/>
      <c r="H91" s="11"/>
      <c r="I91" s="22"/>
      <c r="J91" s="22"/>
    </row>
    <row r="92" spans="1:10" ht="15">
      <c r="A92" s="11"/>
      <c r="B92" s="11"/>
      <c r="C92" s="11"/>
      <c r="D92" s="11"/>
      <c r="E92" s="11"/>
      <c r="F92" s="11"/>
      <c r="G92" s="11"/>
      <c r="H92" s="11"/>
      <c r="I92" s="22"/>
      <c r="J92" s="22"/>
    </row>
    <row r="93" spans="1:10" ht="15">
      <c r="A93" s="11"/>
      <c r="B93" s="11"/>
      <c r="C93" s="11"/>
      <c r="D93" s="11"/>
      <c r="E93" s="11"/>
      <c r="F93" s="11"/>
      <c r="G93" s="11"/>
      <c r="H93" s="11"/>
      <c r="I93" s="22"/>
      <c r="J93" s="22"/>
    </row>
    <row r="94" spans="1:10" ht="15">
      <c r="A94" s="11"/>
      <c r="B94" s="11"/>
      <c r="C94" s="11"/>
      <c r="D94" s="11"/>
      <c r="E94" s="11"/>
      <c r="F94" s="11"/>
      <c r="G94" s="11"/>
      <c r="H94" s="11"/>
      <c r="I94" s="22"/>
      <c r="J94" s="22"/>
    </row>
    <row r="95" spans="1:10" ht="15">
      <c r="A95" s="11"/>
      <c r="B95" s="11"/>
      <c r="C95" s="11"/>
      <c r="D95" s="11"/>
      <c r="E95" s="11"/>
      <c r="F95" s="11"/>
      <c r="G95" s="11"/>
      <c r="H95" s="11"/>
      <c r="I95" s="22"/>
      <c r="J95" s="22"/>
    </row>
    <row r="96" spans="1:10" ht="15">
      <c r="A96" s="11"/>
      <c r="B96" s="11"/>
      <c r="C96" s="11"/>
      <c r="D96" s="11"/>
      <c r="E96" s="11"/>
      <c r="F96" s="11"/>
      <c r="G96" s="11"/>
      <c r="H96" s="11"/>
      <c r="I96" s="22"/>
      <c r="J96" s="22"/>
    </row>
    <row r="97" spans="1:10" ht="15">
      <c r="A97" s="11"/>
      <c r="B97" s="11"/>
      <c r="C97" s="11"/>
      <c r="D97" s="11"/>
      <c r="E97" s="11"/>
      <c r="F97" s="11"/>
      <c r="G97" s="11"/>
      <c r="H97" s="11"/>
      <c r="I97" s="22"/>
      <c r="J97" s="22"/>
    </row>
    <row r="98" spans="1:10" ht="15">
      <c r="A98" s="11"/>
      <c r="B98" s="11"/>
      <c r="C98" s="11"/>
      <c r="D98" s="11"/>
      <c r="E98" s="11"/>
      <c r="F98" s="11"/>
      <c r="G98" s="11"/>
      <c r="H98" s="11"/>
      <c r="I98" s="22"/>
      <c r="J98" s="22"/>
    </row>
    <row r="99" spans="1:10" ht="15">
      <c r="A99" s="11"/>
      <c r="B99" s="11"/>
      <c r="C99" s="11"/>
      <c r="D99" s="11"/>
      <c r="E99" s="11"/>
      <c r="F99" s="11"/>
      <c r="G99" s="11"/>
      <c r="H99" s="11"/>
      <c r="I99" s="22"/>
      <c r="J99" s="22"/>
    </row>
    <row r="100" spans="1:10" ht="15">
      <c r="A100" s="11"/>
      <c r="B100" s="11"/>
      <c r="C100" s="11"/>
      <c r="D100" s="11"/>
      <c r="E100" s="11"/>
      <c r="F100" s="11"/>
      <c r="G100" s="11"/>
      <c r="H100" s="11"/>
      <c r="I100" s="22"/>
      <c r="J100" s="22"/>
    </row>
    <row r="101" spans="1:10" ht="15">
      <c r="A101" s="11"/>
      <c r="B101" s="11"/>
      <c r="C101" s="11"/>
      <c r="D101" s="11"/>
      <c r="E101" s="11"/>
      <c r="F101" s="11"/>
      <c r="G101" s="11"/>
      <c r="H101" s="11"/>
      <c r="I101" s="22"/>
      <c r="J101" s="22"/>
    </row>
    <row r="102" spans="1:10" ht="15">
      <c r="A102" s="11"/>
      <c r="B102" s="11"/>
      <c r="C102" s="11"/>
      <c r="D102" s="11"/>
      <c r="E102" s="11"/>
      <c r="F102" s="11"/>
      <c r="G102" s="11"/>
      <c r="H102" s="11"/>
      <c r="I102" s="22"/>
      <c r="J102" s="22"/>
    </row>
    <row r="103" spans="1:10" ht="15">
      <c r="A103" s="11"/>
      <c r="B103" s="11"/>
      <c r="C103" s="11"/>
      <c r="D103" s="11"/>
      <c r="E103" s="11"/>
      <c r="F103" s="11"/>
      <c r="G103" s="11"/>
      <c r="H103" s="11"/>
      <c r="I103" s="22"/>
      <c r="J103" s="22"/>
    </row>
    <row r="104" spans="1:10" ht="15">
      <c r="A104" s="11"/>
      <c r="B104" s="11"/>
      <c r="C104" s="11"/>
      <c r="D104" s="11"/>
      <c r="E104" s="11"/>
      <c r="F104" s="11"/>
      <c r="G104" s="11"/>
      <c r="H104" s="11"/>
      <c r="I104" s="22"/>
      <c r="J104" s="22"/>
    </row>
    <row r="105" spans="1:10" ht="15">
      <c r="A105" s="11"/>
      <c r="B105" s="11"/>
      <c r="C105" s="11"/>
      <c r="D105" s="11"/>
      <c r="E105" s="11"/>
      <c r="F105" s="11"/>
      <c r="G105" s="11"/>
      <c r="H105" s="11"/>
      <c r="I105" s="22"/>
      <c r="J105" s="22"/>
    </row>
    <row r="106" spans="1:10" ht="15">
      <c r="A106" s="11"/>
      <c r="B106" s="11"/>
      <c r="C106" s="11"/>
      <c r="D106" s="11"/>
      <c r="E106" s="11"/>
      <c r="F106" s="11"/>
      <c r="G106" s="11"/>
      <c r="H106" s="11"/>
      <c r="I106" s="22"/>
      <c r="J106" s="22"/>
    </row>
    <row r="107" spans="1:10" ht="15">
      <c r="A107" s="11"/>
      <c r="B107" s="11"/>
      <c r="C107" s="11"/>
      <c r="D107" s="11"/>
      <c r="E107" s="11"/>
      <c r="F107" s="11"/>
      <c r="G107" s="11"/>
      <c r="H107" s="11"/>
      <c r="I107" s="22"/>
      <c r="J107" s="22"/>
    </row>
    <row r="108" spans="1:10" ht="15">
      <c r="A108" s="11"/>
      <c r="B108" s="11"/>
      <c r="C108" s="11"/>
      <c r="D108" s="11"/>
      <c r="E108" s="11"/>
      <c r="F108" s="11"/>
      <c r="G108" s="11"/>
      <c r="H108" s="11"/>
      <c r="I108" s="22"/>
      <c r="J108" s="22"/>
    </row>
    <row r="109" spans="1:10" ht="15">
      <c r="A109" s="11"/>
      <c r="B109" s="11"/>
      <c r="C109" s="11"/>
      <c r="D109" s="11"/>
      <c r="E109" s="11"/>
      <c r="F109" s="11"/>
      <c r="G109" s="11"/>
      <c r="H109" s="11"/>
      <c r="I109" s="22"/>
      <c r="J109" s="22"/>
    </row>
    <row r="110" spans="1:10" ht="15">
      <c r="A110" s="11"/>
      <c r="B110" s="11"/>
      <c r="C110" s="11"/>
      <c r="D110" s="11"/>
      <c r="E110" s="11"/>
      <c r="F110" s="11"/>
      <c r="G110" s="11"/>
      <c r="H110" s="11"/>
      <c r="I110" s="22"/>
      <c r="J110" s="22"/>
    </row>
    <row r="111" spans="1:10" ht="15">
      <c r="A111" s="11"/>
      <c r="B111" s="11"/>
      <c r="C111" s="11"/>
      <c r="D111" s="11"/>
      <c r="E111" s="11"/>
      <c r="F111" s="11"/>
      <c r="G111" s="11"/>
      <c r="H111" s="11"/>
      <c r="I111" s="22"/>
      <c r="J111" s="22"/>
    </row>
    <row r="112" spans="1:10" ht="15">
      <c r="A112" s="11"/>
      <c r="B112" s="11"/>
      <c r="C112" s="11"/>
      <c r="D112" s="11"/>
      <c r="E112" s="11"/>
      <c r="F112" s="11"/>
      <c r="G112" s="11"/>
      <c r="H112" s="11"/>
      <c r="I112" s="22"/>
      <c r="J112" s="22"/>
    </row>
    <row r="113" spans="1:10" ht="15">
      <c r="A113" s="11"/>
      <c r="B113" s="11"/>
      <c r="C113" s="11"/>
      <c r="D113" s="11"/>
      <c r="E113" s="11"/>
      <c r="F113" s="11"/>
      <c r="G113" s="11"/>
      <c r="H113" s="11"/>
      <c r="I113" s="22"/>
      <c r="J113" s="22"/>
    </row>
    <row r="114" spans="1:10" ht="15">
      <c r="A114" s="11"/>
      <c r="B114" s="11"/>
      <c r="C114" s="11"/>
      <c r="D114" s="11"/>
      <c r="E114" s="11"/>
      <c r="F114" s="11"/>
      <c r="G114" s="11"/>
      <c r="H114" s="11"/>
      <c r="I114" s="22"/>
      <c r="J114" s="22"/>
    </row>
    <row r="115" spans="1:10" ht="15">
      <c r="A115" s="11"/>
      <c r="B115" s="11"/>
      <c r="C115" s="11"/>
      <c r="D115" s="11"/>
      <c r="E115" s="11"/>
      <c r="F115" s="11"/>
      <c r="G115" s="11"/>
      <c r="H115" s="11"/>
      <c r="I115" s="22"/>
      <c r="J115" s="22"/>
    </row>
    <row r="116" spans="1:10" ht="15">
      <c r="A116" s="11"/>
      <c r="B116" s="11"/>
      <c r="C116" s="11"/>
      <c r="D116" s="11"/>
      <c r="E116" s="11"/>
      <c r="F116" s="11"/>
      <c r="G116" s="11"/>
      <c r="H116" s="11"/>
      <c r="I116" s="22"/>
      <c r="J116" s="22"/>
    </row>
    <row r="117" spans="1:10" ht="15">
      <c r="A117" s="11"/>
      <c r="B117" s="11"/>
      <c r="C117" s="11"/>
      <c r="D117" s="11"/>
      <c r="E117" s="11"/>
      <c r="F117" s="11"/>
      <c r="G117" s="11"/>
      <c r="H117" s="11"/>
    </row>
  </sheetData>
  <sortState ref="A17:H85">
    <sortCondition ref="B17:B85"/>
  </sortState>
  <mergeCells count="2">
    <mergeCell ref="A2:H2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</vt:lpstr>
      <vt:lpstr>INSTRUKCJA WYPEŁNIANIA</vt:lpstr>
      <vt:lpstr>Arkusz1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2025-04-30T10:03:46Z</dcterms:modified>
</cp:coreProperties>
</file>