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B974CF90-3685-4037-A7C3-3DAA427265C5}" xr6:coauthVersionLast="47" xr6:coauthVersionMax="47" xr10:uidLastSave="{00000000-0000-0000-0000-000000000000}"/>
  <bookViews>
    <workbookView xWindow="-108" yWindow="-108" windowWidth="23256" windowHeight="12456" xr2:uid="{22828F79-285C-4E65-8C28-F14DED9F5DE8}"/>
  </bookViews>
  <sheets>
    <sheet name="Podkarpac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1" l="1"/>
  <c r="C31" i="1"/>
  <c r="D31" i="1" s="1"/>
  <c r="E31" i="1" s="1"/>
  <c r="F31" i="1" s="1"/>
  <c r="G31" i="1" s="1"/>
  <c r="C30" i="1"/>
  <c r="D30" i="1" s="1"/>
  <c r="E30" i="1" s="1"/>
  <c r="F30" i="1" s="1"/>
  <c r="G30" i="1" s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D24" i="1"/>
  <c r="E24" i="1" s="1"/>
  <c r="F24" i="1" s="1"/>
  <c r="G24" i="1" s="1"/>
  <c r="C24" i="1"/>
  <c r="D23" i="1"/>
  <c r="E23" i="1" s="1"/>
  <c r="F23" i="1" s="1"/>
  <c r="G23" i="1" s="1"/>
  <c r="C23" i="1"/>
  <c r="C22" i="1"/>
  <c r="D22" i="1" s="1"/>
  <c r="E22" i="1" s="1"/>
  <c r="F22" i="1" s="1"/>
  <c r="G22" i="1" s="1"/>
  <c r="C21" i="1"/>
  <c r="D21" i="1" s="1"/>
  <c r="E21" i="1" s="1"/>
  <c r="F21" i="1" s="1"/>
  <c r="G21" i="1" s="1"/>
  <c r="E20" i="1"/>
  <c r="F20" i="1" s="1"/>
  <c r="G20" i="1" s="1"/>
  <c r="D20" i="1"/>
  <c r="C20" i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D10" i="1"/>
  <c r="E10" i="1" s="1"/>
  <c r="F10" i="1" s="1"/>
  <c r="G10" i="1" s="1"/>
  <c r="C10" i="1"/>
  <c r="D9" i="1"/>
  <c r="E9" i="1" s="1"/>
  <c r="F9" i="1" s="1"/>
  <c r="G9" i="1" s="1"/>
  <c r="C9" i="1"/>
  <c r="C8" i="1"/>
  <c r="D8" i="1" s="1"/>
  <c r="E8" i="1" s="1"/>
  <c r="F8" i="1" s="1"/>
  <c r="G8" i="1" s="1"/>
  <c r="C7" i="1"/>
  <c r="D7" i="1" s="1"/>
  <c r="D32" i="1" l="1"/>
  <c r="E7" i="1"/>
  <c r="C32" i="1"/>
  <c r="F7" i="1" l="1"/>
  <c r="E32" i="1"/>
  <c r="G7" i="1" l="1"/>
  <c r="G32" i="1" s="1"/>
  <c r="F32" i="1"/>
</calcChain>
</file>

<file path=xl/sharedStrings.xml><?xml version="1.0" encoding="utf-8"?>
<sst xmlns="http://schemas.openxmlformats.org/spreadsheetml/2006/main" count="37" uniqueCount="37">
  <si>
    <t>WYSOKOŚĆ DOTACJI DLA POWIATÓW W WOJEWÓDZTWIE PODKARPACKIM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</si>
  <si>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</si>
  <si>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</si>
  <si>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</si>
  <si>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</si>
  <si>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</si>
  <si>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</si>
  <si>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</si>
  <si>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</si>
  <si>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Podkarpackie</t>
  </si>
  <si>
    <t xml:space="preserve">bieszczadzki                  </t>
  </si>
  <si>
    <t xml:space="preserve">brzozowski                    </t>
  </si>
  <si>
    <t xml:space="preserve">dębicki                       </t>
  </si>
  <si>
    <t xml:space="preserve">jarosławski                   </t>
  </si>
  <si>
    <t xml:space="preserve">jasielski                     </t>
  </si>
  <si>
    <t xml:space="preserve">kolbuszowski                  </t>
  </si>
  <si>
    <t xml:space="preserve">krośnieński                   </t>
  </si>
  <si>
    <t xml:space="preserve">leski                         </t>
  </si>
  <si>
    <t xml:space="preserve">leżajski                      </t>
  </si>
  <si>
    <t xml:space="preserve">lubaczowski                   </t>
  </si>
  <si>
    <t xml:space="preserve">łańcucki                      </t>
  </si>
  <si>
    <t xml:space="preserve">mielecki                      </t>
  </si>
  <si>
    <t xml:space="preserve">niżański                      </t>
  </si>
  <si>
    <t xml:space="preserve">przemyski                     </t>
  </si>
  <si>
    <t xml:space="preserve">przeworski                    </t>
  </si>
  <si>
    <t xml:space="preserve">ropczycko-sędziszowski        </t>
  </si>
  <si>
    <t xml:space="preserve">rzeszowski                    </t>
  </si>
  <si>
    <t xml:space="preserve">sanocki                       </t>
  </si>
  <si>
    <t xml:space="preserve">stalowowolski                 </t>
  </si>
  <si>
    <t xml:space="preserve">strzyżowski                   </t>
  </si>
  <si>
    <t xml:space="preserve">tarnobrzeski                  </t>
  </si>
  <si>
    <t xml:space="preserve">miasto Krosno                     </t>
  </si>
  <si>
    <t xml:space="preserve">miasto Przemyśl                   </t>
  </si>
  <si>
    <t xml:space="preserve">miasto Rzeszów                    </t>
  </si>
  <si>
    <t xml:space="preserve">miasto Tarnobrzeg                 </t>
  </si>
  <si>
    <t>Razem podkarpackie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</si>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</sst>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3" fontId="7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8" fillId="0" borderId="0" xfId="0" applyFont="1"/>
    <xf numFmtId="0" fontId="9" fillId="2" borderId="3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BF02-C378-4433-B6B5-C9EB0BFB4A75}">
  <dimension ref="A1:G35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5" t="s">
        <v>0</v>
      </c>
      <c r="B1" s="25"/>
      <c r="C1" s="25"/>
      <c r="D1" s="25"/>
      <c r="E1" s="25"/>
      <c r="F1" s="25"/>
      <c r="G1" s="25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8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8.7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20215</v>
      </c>
      <c r="C7" s="12">
        <f>ROUNDDOWN(B7/$C$4,1)</f>
        <v>0.8</v>
      </c>
      <c r="D7" s="13">
        <f>IF(C7&lt;2,2,IF(C7&gt;35,35,C7))</f>
        <v>2</v>
      </c>
      <c r="E7" s="13">
        <f>ROUND(D7,0)</f>
        <v>2</v>
      </c>
      <c r="F7" s="14">
        <f>E7*$F$4</f>
        <v>12974</v>
      </c>
      <c r="G7" s="14">
        <f>F7*$G$4</f>
        <v>155688</v>
      </c>
    </row>
    <row r="8" spans="1:7" x14ac:dyDescent="0.3">
      <c r="A8" s="10" t="s">
        <v>11</v>
      </c>
      <c r="B8" s="11">
        <v>62409</v>
      </c>
      <c r="C8" s="12">
        <f t="shared" ref="C8:C31" si="0">ROUNDDOWN(B8/$C$4,1)</f>
        <v>2.4</v>
      </c>
      <c r="D8" s="13">
        <f t="shared" ref="D8:D31" si="1">IF(C8&lt;2,2,IF(C8&gt;35,35,C8))</f>
        <v>2.4</v>
      </c>
      <c r="E8" s="13">
        <f t="shared" ref="E8:E31" si="2">ROUND(D8,0)</f>
        <v>2</v>
      </c>
      <c r="F8" s="14">
        <f t="shared" ref="F8:F31" si="3">E8*$F$4</f>
        <v>12974</v>
      </c>
      <c r="G8" s="14">
        <f t="shared" ref="G8:G31" si="4">F8*$G$4</f>
        <v>155688</v>
      </c>
    </row>
    <row r="9" spans="1:7" x14ac:dyDescent="0.3">
      <c r="A9" s="10" t="s">
        <v>12</v>
      </c>
      <c r="B9" s="11">
        <v>131510</v>
      </c>
      <c r="C9" s="12">
        <f t="shared" si="0"/>
        <v>5.2</v>
      </c>
      <c r="D9" s="13">
        <f t="shared" si="1"/>
        <v>5.2</v>
      </c>
      <c r="E9" s="13">
        <f t="shared" si="2"/>
        <v>5</v>
      </c>
      <c r="F9" s="14">
        <f t="shared" si="3"/>
        <v>32435</v>
      </c>
      <c r="G9" s="14">
        <f t="shared" si="4"/>
        <v>389220</v>
      </c>
    </row>
    <row r="10" spans="1:7" x14ac:dyDescent="0.3">
      <c r="A10" s="10" t="s">
        <v>13</v>
      </c>
      <c r="B10" s="11">
        <v>114380</v>
      </c>
      <c r="C10" s="12">
        <f t="shared" si="0"/>
        <v>4.5</v>
      </c>
      <c r="D10" s="13">
        <f t="shared" si="1"/>
        <v>4.5</v>
      </c>
      <c r="E10" s="13">
        <f t="shared" si="2"/>
        <v>5</v>
      </c>
      <c r="F10" s="14">
        <f t="shared" si="3"/>
        <v>32435</v>
      </c>
      <c r="G10" s="14">
        <f t="shared" si="4"/>
        <v>389220</v>
      </c>
    </row>
    <row r="11" spans="1:7" x14ac:dyDescent="0.3">
      <c r="A11" s="10" t="s">
        <v>14</v>
      </c>
      <c r="B11" s="11">
        <v>107200</v>
      </c>
      <c r="C11" s="12">
        <f t="shared" si="0"/>
        <v>4.2</v>
      </c>
      <c r="D11" s="13">
        <f t="shared" si="1"/>
        <v>4.2</v>
      </c>
      <c r="E11" s="13">
        <f t="shared" si="2"/>
        <v>4</v>
      </c>
      <c r="F11" s="14">
        <f t="shared" si="3"/>
        <v>25948</v>
      </c>
      <c r="G11" s="14">
        <f t="shared" si="4"/>
        <v>311376</v>
      </c>
    </row>
    <row r="12" spans="1:7" s="19" customFormat="1" x14ac:dyDescent="0.3">
      <c r="A12" s="10" t="s">
        <v>15</v>
      </c>
      <c r="B12" s="15">
        <v>60684</v>
      </c>
      <c r="C12" s="16">
        <f t="shared" si="0"/>
        <v>2.4</v>
      </c>
      <c r="D12" s="17">
        <f t="shared" si="1"/>
        <v>2.4</v>
      </c>
      <c r="E12" s="17">
        <f t="shared" si="2"/>
        <v>2</v>
      </c>
      <c r="F12" s="18">
        <f t="shared" si="3"/>
        <v>12974</v>
      </c>
      <c r="G12" s="18">
        <f t="shared" si="4"/>
        <v>155688</v>
      </c>
    </row>
    <row r="13" spans="1:7" x14ac:dyDescent="0.3">
      <c r="A13" s="10" t="s">
        <v>16</v>
      </c>
      <c r="B13" s="11">
        <v>107318</v>
      </c>
      <c r="C13" s="12">
        <f t="shared" si="0"/>
        <v>4.2</v>
      </c>
      <c r="D13" s="13">
        <f t="shared" si="1"/>
        <v>4.2</v>
      </c>
      <c r="E13" s="13">
        <f t="shared" si="2"/>
        <v>4</v>
      </c>
      <c r="F13" s="14">
        <f t="shared" si="3"/>
        <v>25948</v>
      </c>
      <c r="G13" s="14">
        <f t="shared" si="4"/>
        <v>311376</v>
      </c>
    </row>
    <row r="14" spans="1:7" x14ac:dyDescent="0.3">
      <c r="A14" s="10" t="s">
        <v>17</v>
      </c>
      <c r="B14" s="11">
        <v>25007</v>
      </c>
      <c r="C14" s="12">
        <f t="shared" si="0"/>
        <v>1</v>
      </c>
      <c r="D14" s="13">
        <f t="shared" si="1"/>
        <v>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65827</v>
      </c>
      <c r="C15" s="12">
        <f t="shared" si="0"/>
        <v>2.6</v>
      </c>
      <c r="D15" s="13">
        <f t="shared" si="1"/>
        <v>2.6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51386</v>
      </c>
      <c r="C16" s="12">
        <f t="shared" si="0"/>
        <v>2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80597</v>
      </c>
      <c r="C17" s="12">
        <f t="shared" si="0"/>
        <v>3.2</v>
      </c>
      <c r="D17" s="13">
        <f t="shared" si="1"/>
        <v>3.2</v>
      </c>
      <c r="E17" s="13">
        <f t="shared" si="2"/>
        <v>3</v>
      </c>
      <c r="F17" s="14">
        <f t="shared" si="3"/>
        <v>19461</v>
      </c>
      <c r="G17" s="14">
        <f t="shared" si="4"/>
        <v>233532</v>
      </c>
    </row>
    <row r="18" spans="1:7" x14ac:dyDescent="0.3">
      <c r="A18" s="10" t="s">
        <v>21</v>
      </c>
      <c r="B18" s="11">
        <v>131874</v>
      </c>
      <c r="C18" s="12">
        <f t="shared" si="0"/>
        <v>5.2</v>
      </c>
      <c r="D18" s="13">
        <f t="shared" si="1"/>
        <v>5.2</v>
      </c>
      <c r="E18" s="13">
        <f t="shared" si="2"/>
        <v>5</v>
      </c>
      <c r="F18" s="14">
        <f t="shared" si="3"/>
        <v>32435</v>
      </c>
      <c r="G18" s="14">
        <f t="shared" si="4"/>
        <v>389220</v>
      </c>
    </row>
    <row r="19" spans="1:7" x14ac:dyDescent="0.3">
      <c r="A19" s="10" t="s">
        <v>22</v>
      </c>
      <c r="B19" s="11">
        <v>62651</v>
      </c>
      <c r="C19" s="12">
        <f t="shared" si="0"/>
        <v>2.5</v>
      </c>
      <c r="D19" s="13">
        <f t="shared" si="1"/>
        <v>2.5</v>
      </c>
      <c r="E19" s="13">
        <f t="shared" si="2"/>
        <v>3</v>
      </c>
      <c r="F19" s="14">
        <f t="shared" si="3"/>
        <v>19461</v>
      </c>
      <c r="G19" s="14">
        <f t="shared" si="4"/>
        <v>233532</v>
      </c>
    </row>
    <row r="20" spans="1:7" x14ac:dyDescent="0.3">
      <c r="A20" s="10" t="s">
        <v>23</v>
      </c>
      <c r="B20" s="11">
        <v>70161</v>
      </c>
      <c r="C20" s="12">
        <f t="shared" si="0"/>
        <v>2.8</v>
      </c>
      <c r="D20" s="13">
        <f t="shared" si="1"/>
        <v>2.8</v>
      </c>
      <c r="E20" s="13">
        <f t="shared" si="2"/>
        <v>3</v>
      </c>
      <c r="F20" s="14">
        <f t="shared" si="3"/>
        <v>19461</v>
      </c>
      <c r="G20" s="14">
        <f t="shared" si="4"/>
        <v>233532</v>
      </c>
    </row>
    <row r="21" spans="1:7" x14ac:dyDescent="0.3">
      <c r="A21" s="10" t="s">
        <v>24</v>
      </c>
      <c r="B21" s="11">
        <v>74856</v>
      </c>
      <c r="C21" s="12">
        <f t="shared" si="0"/>
        <v>2.9</v>
      </c>
      <c r="D21" s="13">
        <f t="shared" si="1"/>
        <v>2.9</v>
      </c>
      <c r="E21" s="13">
        <f t="shared" si="2"/>
        <v>3</v>
      </c>
      <c r="F21" s="14">
        <f t="shared" si="3"/>
        <v>19461</v>
      </c>
      <c r="G21" s="14">
        <f t="shared" si="4"/>
        <v>233532</v>
      </c>
    </row>
    <row r="22" spans="1:7" x14ac:dyDescent="0.3">
      <c r="A22" s="10" t="s">
        <v>25</v>
      </c>
      <c r="B22" s="11">
        <v>74037</v>
      </c>
      <c r="C22" s="12">
        <f t="shared" si="0"/>
        <v>2.9</v>
      </c>
      <c r="D22" s="13">
        <f t="shared" si="1"/>
        <v>2.9</v>
      </c>
      <c r="E22" s="13">
        <f t="shared" si="2"/>
        <v>3</v>
      </c>
      <c r="F22" s="14">
        <f t="shared" si="3"/>
        <v>19461</v>
      </c>
      <c r="G22" s="14">
        <f t="shared" si="4"/>
        <v>233532</v>
      </c>
    </row>
    <row r="23" spans="1:7" x14ac:dyDescent="0.3">
      <c r="A23" s="10" t="s">
        <v>26</v>
      </c>
      <c r="B23" s="11">
        <v>177760</v>
      </c>
      <c r="C23" s="12">
        <f t="shared" si="0"/>
        <v>7.1</v>
      </c>
      <c r="D23" s="13">
        <f t="shared" si="1"/>
        <v>7.1</v>
      </c>
      <c r="E23" s="13">
        <f t="shared" si="2"/>
        <v>7</v>
      </c>
      <c r="F23" s="14">
        <f t="shared" si="3"/>
        <v>45409</v>
      </c>
      <c r="G23" s="14">
        <f t="shared" si="4"/>
        <v>544908</v>
      </c>
    </row>
    <row r="24" spans="1:7" x14ac:dyDescent="0.3">
      <c r="A24" s="10" t="s">
        <v>27</v>
      </c>
      <c r="B24" s="11">
        <v>88358</v>
      </c>
      <c r="C24" s="12">
        <f t="shared" si="0"/>
        <v>3.5</v>
      </c>
      <c r="D24" s="13">
        <f t="shared" si="1"/>
        <v>3.5</v>
      </c>
      <c r="E24" s="13">
        <f t="shared" si="2"/>
        <v>4</v>
      </c>
      <c r="F24" s="14">
        <f t="shared" si="3"/>
        <v>25948</v>
      </c>
      <c r="G24" s="14">
        <f t="shared" si="4"/>
        <v>311376</v>
      </c>
    </row>
    <row r="25" spans="1:7" x14ac:dyDescent="0.3">
      <c r="A25" s="10" t="s">
        <v>28</v>
      </c>
      <c r="B25" s="11">
        <v>99235</v>
      </c>
      <c r="C25" s="12">
        <f t="shared" si="0"/>
        <v>3.9</v>
      </c>
      <c r="D25" s="13">
        <f t="shared" si="1"/>
        <v>3.9</v>
      </c>
      <c r="E25" s="13">
        <f t="shared" si="2"/>
        <v>4</v>
      </c>
      <c r="F25" s="14">
        <f t="shared" si="3"/>
        <v>25948</v>
      </c>
      <c r="G25" s="14">
        <f t="shared" si="4"/>
        <v>311376</v>
      </c>
    </row>
    <row r="26" spans="1:7" x14ac:dyDescent="0.3">
      <c r="A26" s="10" t="s">
        <v>29</v>
      </c>
      <c r="B26" s="11">
        <v>58399</v>
      </c>
      <c r="C26" s="12">
        <f t="shared" si="0"/>
        <v>2.2999999999999998</v>
      </c>
      <c r="D26" s="13">
        <f t="shared" si="1"/>
        <v>2.2999999999999998</v>
      </c>
      <c r="E26" s="13">
        <f t="shared" si="2"/>
        <v>2</v>
      </c>
      <c r="F26" s="14">
        <f t="shared" si="3"/>
        <v>12974</v>
      </c>
      <c r="G26" s="14">
        <f t="shared" si="4"/>
        <v>155688</v>
      </c>
    </row>
    <row r="27" spans="1:7" x14ac:dyDescent="0.3">
      <c r="A27" s="10" t="s">
        <v>30</v>
      </c>
      <c r="B27" s="11">
        <v>50104</v>
      </c>
      <c r="C27" s="12">
        <f t="shared" si="0"/>
        <v>2</v>
      </c>
      <c r="D27" s="13">
        <f t="shared" si="1"/>
        <v>2</v>
      </c>
      <c r="E27" s="13">
        <f t="shared" si="2"/>
        <v>2</v>
      </c>
      <c r="F27" s="14">
        <f t="shared" si="3"/>
        <v>12974</v>
      </c>
      <c r="G27" s="14">
        <f t="shared" si="4"/>
        <v>155688</v>
      </c>
    </row>
    <row r="28" spans="1:7" x14ac:dyDescent="0.3">
      <c r="A28" s="10" t="s">
        <v>31</v>
      </c>
      <c r="B28" s="11">
        <v>43274</v>
      </c>
      <c r="C28" s="12">
        <f t="shared" si="0"/>
        <v>1.7</v>
      </c>
      <c r="D28" s="13">
        <f t="shared" si="1"/>
        <v>2</v>
      </c>
      <c r="E28" s="13">
        <f t="shared" si="2"/>
        <v>2</v>
      </c>
      <c r="F28" s="14">
        <f t="shared" si="3"/>
        <v>12974</v>
      </c>
      <c r="G28" s="14">
        <f t="shared" si="4"/>
        <v>155688</v>
      </c>
    </row>
    <row r="29" spans="1:7" x14ac:dyDescent="0.3">
      <c r="A29" s="10" t="s">
        <v>32</v>
      </c>
      <c r="B29" s="15">
        <v>54352</v>
      </c>
      <c r="C29" s="16">
        <f t="shared" si="0"/>
        <v>2.1</v>
      </c>
      <c r="D29" s="17">
        <f t="shared" si="1"/>
        <v>2.1</v>
      </c>
      <c r="E29" s="17">
        <f t="shared" si="2"/>
        <v>2</v>
      </c>
      <c r="F29" s="18">
        <f t="shared" si="3"/>
        <v>12974</v>
      </c>
      <c r="G29" s="18">
        <f t="shared" si="4"/>
        <v>155688</v>
      </c>
    </row>
    <row r="30" spans="1:7" x14ac:dyDescent="0.3">
      <c r="A30" s="10" t="s">
        <v>33</v>
      </c>
      <c r="B30" s="11">
        <v>199436</v>
      </c>
      <c r="C30" s="12">
        <f t="shared" si="0"/>
        <v>7.9</v>
      </c>
      <c r="D30" s="13">
        <f t="shared" si="1"/>
        <v>7.9</v>
      </c>
      <c r="E30" s="13">
        <f t="shared" si="2"/>
        <v>8</v>
      </c>
      <c r="F30" s="14">
        <f t="shared" si="3"/>
        <v>51896</v>
      </c>
      <c r="G30" s="14">
        <f t="shared" si="4"/>
        <v>622752</v>
      </c>
    </row>
    <row r="31" spans="1:7" x14ac:dyDescent="0.3">
      <c r="A31" s="10" t="s">
        <v>34</v>
      </c>
      <c r="B31" s="11">
        <v>42730</v>
      </c>
      <c r="C31" s="12">
        <f t="shared" si="0"/>
        <v>1.7</v>
      </c>
      <c r="D31" s="13">
        <f t="shared" si="1"/>
        <v>2</v>
      </c>
      <c r="E31" s="13">
        <f t="shared" si="2"/>
        <v>2</v>
      </c>
      <c r="F31" s="14">
        <f t="shared" si="3"/>
        <v>12974</v>
      </c>
      <c r="G31" s="14">
        <f t="shared" si="4"/>
        <v>155688</v>
      </c>
    </row>
    <row r="32" spans="1:7" x14ac:dyDescent="0.3">
      <c r="A32" s="20" t="s">
        <v>35</v>
      </c>
      <c r="B32" s="21">
        <f>SUM(B7:B31)</f>
        <v>2053760</v>
      </c>
      <c r="C32" s="22">
        <f t="shared" ref="C32:G32" si="5">SUM(C7:C31)</f>
        <v>81</v>
      </c>
      <c r="D32" s="22">
        <f t="shared" si="5"/>
        <v>83.8</v>
      </c>
      <c r="E32" s="22">
        <f t="shared" si="5"/>
        <v>84</v>
      </c>
      <c r="F32" s="22">
        <f t="shared" si="5"/>
        <v>544908</v>
      </c>
      <c r="G32" s="22">
        <f t="shared" si="5"/>
        <v>6538896</v>
      </c>
    </row>
    <row r="33" spans="1:7" x14ac:dyDescent="0.3">
      <c r="B33" s="23"/>
    </row>
    <row r="34" spans="1:7" ht="15.75" customHeight="1" x14ac:dyDescent="0.3">
      <c r="A34" s="26" t="s">
        <v>36</v>
      </c>
      <c r="B34" s="27"/>
      <c r="C34" s="27"/>
      <c r="D34" s="27"/>
      <c r="E34" s="27"/>
      <c r="F34" s="27"/>
      <c r="G34" s="27"/>
    </row>
    <row r="35" spans="1:7" x14ac:dyDescent="0.3">
      <c r="A35" s="24"/>
    </row>
  </sheetData>
  <sheetProtection algorithmName="SHA-512" hashValue="X+9fh3sSW59mjFBI0qZk+MxPC655MC4lGk3TzOFiGorUgY3pCCg9QsD7YzXvBBu8GOrI+FqAF+SEmVqxXskVIw==" saltValue="w38ndAjJOq7CkkXxC5Tb7w==" spinCount="100000" sheet="1" objects="1" scenarios="1"/>
  <mergeCells count="2">
    <mergeCell ref="A1:G1"/>
    <mergeCell ref="A34:G34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2026-10-05T10:47:29Z</dcterms:created>
  <dcterms:modified xsi:type="dcterms:W3CDTF">2026-10-06T05:31:10Z</dcterms:modified>
</cp:coreProperties>
</file>