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C9ECF74D-86A4-4590-AD58-C90B77450533}" xr6:coauthVersionLast="47" xr6:coauthVersionMax="47" xr10:uidLastSave="{00000000-0000-0000-0000-000000000000}"/>
  <bookViews>
    <workbookView xWindow="-20790" yWindow="1590" windowWidth="16500" windowHeight="1401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<sst xmlns="http://schemas.openxmlformats.org/spreadsheetml/2006/main" count="83" uniqueCount="48">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</sst>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44" activePane="bottomRight" state="frozen"/>
      <selection pane="topRight" activeCell="C1" sqref="C1"/>
      <selection pane="bottomLeft" activeCell="A4" sqref="A4"/>
      <selection pane="bottomRight" activeCell="J157" sqref="J157:X157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/>
      <c r="C154" s="80"/>
      <c r="D154" s="32"/>
      <c r="E154" s="81"/>
      <c r="F154" s="38"/>
      <c r="G154" s="176"/>
      <c r="H154" s="163"/>
      <c r="I154" s="35"/>
      <c r="J154" s="78"/>
      <c r="K154" s="78"/>
      <c r="L154" s="78"/>
      <c r="M154" s="78"/>
      <c r="N154" s="78"/>
      <c r="O154" s="78"/>
      <c r="P154" s="111"/>
      <c r="Q154" s="112"/>
      <c r="R154" s="36"/>
      <c r="S154" s="36"/>
      <c r="T154" s="39"/>
      <c r="U154" s="36"/>
      <c r="V154" s="36"/>
      <c r="W154" s="36"/>
      <c r="X154" s="39"/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/>
      <c r="C155" s="80"/>
      <c r="D155" s="32"/>
      <c r="E155" s="81"/>
      <c r="F155" s="38"/>
      <c r="G155" s="177"/>
      <c r="H155" s="163"/>
      <c r="I155" s="35"/>
      <c r="J155" s="36"/>
      <c r="K155" s="38"/>
      <c r="L155" s="38"/>
      <c r="M155" s="38"/>
      <c r="N155" s="38"/>
      <c r="O155" s="38"/>
      <c r="P155" s="108"/>
      <c r="Q155" s="39"/>
      <c r="R155" s="36"/>
      <c r="S155" s="36"/>
      <c r="T155" s="39"/>
      <c r="U155" s="36"/>
      <c r="V155" s="36"/>
      <c r="W155" s="36"/>
      <c r="X155" s="39"/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/>
      <c r="C156" s="87"/>
      <c r="D156" s="32"/>
      <c r="E156" s="89"/>
      <c r="F156" s="91"/>
      <c r="G156" s="175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58158.280199999994</v>
      </c>
      <c r="C157" s="95">
        <f>SUM(C145:C156)</f>
        <v>9999.8864000000012</v>
      </c>
      <c r="D157" s="96">
        <f>C157/B157</f>
        <v>0.17194260844047451</v>
      </c>
      <c r="E157" s="97">
        <f>SUM(E145:E156)</f>
        <v>1190.5728999999999</v>
      </c>
      <c r="F157" s="160">
        <f>E157/B157</f>
        <v>2.0471253549894347E-2</v>
      </c>
      <c r="G157" s="182">
        <f>SUM(G145:G156)</f>
        <v>191.60209999999995</v>
      </c>
      <c r="H157" s="161">
        <f>G157/B157</f>
        <v>3.2944939111180932E-3</v>
      </c>
      <c r="I157" s="98"/>
      <c r="J157" s="61">
        <v>2.9036757864789819E-2</v>
      </c>
      <c r="K157" s="59">
        <v>0.36422762893184729</v>
      </c>
      <c r="L157" s="59">
        <v>5.3597117887265171E-2</v>
      </c>
      <c r="M157" s="59">
        <v>0.37221547001659788</v>
      </c>
      <c r="N157" s="59">
        <v>0.10290017482325758</v>
      </c>
      <c r="O157" s="59">
        <v>6.553975954742898E-2</v>
      </c>
      <c r="P157" s="61">
        <v>4.2372882958805237E-3</v>
      </c>
      <c r="Q157" s="61">
        <v>8.2458026329327392E-3</v>
      </c>
      <c r="R157" s="57">
        <v>0.39119779542586958</v>
      </c>
      <c r="S157" s="59">
        <v>0.60857246428686518</v>
      </c>
      <c r="T157" s="62">
        <v>2.297402872652345E-4</v>
      </c>
      <c r="U157" s="57">
        <v>1.2174465540980676E-2</v>
      </c>
      <c r="V157" s="59">
        <v>6.2732920646865781E-2</v>
      </c>
      <c r="W157" s="59">
        <v>0.24758058197303881</v>
      </c>
      <c r="X157" s="62">
        <v>0.67751203183911468</v>
      </c>
      <c r="Z157" s="110"/>
      <c r="AB157" s="115"/>
      <c r="AD157" s="26"/>
      <c r="AE157" s="26"/>
      <c r="AF157" s="26"/>
      <c r="AG157" s="26"/>
      <c r="AH157" s="26"/>
    </row>
    <row r="158" spans="1:34" ht="15" thickTop="1" x14ac:dyDescent="0.3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4.4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2" thickTop="1" x14ac:dyDescent="0.25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4.4" x14ac:dyDescent="0.3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4.4" x14ac:dyDescent="0.3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4.4" x14ac:dyDescent="0.3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4.4" x14ac:dyDescent="0.3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4.4" x14ac:dyDescent="0.3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4.4" x14ac:dyDescent="0.3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4.4" x14ac:dyDescent="0.3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4.4" x14ac:dyDescent="0.3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4.4" x14ac:dyDescent="0.3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4.4" x14ac:dyDescent="0.3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4.4" x14ac:dyDescent="0.3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4.4" x14ac:dyDescent="0.3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4.4" x14ac:dyDescent="0.3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4.4" x14ac:dyDescent="0.3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4.4" x14ac:dyDescent="0.3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3">
      <c r="A180" s="135">
        <v>2025</v>
      </c>
      <c r="B180" s="136">
        <f>B157</f>
        <v>58158.280199999994</v>
      </c>
      <c r="C180" s="137">
        <f t="shared" ref="C180:X180" si="8">C157</f>
        <v>9999.8864000000012</v>
      </c>
      <c r="D180" s="138">
        <f t="shared" si="8"/>
        <v>0.17194260844047451</v>
      </c>
      <c r="E180" s="139">
        <f t="shared" si="8"/>
        <v>1190.5728999999999</v>
      </c>
      <c r="F180" s="141">
        <f t="shared" si="8"/>
        <v>2.0471253549894347E-2</v>
      </c>
      <c r="G180" s="189">
        <f t="shared" si="8"/>
        <v>191.60209999999995</v>
      </c>
      <c r="H180" s="140">
        <f t="shared" si="8"/>
        <v>3.2944939111180932E-3</v>
      </c>
      <c r="I180" s="181"/>
      <c r="J180" s="141">
        <f t="shared" si="8"/>
        <v>2.9036757864789819E-2</v>
      </c>
      <c r="K180" s="141">
        <f t="shared" si="8"/>
        <v>0.36422762893184729</v>
      </c>
      <c r="L180" s="141">
        <f t="shared" si="8"/>
        <v>5.3597117887265171E-2</v>
      </c>
      <c r="M180" s="141">
        <f t="shared" si="8"/>
        <v>0.37221547001659788</v>
      </c>
      <c r="N180" s="141">
        <f t="shared" si="8"/>
        <v>0.10290017482325758</v>
      </c>
      <c r="O180" s="141">
        <f t="shared" si="8"/>
        <v>6.553975954742898E-2</v>
      </c>
      <c r="P180" s="142">
        <f t="shared" si="8"/>
        <v>4.2372882958805237E-3</v>
      </c>
      <c r="Q180" s="143">
        <f t="shared" si="8"/>
        <v>8.2458026329327392E-3</v>
      </c>
      <c r="R180" s="144">
        <f t="shared" si="8"/>
        <v>0.39119779542586958</v>
      </c>
      <c r="S180" s="141">
        <f t="shared" si="8"/>
        <v>0.60857246428686518</v>
      </c>
      <c r="T180" s="145">
        <f t="shared" si="8"/>
        <v>2.297402872652345E-4</v>
      </c>
      <c r="U180" s="144">
        <f t="shared" si="8"/>
        <v>1.2174465540980676E-2</v>
      </c>
      <c r="V180" s="141">
        <f t="shared" si="8"/>
        <v>6.2732920646865781E-2</v>
      </c>
      <c r="W180" s="141">
        <f t="shared" si="8"/>
        <v>0.24758058197303881</v>
      </c>
      <c r="X180" s="145">
        <f t="shared" si="8"/>
        <v>0.67751203183911468</v>
      </c>
    </row>
    <row r="181" spans="1:31" s="5" customFormat="1" ht="13.8" thickTop="1" x14ac:dyDescent="0.25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4.4" x14ac:dyDescent="0.3">
      <c r="A182" s="5" t="s">
        <v>37</v>
      </c>
      <c r="G182" s="75"/>
      <c r="Y182" s="26"/>
      <c r="Z182" s="26"/>
      <c r="AA182" s="26"/>
    </row>
    <row r="183" spans="1:31" s="5" customFormat="1" x14ac:dyDescent="0.25">
      <c r="A183" s="5" t="s">
        <v>39</v>
      </c>
      <c r="B183" s="125"/>
      <c r="G183" s="75"/>
      <c r="Q183" s="125"/>
    </row>
    <row r="184" spans="1:31" s="5" customFormat="1" x14ac:dyDescent="0.25">
      <c r="G184" s="75"/>
    </row>
    <row r="185" spans="1:31" s="5" customFormat="1" x14ac:dyDescent="0.25">
      <c r="G185" s="75"/>
    </row>
    <row r="186" spans="1:31" s="5" customFormat="1" x14ac:dyDescent="0.25">
      <c r="G186" s="75"/>
    </row>
    <row r="187" spans="1:31" s="5" customFormat="1" x14ac:dyDescent="0.25">
      <c r="G187" s="75"/>
    </row>
    <row r="188" spans="1:31" s="5" customFormat="1" x14ac:dyDescent="0.25">
      <c r="G188" s="75"/>
    </row>
    <row r="189" spans="1:31" s="5" customFormat="1" x14ac:dyDescent="0.25">
      <c r="G189" s="75"/>
    </row>
    <row r="190" spans="1:31" s="5" customFormat="1" x14ac:dyDescent="0.25">
      <c r="G190" s="75"/>
    </row>
    <row r="191" spans="1:31" s="5" customFormat="1" x14ac:dyDescent="0.25">
      <c r="G191" s="75"/>
    </row>
    <row r="192" spans="1:31" s="5" customFormat="1" x14ac:dyDescent="0.25">
      <c r="G192" s="75"/>
    </row>
    <row r="193" spans="7:7" s="5" customFormat="1" x14ac:dyDescent="0.25">
      <c r="G193" s="75"/>
    </row>
    <row r="194" spans="7:7" s="5" customFormat="1" x14ac:dyDescent="0.25">
      <c r="G194" s="75"/>
    </row>
    <row r="195" spans="7:7" s="5" customFormat="1" x14ac:dyDescent="0.25">
      <c r="G195" s="75"/>
    </row>
    <row r="196" spans="7:7" s="5" customFormat="1" x14ac:dyDescent="0.25">
      <c r="G196" s="75"/>
    </row>
    <row r="197" spans="7:7" s="5" customFormat="1" x14ac:dyDescent="0.25">
      <c r="G197" s="75"/>
    </row>
    <row r="198" spans="7:7" s="5" customFormat="1" x14ac:dyDescent="0.25">
      <c r="G198" s="75"/>
    </row>
    <row r="199" spans="7:7" s="5" customFormat="1" x14ac:dyDescent="0.25">
      <c r="G199" s="75"/>
    </row>
    <row r="200" spans="7:7" s="5" customFormat="1" x14ac:dyDescent="0.25">
      <c r="G200" s="75"/>
    </row>
    <row r="201" spans="7:7" s="5" customFormat="1" x14ac:dyDescent="0.25">
      <c r="G201" s="75"/>
    </row>
    <row r="202" spans="7:7" s="5" customFormat="1" x14ac:dyDescent="0.25">
      <c r="G202" s="75"/>
    </row>
    <row r="203" spans="7:7" s="5" customFormat="1" x14ac:dyDescent="0.25">
      <c r="G203" s="75"/>
    </row>
    <row r="204" spans="7:7" s="5" customFormat="1" x14ac:dyDescent="0.25">
      <c r="G204" s="75"/>
    </row>
    <row r="205" spans="7:7" s="5" customFormat="1" x14ac:dyDescent="0.25">
      <c r="G205" s="75"/>
    </row>
    <row r="206" spans="7:7" s="5" customFormat="1" x14ac:dyDescent="0.25">
      <c r="G206" s="75"/>
    </row>
    <row r="207" spans="7:7" s="5" customFormat="1" x14ac:dyDescent="0.25">
      <c r="G207" s="75"/>
    </row>
    <row r="208" spans="7:7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wrzesień 2025 r.</dc:title>
  <dc:creator>Ministerstwo Finansów</dc:creator>
  <cp:keywords>Obligacje, Sprzedaż, Statystyki, Miesięczne, Ministerstwo Finansów, Wrzesień2025, Finanse, Raport</cp:keywords>
  <dcterms:created xsi:type="dcterms:W3CDTF">2022-07-11T10:00:13Z</dcterms:created>
  <dcterms:modified xsi:type="dcterms:W3CDTF">2025-10-09T11:51:50Z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