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pelikan\DEK\Wydział Programów Ministra\2020 Programy Ministra\EA\"/>
    </mc:Choice>
  </mc:AlternateContent>
  <bookViews>
    <workbookView xWindow="0" yWindow="0" windowWidth="28800" windowHeight="12585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52511"/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<sst xmlns="http://schemas.openxmlformats.org/spreadsheetml/2006/main" count="302" uniqueCount="174">
  <si>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</si>
  <si>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</si>
  <si>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</si>
  <si>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</si>
  <si>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</si>
  <si>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</si>
  <si>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</si>
  <si>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</si>
  <si>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</si>
  <si>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</si>
  <si>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</si>
  <si>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</si>
  <si>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</si>
  <si>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</si>
  <si>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</si>
  <si>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</si>
  <si>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</si>
  <si>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</si>
  <si>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</si>
  <si>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</si>
  <si>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</si>
  <si>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</si>
  <si>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</si>
  <si>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</si>
  <si>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</si>
  <si>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</si>
  <si>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</si>
  <si>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</si>
  <si>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</si>
  <si>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</si>
  <si>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</si>
  <si>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</si>
  <si>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</si>
  <si>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</si>
  <si>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</si>
  <si>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</si>
  <si>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</si>
  <si>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</si>
  <si>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</si>
  <si>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</si>
  <si>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</si>
  <si>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</si>
  <si>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</si>
  <si>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</si>
  <si>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</si>
  <si>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</si>
  <si>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</si>
  <si>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</si>
  <si>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</si>
  <si>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</si>
  <si>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</si>
  <si>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</si>
  <si>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</si>
  <si>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</si>
  <si>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</si>
  <si>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</si>
  <si>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</si>
  <si>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</si>
  <si>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</si>
  <si>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</si>
  <si>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</si>
  <si>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</si>
  <si>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</si>
  <si>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</si>
  <si>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</si>
  <si>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</si>
  <si>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</si>
  <si>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</si>
  <si>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</si>
  <si>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</si>
  <si>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</si>
  <si>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</si>
  <si>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</si>
  <si>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</si>
  <si>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</si>
  <si>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</si>
  <si>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</si>
  <si>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</si>
  <si>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</si>
  <si>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</si>
  <si>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</si>
  <si>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</si>
  <si>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</si>
  <si>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</si>
  <si>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</si>
  <si>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</si>
  <si>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</si>
  <si>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</si>
  <si>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</si>
  <si>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</si>
  <si>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</si>
  <si>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</si>
  <si>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</si>
  <si>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</si>
  <si>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</si>
  <si>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</si>
  <si>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</si>
  <si>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</si>
  <si>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</si>
  <si>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</si>
  <si>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</si>
  <si>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</si>
  <si>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</si>
  <si>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</si>
  <si>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</si>
  <si>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</si>
  <si>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</si>
  <si>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</si>
  <si>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</si>
  <si>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</si>
  <si>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</si>
  <si>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</si>
  <si>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</si>
  <si>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</si>
  <si>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</si>
  <si>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</si>
  <si>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</si>
  <si>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</si>
  <si>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</si>
  <si>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</si>
  <si>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</si>
  <si>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</si>
  <si>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</si>
  <si>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</si>
  <si>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</si>
  <si>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</si>
  <si>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</si>
  <si>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</si>
  <si>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</si>
  <si>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</si>
  <si>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</si>
  <si>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</si>
  <si>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</si>
  <si>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</si>
  <si>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</si>
  <si>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</si>
  <si>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</si>
  <si>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</si>
  <si>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</si>
  <si>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</si>
  <si>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</si>
  <si>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</si>
  <si>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</si>
  <si>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</si>
  <si>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</si>
  <si>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</si>
  <si>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</si>
  <si>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</si>
  <si>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</si>
  <si>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</si>
  <si>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</si>
  <si>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</si>
  <si>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</si>
  <si>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</si>
  <si>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</si>
  <si>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</si>
  <si>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</si>
  <si>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</si>
  <si>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</si>
  <si>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</si>
  <si>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</si>
  <si>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</si>
  <si>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</si>
  <si>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</si>
  <si>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</si>
  <si>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</si>
  <si>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</si>
  <si>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</si>
  <si>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</si>
  <si>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</si>
  <si>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</si>
  <si>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</si>
  <si>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t>Edukacja artystyczna</t>
  </si>
  <si>
    <t>Departament Szkolnictwa Artystycznego i Edukacji Kulturalnej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</si>
</sst>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0" fillId="5" borderId="8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test%20pomocy%20szkolenie%20-%2020181107\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zoomScaleNormal="100" workbookViewId="0">
      <selection activeCell="F12" sqref="F12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108" t="s">
        <v>171</v>
      </c>
      <c r="B1" s="109"/>
      <c r="C1" s="109"/>
      <c r="D1" s="110"/>
    </row>
    <row r="2" spans="1:4" ht="43.5" customHeight="1" thickBot="1" x14ac:dyDescent="0.3">
      <c r="A2" s="119" t="s">
        <v>118</v>
      </c>
      <c r="B2" s="120"/>
      <c r="C2" s="120"/>
      <c r="D2" s="121"/>
    </row>
    <row r="3" spans="1:4" x14ac:dyDescent="0.25">
      <c r="A3" s="57"/>
      <c r="B3" s="57"/>
      <c r="C3" s="57"/>
      <c r="D3" s="57"/>
    </row>
    <row r="4" spans="1:4" ht="23.25" customHeight="1" x14ac:dyDescent="0.25">
      <c r="A4" s="113" t="s">
        <v>59</v>
      </c>
      <c r="B4" s="114"/>
      <c r="C4" s="114"/>
      <c r="D4" s="115"/>
    </row>
    <row r="5" spans="1:4" ht="23.25" customHeight="1" x14ac:dyDescent="0.25">
      <c r="A5" s="116" t="s">
        <v>60</v>
      </c>
      <c r="B5" s="117"/>
      <c r="C5" s="117"/>
      <c r="D5" s="118"/>
    </row>
    <row r="6" spans="1:4" ht="14.25" customHeight="1" x14ac:dyDescent="0.25">
      <c r="A6" s="57"/>
      <c r="B6" s="57"/>
      <c r="C6" s="57"/>
      <c r="D6" s="57"/>
    </row>
    <row r="7" spans="1:4" ht="15.75" x14ac:dyDescent="0.25">
      <c r="A7" s="7" t="s">
        <v>57</v>
      </c>
      <c r="B7" s="8" t="s">
        <v>54</v>
      </c>
      <c r="C7" s="111" t="s">
        <v>58</v>
      </c>
      <c r="D7" s="111"/>
    </row>
    <row r="8" spans="1:4" ht="43.5" customHeight="1" x14ac:dyDescent="0.25">
      <c r="A8" s="41">
        <v>2020</v>
      </c>
      <c r="B8" s="40" t="s">
        <v>172</v>
      </c>
      <c r="C8" s="112" t="s">
        <v>173</v>
      </c>
      <c r="D8" s="112"/>
    </row>
    <row r="9" spans="1:4" ht="15.75" x14ac:dyDescent="0.25">
      <c r="A9" s="7" t="s">
        <v>53</v>
      </c>
      <c r="B9" s="8" t="s">
        <v>55</v>
      </c>
      <c r="C9" s="111" t="s">
        <v>56</v>
      </c>
      <c r="D9" s="111"/>
    </row>
    <row r="10" spans="1:4" ht="43.5" customHeight="1" x14ac:dyDescent="0.25">
      <c r="A10" s="51"/>
      <c r="B10" s="52"/>
      <c r="C10" s="165"/>
      <c r="D10" s="166"/>
    </row>
    <row r="11" spans="1:4" ht="11.25" customHeight="1" x14ac:dyDescent="0.25">
      <c r="A11" s="57"/>
      <c r="B11" s="57"/>
      <c r="C11" s="57"/>
      <c r="D11" s="57"/>
    </row>
    <row r="12" spans="1:4" ht="38.25" customHeight="1" x14ac:dyDescent="0.25">
      <c r="A12" s="106" t="s">
        <v>61</v>
      </c>
      <c r="B12" s="107"/>
      <c r="C12" s="107"/>
      <c r="D12" s="107"/>
    </row>
    <row r="13" spans="1:4" ht="9.75" customHeight="1" x14ac:dyDescent="0.25">
      <c r="A13" s="57"/>
      <c r="B13" s="57"/>
      <c r="C13" s="57"/>
      <c r="D13" s="57"/>
    </row>
    <row r="14" spans="1:4" ht="38.25" customHeight="1" thickBot="1" x14ac:dyDescent="0.3">
      <c r="A14" s="96" t="s">
        <v>62</v>
      </c>
      <c r="B14" s="96"/>
      <c r="C14" s="96"/>
      <c r="D14" s="96"/>
    </row>
    <row r="15" spans="1:4" s="3" customFormat="1" ht="45" x14ac:dyDescent="0.25">
      <c r="A15" s="43" t="s">
        <v>4</v>
      </c>
      <c r="B15" s="44" t="s">
        <v>34</v>
      </c>
      <c r="C15" s="62" t="s">
        <v>52</v>
      </c>
      <c r="D15" s="70" t="s">
        <v>94</v>
      </c>
    </row>
    <row r="16" spans="1:4" x14ac:dyDescent="0.25">
      <c r="A16" s="66" t="s">
        <v>45</v>
      </c>
      <c r="B16" s="67"/>
      <c r="C16" s="63"/>
      <c r="D16" s="71"/>
    </row>
    <row r="17" spans="1:7" ht="15.75" x14ac:dyDescent="0.25">
      <c r="A17" s="60" t="s">
        <v>93</v>
      </c>
      <c r="B17" s="61"/>
      <c r="C17" s="64"/>
      <c r="D17" s="72"/>
    </row>
    <row r="18" spans="1:7" ht="21" x14ac:dyDescent="0.35">
      <c r="A18" s="45" t="s">
        <v>0</v>
      </c>
      <c r="B18" s="46" t="s">
        <v>46</v>
      </c>
      <c r="C18" s="68"/>
      <c r="D18" s="34">
        <v>0</v>
      </c>
      <c r="G18" s="2"/>
    </row>
    <row r="19" spans="1:7" ht="19.5" customHeight="1" x14ac:dyDescent="0.25">
      <c r="A19" s="33" t="s">
        <v>1</v>
      </c>
      <c r="B19" s="5" t="s">
        <v>47</v>
      </c>
      <c r="C19" s="69"/>
      <c r="D19" s="34">
        <v>-1</v>
      </c>
    </row>
    <row r="20" spans="1:7" ht="19.5" thickBot="1" x14ac:dyDescent="0.3">
      <c r="A20" s="55" t="s">
        <v>33</v>
      </c>
      <c r="B20" s="56"/>
      <c r="C20" s="42"/>
      <c r="D20" s="36" t="str">
        <f>IF(C20="B",-1,IF(C20="A",0,""))</f>
        <v/>
      </c>
    </row>
    <row r="21" spans="1:7" ht="15.75" thickBot="1" x14ac:dyDescent="0.3">
      <c r="A21" s="57"/>
      <c r="B21" s="57"/>
      <c r="C21" s="57"/>
      <c r="D21" s="57"/>
    </row>
    <row r="22" spans="1:7" ht="30" customHeight="1" x14ac:dyDescent="0.25">
      <c r="A22" s="31" t="s">
        <v>3</v>
      </c>
      <c r="B22" s="32" t="s">
        <v>35</v>
      </c>
      <c r="C22" s="62" t="s">
        <v>52</v>
      </c>
      <c r="D22" s="70" t="s">
        <v>94</v>
      </c>
    </row>
    <row r="23" spans="1:7" x14ac:dyDescent="0.25">
      <c r="A23" s="66" t="s">
        <v>45</v>
      </c>
      <c r="B23" s="67"/>
      <c r="C23" s="63"/>
      <c r="D23" s="71"/>
    </row>
    <row r="24" spans="1:7" ht="20.25" customHeight="1" x14ac:dyDescent="0.25">
      <c r="A24" s="60" t="s">
        <v>93</v>
      </c>
      <c r="B24" s="61"/>
      <c r="C24" s="64"/>
      <c r="D24" s="72"/>
    </row>
    <row r="25" spans="1:7" ht="21" x14ac:dyDescent="0.35">
      <c r="A25" s="33" t="s">
        <v>0</v>
      </c>
      <c r="B25" s="5" t="s">
        <v>48</v>
      </c>
      <c r="C25" s="68"/>
      <c r="D25" s="34">
        <v>0</v>
      </c>
      <c r="G25" s="2"/>
    </row>
    <row r="26" spans="1:7" ht="19.5" customHeight="1" x14ac:dyDescent="0.25">
      <c r="A26" s="33" t="s">
        <v>1</v>
      </c>
      <c r="B26" s="5" t="s">
        <v>49</v>
      </c>
      <c r="C26" s="69"/>
      <c r="D26" s="34">
        <v>-1</v>
      </c>
    </row>
    <row r="27" spans="1:7" ht="15.75" customHeight="1" thickBot="1" x14ac:dyDescent="0.3">
      <c r="A27" s="55" t="s">
        <v>33</v>
      </c>
      <c r="B27" s="56"/>
      <c r="C27" s="42"/>
      <c r="D27" s="35" t="str">
        <f>IF(C27="B",-1,IF(C27="A",0,""))</f>
        <v/>
      </c>
    </row>
    <row r="28" spans="1:7" ht="15.75" thickBot="1" x14ac:dyDescent="0.3">
      <c r="A28" s="57"/>
      <c r="B28" s="57"/>
      <c r="C28" s="57"/>
      <c r="D28" s="57"/>
    </row>
    <row r="29" spans="1:7" ht="33" customHeight="1" x14ac:dyDescent="0.25">
      <c r="A29" s="31" t="s">
        <v>7</v>
      </c>
      <c r="B29" s="32" t="s">
        <v>92</v>
      </c>
      <c r="C29" s="62" t="s">
        <v>52</v>
      </c>
      <c r="D29" s="70" t="s">
        <v>94</v>
      </c>
    </row>
    <row r="30" spans="1:7" ht="15" customHeight="1" x14ac:dyDescent="0.25">
      <c r="A30" s="66" t="s">
        <v>45</v>
      </c>
      <c r="B30" s="67"/>
      <c r="C30" s="63"/>
      <c r="D30" s="71"/>
    </row>
    <row r="31" spans="1:7" ht="20.25" customHeight="1" x14ac:dyDescent="0.25">
      <c r="A31" s="60" t="s">
        <v>93</v>
      </c>
      <c r="B31" s="61"/>
      <c r="C31" s="64"/>
      <c r="D31" s="72"/>
    </row>
    <row r="32" spans="1:7" ht="26.25" x14ac:dyDescent="0.25">
      <c r="A32" s="33" t="s">
        <v>0</v>
      </c>
      <c r="B32" s="4" t="s">
        <v>125</v>
      </c>
      <c r="C32" s="65"/>
      <c r="D32" s="34">
        <v>-1</v>
      </c>
      <c r="E32" t="s">
        <v>51</v>
      </c>
    </row>
    <row r="33" spans="1:4" ht="15" customHeight="1" x14ac:dyDescent="0.25">
      <c r="A33" s="33" t="s">
        <v>1</v>
      </c>
      <c r="B33" s="4" t="s">
        <v>128</v>
      </c>
      <c r="C33" s="65"/>
      <c r="D33" s="34">
        <v>0</v>
      </c>
    </row>
    <row r="34" spans="1:4" ht="15" customHeight="1" x14ac:dyDescent="0.25">
      <c r="A34" s="33" t="s">
        <v>2</v>
      </c>
      <c r="B34" s="4" t="s">
        <v>129</v>
      </c>
      <c r="C34" s="65"/>
      <c r="D34" s="34">
        <v>1</v>
      </c>
    </row>
    <row r="35" spans="1:4" ht="21.75" customHeight="1" thickBot="1" x14ac:dyDescent="0.3">
      <c r="A35" s="55" t="s">
        <v>33</v>
      </c>
      <c r="B35" s="56"/>
      <c r="C35" s="42"/>
      <c r="D35" s="35" t="str">
        <f>IF(C35="B",0,IF(C35="A",-1,IF(C35="C",1,"")))</f>
        <v/>
      </c>
    </row>
    <row r="36" spans="1:4" ht="15.75" thickBot="1" x14ac:dyDescent="0.3">
      <c r="A36" s="57"/>
      <c r="B36" s="57"/>
      <c r="C36" s="57"/>
      <c r="D36" s="57"/>
    </row>
    <row r="37" spans="1:4" ht="59.25" customHeight="1" x14ac:dyDescent="0.25">
      <c r="A37" s="31" t="s">
        <v>20</v>
      </c>
      <c r="B37" s="32" t="s">
        <v>36</v>
      </c>
      <c r="C37" s="62" t="s">
        <v>52</v>
      </c>
      <c r="D37" s="70" t="s">
        <v>94</v>
      </c>
    </row>
    <row r="38" spans="1:4" x14ac:dyDescent="0.25">
      <c r="A38" s="66" t="s">
        <v>45</v>
      </c>
      <c r="B38" s="67"/>
      <c r="C38" s="63"/>
      <c r="D38" s="71"/>
    </row>
    <row r="39" spans="1:4" ht="20.25" customHeight="1" x14ac:dyDescent="0.25">
      <c r="A39" s="60" t="s">
        <v>93</v>
      </c>
      <c r="B39" s="61"/>
      <c r="C39" s="64"/>
      <c r="D39" s="72"/>
    </row>
    <row r="40" spans="1:4" ht="22.5" customHeight="1" x14ac:dyDescent="0.25">
      <c r="A40" s="33" t="s">
        <v>0</v>
      </c>
      <c r="B40" s="4" t="s">
        <v>90</v>
      </c>
      <c r="C40" s="68"/>
      <c r="D40" s="34">
        <v>-1</v>
      </c>
    </row>
    <row r="41" spans="1:4" ht="20.25" customHeight="1" x14ac:dyDescent="0.25">
      <c r="A41" s="33" t="s">
        <v>1</v>
      </c>
      <c r="B41" s="4" t="s">
        <v>50</v>
      </c>
      <c r="C41" s="69"/>
      <c r="D41" s="34">
        <v>1</v>
      </c>
    </row>
    <row r="42" spans="1:4" ht="15.75" customHeight="1" thickBot="1" x14ac:dyDescent="0.3">
      <c r="A42" s="55" t="s">
        <v>33</v>
      </c>
      <c r="B42" s="56"/>
      <c r="C42" s="42"/>
      <c r="D42" s="35" t="str">
        <f>IF(C42="B",1,IF(C42="A",-1,""))</f>
        <v/>
      </c>
    </row>
    <row r="43" spans="1:4" ht="15.75" thickBot="1" x14ac:dyDescent="0.3">
      <c r="A43" s="57"/>
      <c r="B43" s="57"/>
      <c r="C43" s="57"/>
      <c r="D43" s="57"/>
    </row>
    <row r="44" spans="1:4" ht="45" x14ac:dyDescent="0.25">
      <c r="A44" s="31" t="s">
        <v>21</v>
      </c>
      <c r="B44" s="32" t="s">
        <v>37</v>
      </c>
      <c r="C44" s="62" t="s">
        <v>52</v>
      </c>
      <c r="D44" s="70" t="s">
        <v>94</v>
      </c>
    </row>
    <row r="45" spans="1:4" x14ac:dyDescent="0.25">
      <c r="A45" s="66" t="s">
        <v>45</v>
      </c>
      <c r="B45" s="67"/>
      <c r="C45" s="63"/>
      <c r="D45" s="71"/>
    </row>
    <row r="46" spans="1:4" ht="20.25" customHeight="1" x14ac:dyDescent="0.25">
      <c r="A46" s="60" t="s">
        <v>93</v>
      </c>
      <c r="B46" s="61"/>
      <c r="C46" s="64"/>
      <c r="D46" s="72"/>
    </row>
    <row r="47" spans="1:4" ht="22.5" customHeight="1" x14ac:dyDescent="0.25">
      <c r="A47" s="33" t="s">
        <v>0</v>
      </c>
      <c r="B47" s="4" t="s">
        <v>91</v>
      </c>
      <c r="C47" s="68"/>
      <c r="D47" s="34">
        <v>-1</v>
      </c>
    </row>
    <row r="48" spans="1:4" ht="22.5" customHeight="1" x14ac:dyDescent="0.25">
      <c r="A48" s="33" t="s">
        <v>1</v>
      </c>
      <c r="B48" s="4" t="s">
        <v>89</v>
      </c>
      <c r="C48" s="69"/>
      <c r="D48" s="34">
        <v>1</v>
      </c>
    </row>
    <row r="49" spans="1:14" ht="15.75" customHeight="1" thickBot="1" x14ac:dyDescent="0.3">
      <c r="A49" s="55" t="s">
        <v>33</v>
      </c>
      <c r="B49" s="56"/>
      <c r="C49" s="42"/>
      <c r="D49" s="35" t="str">
        <f>IF(C49="B",1,IF(C49="A",-1,""))</f>
        <v/>
      </c>
    </row>
    <row r="50" spans="1:14" x14ac:dyDescent="0.25">
      <c r="A50" s="57"/>
      <c r="B50" s="57"/>
      <c r="C50" s="57"/>
      <c r="D50" s="57"/>
    </row>
    <row r="51" spans="1:14" ht="27" customHeight="1" thickBot="1" x14ac:dyDescent="0.3">
      <c r="A51" s="96" t="s">
        <v>63</v>
      </c>
      <c r="B51" s="96"/>
      <c r="C51" s="96"/>
      <c r="D51" s="96"/>
    </row>
    <row r="52" spans="1:14" ht="15.75" x14ac:dyDescent="0.25">
      <c r="A52" s="31" t="s">
        <v>8</v>
      </c>
      <c r="B52" s="32" t="s">
        <v>39</v>
      </c>
      <c r="C52" s="62" t="s">
        <v>52</v>
      </c>
      <c r="D52" s="58" t="s">
        <v>94</v>
      </c>
      <c r="N52" s="1"/>
    </row>
    <row r="53" spans="1:14" ht="37.5" customHeight="1" x14ac:dyDescent="0.25">
      <c r="A53" s="53" t="s">
        <v>45</v>
      </c>
      <c r="B53" s="54"/>
      <c r="C53" s="73"/>
      <c r="D53" s="59"/>
    </row>
    <row r="54" spans="1:14" ht="39" x14ac:dyDescent="0.25">
      <c r="A54" s="33" t="s">
        <v>0</v>
      </c>
      <c r="B54" s="4" t="s">
        <v>126</v>
      </c>
      <c r="C54" s="65"/>
      <c r="D54" s="34">
        <v>-1</v>
      </c>
    </row>
    <row r="55" spans="1:14" ht="39" x14ac:dyDescent="0.25">
      <c r="A55" s="33" t="s">
        <v>1</v>
      </c>
      <c r="B55" s="4" t="s">
        <v>127</v>
      </c>
      <c r="C55" s="65"/>
      <c r="D55" s="34">
        <v>0</v>
      </c>
    </row>
    <row r="56" spans="1:14" ht="26.25" x14ac:dyDescent="0.25">
      <c r="A56" s="33" t="s">
        <v>2</v>
      </c>
      <c r="B56" s="4" t="s">
        <v>130</v>
      </c>
      <c r="C56" s="65"/>
      <c r="D56" s="34">
        <v>0</v>
      </c>
    </row>
    <row r="57" spans="1:14" ht="39" x14ac:dyDescent="0.25">
      <c r="A57" s="33" t="s">
        <v>5</v>
      </c>
      <c r="B57" s="4" t="s">
        <v>131</v>
      </c>
      <c r="C57" s="65"/>
      <c r="D57" s="34">
        <v>0</v>
      </c>
    </row>
    <row r="58" spans="1:14" ht="39" x14ac:dyDescent="0.25">
      <c r="A58" s="33" t="s">
        <v>6</v>
      </c>
      <c r="B58" s="4" t="s">
        <v>132</v>
      </c>
      <c r="C58" s="65"/>
      <c r="D58" s="37">
        <v>0</v>
      </c>
    </row>
    <row r="59" spans="1:14" ht="13.5" customHeight="1" thickBot="1" x14ac:dyDescent="0.3">
      <c r="A59" s="55" t="s">
        <v>33</v>
      </c>
      <c r="B59" s="56"/>
      <c r="C59" s="42"/>
      <c r="D59" s="35" t="str">
        <f>IF(C59="A",-1,IF(C59="B",0,IF(C59="C",0,IF(C59="D",0,IF(C59="E",0,"")))))</f>
        <v/>
      </c>
    </row>
    <row r="60" spans="1:14" ht="15.75" thickBot="1" x14ac:dyDescent="0.3">
      <c r="A60" s="57"/>
      <c r="B60" s="57"/>
      <c r="C60" s="57"/>
      <c r="D60" s="57"/>
    </row>
    <row r="61" spans="1:14" ht="30" x14ac:dyDescent="0.25">
      <c r="A61" s="31" t="s">
        <v>9</v>
      </c>
      <c r="B61" s="32" t="s">
        <v>40</v>
      </c>
      <c r="C61" s="62" t="s">
        <v>52</v>
      </c>
      <c r="D61" s="58" t="s">
        <v>94</v>
      </c>
    </row>
    <row r="62" spans="1:14" ht="15.75" customHeight="1" x14ac:dyDescent="0.25">
      <c r="A62" s="53" t="s">
        <v>45</v>
      </c>
      <c r="B62" s="54"/>
      <c r="C62" s="73"/>
      <c r="D62" s="59"/>
    </row>
    <row r="63" spans="1:14" ht="15" customHeight="1" x14ac:dyDescent="0.25">
      <c r="A63" s="33" t="s">
        <v>0</v>
      </c>
      <c r="B63" s="4" t="s">
        <v>133</v>
      </c>
      <c r="C63" s="68"/>
      <c r="D63" s="34">
        <v>-1</v>
      </c>
    </row>
    <row r="64" spans="1:14" ht="15" customHeight="1" x14ac:dyDescent="0.25">
      <c r="A64" s="33" t="s">
        <v>1</v>
      </c>
      <c r="B64" s="4" t="s">
        <v>134</v>
      </c>
      <c r="C64" s="69"/>
      <c r="D64" s="34">
        <v>0</v>
      </c>
    </row>
    <row r="65" spans="1:4" ht="21.75" customHeight="1" thickBot="1" x14ac:dyDescent="0.3">
      <c r="A65" s="55" t="s">
        <v>33</v>
      </c>
      <c r="B65" s="56"/>
      <c r="C65" s="42"/>
      <c r="D65" s="36" t="str">
        <f>IF(C65="B",0,IF(C65="A",-1,""))</f>
        <v/>
      </c>
    </row>
    <row r="66" spans="1:4" ht="15.75" thickBot="1" x14ac:dyDescent="0.3">
      <c r="A66" s="57"/>
      <c r="B66" s="57"/>
      <c r="C66" s="57"/>
      <c r="D66" s="57"/>
    </row>
    <row r="67" spans="1:4" x14ac:dyDescent="0.25">
      <c r="A67" s="31" t="s">
        <v>14</v>
      </c>
      <c r="B67" s="32" t="s">
        <v>42</v>
      </c>
      <c r="C67" s="62" t="s">
        <v>52</v>
      </c>
      <c r="D67" s="58" t="s">
        <v>95</v>
      </c>
    </row>
    <row r="68" spans="1:4" ht="20.25" customHeight="1" x14ac:dyDescent="0.25">
      <c r="A68" s="53" t="s">
        <v>45</v>
      </c>
      <c r="B68" s="54"/>
      <c r="C68" s="73"/>
      <c r="D68" s="59"/>
    </row>
    <row r="69" spans="1:4" ht="33" customHeight="1" x14ac:dyDescent="0.25">
      <c r="A69" s="33" t="s">
        <v>0</v>
      </c>
      <c r="B69" s="4" t="s">
        <v>135</v>
      </c>
      <c r="C69" s="65"/>
      <c r="D69" s="34">
        <v>0</v>
      </c>
    </row>
    <row r="70" spans="1:4" ht="15" customHeight="1" x14ac:dyDescent="0.25">
      <c r="A70" s="33" t="s">
        <v>1</v>
      </c>
      <c r="B70" s="5" t="s">
        <v>136</v>
      </c>
      <c r="C70" s="65"/>
      <c r="D70" s="34">
        <v>0</v>
      </c>
    </row>
    <row r="71" spans="1:4" ht="33.75" customHeight="1" x14ac:dyDescent="0.25">
      <c r="A71" s="33" t="s">
        <v>2</v>
      </c>
      <c r="B71" s="5" t="s">
        <v>137</v>
      </c>
      <c r="C71" s="65"/>
      <c r="D71" s="34">
        <v>-1</v>
      </c>
    </row>
    <row r="72" spans="1:4" ht="21.75" customHeight="1" thickBot="1" x14ac:dyDescent="0.3">
      <c r="A72" s="55" t="s">
        <v>33</v>
      </c>
      <c r="B72" s="56"/>
      <c r="C72" s="42"/>
      <c r="D72" s="35" t="str">
        <f>IF(C72="B",0,IF(C72="A",0,IF(C72="C",-1,"")))</f>
        <v/>
      </c>
    </row>
    <row r="73" spans="1:4" ht="15.75" thickBot="1" x14ac:dyDescent="0.3">
      <c r="A73" s="57"/>
      <c r="B73" s="57"/>
      <c r="C73" s="57"/>
      <c r="D73" s="57"/>
    </row>
    <row r="74" spans="1:4" ht="27.75" customHeight="1" x14ac:dyDescent="0.25">
      <c r="A74" s="31" t="s">
        <v>11</v>
      </c>
      <c r="B74" s="32" t="s">
        <v>86</v>
      </c>
      <c r="C74" s="62" t="s">
        <v>52</v>
      </c>
      <c r="D74" s="70" t="s">
        <v>94</v>
      </c>
    </row>
    <row r="75" spans="1:4" x14ac:dyDescent="0.25">
      <c r="A75" s="66" t="s">
        <v>45</v>
      </c>
      <c r="B75" s="67"/>
      <c r="C75" s="63"/>
      <c r="D75" s="71"/>
    </row>
    <row r="76" spans="1:4" ht="25.5" x14ac:dyDescent="0.25">
      <c r="A76" s="33" t="s">
        <v>0</v>
      </c>
      <c r="B76" s="5" t="s">
        <v>138</v>
      </c>
      <c r="C76" s="65"/>
      <c r="D76" s="34">
        <v>-1</v>
      </c>
    </row>
    <row r="77" spans="1:4" ht="31.5" customHeight="1" x14ac:dyDescent="0.25">
      <c r="A77" s="33" t="s">
        <v>1</v>
      </c>
      <c r="B77" s="5" t="s">
        <v>139</v>
      </c>
      <c r="C77" s="65"/>
      <c r="D77" s="34">
        <v>0</v>
      </c>
    </row>
    <row r="78" spans="1:4" x14ac:dyDescent="0.25">
      <c r="A78" s="33" t="s">
        <v>2</v>
      </c>
      <c r="B78" s="5" t="s">
        <v>140</v>
      </c>
      <c r="C78" s="65"/>
      <c r="D78" s="34">
        <v>0</v>
      </c>
    </row>
    <row r="79" spans="1:4" x14ac:dyDescent="0.25">
      <c r="A79" s="33" t="s">
        <v>5</v>
      </c>
      <c r="B79" s="5" t="s">
        <v>87</v>
      </c>
      <c r="C79" s="65"/>
      <c r="D79" s="34">
        <v>0</v>
      </c>
    </row>
    <row r="80" spans="1:4" ht="28.5" customHeight="1" x14ac:dyDescent="0.25">
      <c r="A80" s="33" t="s">
        <v>6</v>
      </c>
      <c r="B80" s="5" t="s">
        <v>141</v>
      </c>
      <c r="C80" s="65"/>
      <c r="D80" s="34">
        <v>0</v>
      </c>
    </row>
    <row r="81" spans="1:4" ht="25.5" x14ac:dyDescent="0.25">
      <c r="A81" s="33" t="s">
        <v>10</v>
      </c>
      <c r="B81" s="5" t="s">
        <v>142</v>
      </c>
      <c r="C81" s="65"/>
      <c r="D81" s="34">
        <v>0</v>
      </c>
    </row>
    <row r="82" spans="1:4" ht="15.75" customHeight="1" thickBot="1" x14ac:dyDescent="0.3">
      <c r="A82" s="55" t="s">
        <v>33</v>
      </c>
      <c r="B82" s="56"/>
      <c r="C82" s="42"/>
      <c r="D82" s="35" t="str">
        <f>IF(C82="A",-1,IF(C82="B",0,IF(C82="C",0,IF(C82="D",0,IF(C82="E",0,IF(C82="F",0,""))))))</f>
        <v/>
      </c>
    </row>
    <row r="83" spans="1:4" ht="6.75" customHeight="1" thickBot="1" x14ac:dyDescent="0.3">
      <c r="A83" s="57"/>
      <c r="B83" s="57"/>
      <c r="C83" s="57"/>
      <c r="D83" s="57"/>
    </row>
    <row r="84" spans="1:4" ht="30.75" customHeight="1" x14ac:dyDescent="0.25">
      <c r="A84" s="31" t="s">
        <v>12</v>
      </c>
      <c r="B84" s="32" t="s">
        <v>38</v>
      </c>
      <c r="C84" s="62" t="s">
        <v>52</v>
      </c>
      <c r="D84" s="58" t="s">
        <v>94</v>
      </c>
    </row>
    <row r="85" spans="1:4" ht="32.25" customHeight="1" x14ac:dyDescent="0.25">
      <c r="A85" s="53" t="s">
        <v>45</v>
      </c>
      <c r="B85" s="54"/>
      <c r="C85" s="73"/>
      <c r="D85" s="59"/>
    </row>
    <row r="86" spans="1:4" ht="59.25" customHeight="1" x14ac:dyDescent="0.25">
      <c r="A86" s="33" t="s">
        <v>0</v>
      </c>
      <c r="B86" s="5" t="s">
        <v>143</v>
      </c>
      <c r="C86" s="65"/>
      <c r="D86" s="34">
        <v>-1</v>
      </c>
    </row>
    <row r="87" spans="1:4" ht="38.25" x14ac:dyDescent="0.25">
      <c r="A87" s="33" t="s">
        <v>1</v>
      </c>
      <c r="B87" s="5" t="s">
        <v>144</v>
      </c>
      <c r="C87" s="65"/>
      <c r="D87" s="34">
        <v>0</v>
      </c>
    </row>
    <row r="88" spans="1:4" ht="25.5" x14ac:dyDescent="0.25">
      <c r="A88" s="33" t="s">
        <v>2</v>
      </c>
      <c r="B88" s="5" t="s">
        <v>145</v>
      </c>
      <c r="C88" s="65"/>
      <c r="D88" s="34">
        <v>0</v>
      </c>
    </row>
    <row r="89" spans="1:4" ht="38.25" x14ac:dyDescent="0.25">
      <c r="A89" s="33" t="s">
        <v>5</v>
      </c>
      <c r="B89" s="5" t="s">
        <v>146</v>
      </c>
      <c r="C89" s="65"/>
      <c r="D89" s="34">
        <v>0</v>
      </c>
    </row>
    <row r="90" spans="1:4" ht="21.75" customHeight="1" thickBot="1" x14ac:dyDescent="0.3">
      <c r="A90" s="55" t="s">
        <v>33</v>
      </c>
      <c r="B90" s="56"/>
      <c r="C90" s="42"/>
      <c r="D90" s="35" t="str">
        <f>IF(C90="A",-1,IF(C90="B",0,IF(C90="C",0,IF(C90="D",0,""))))</f>
        <v/>
      </c>
    </row>
    <row r="91" spans="1:4" ht="15.75" thickBot="1" x14ac:dyDescent="0.3">
      <c r="A91" s="57"/>
      <c r="B91" s="57"/>
      <c r="C91" s="57"/>
      <c r="D91" s="57"/>
    </row>
    <row r="92" spans="1:4" ht="30" customHeight="1" x14ac:dyDescent="0.25">
      <c r="A92" s="31" t="s">
        <v>13</v>
      </c>
      <c r="B92" s="32" t="s">
        <v>41</v>
      </c>
      <c r="C92" s="62" t="s">
        <v>52</v>
      </c>
      <c r="D92" s="58" t="s">
        <v>94</v>
      </c>
    </row>
    <row r="93" spans="1:4" ht="27" customHeight="1" x14ac:dyDescent="0.25">
      <c r="A93" s="53" t="s">
        <v>45</v>
      </c>
      <c r="B93" s="54"/>
      <c r="C93" s="73"/>
      <c r="D93" s="59"/>
    </row>
    <row r="94" spans="1:4" ht="48.75" x14ac:dyDescent="0.25">
      <c r="A94" s="33" t="s">
        <v>0</v>
      </c>
      <c r="B94" s="47" t="s">
        <v>147</v>
      </c>
      <c r="C94" s="65"/>
      <c r="D94" s="34">
        <v>-1</v>
      </c>
    </row>
    <row r="95" spans="1:4" ht="24.75" x14ac:dyDescent="0.25">
      <c r="A95" s="33" t="s">
        <v>1</v>
      </c>
      <c r="B95" s="47" t="s">
        <v>148</v>
      </c>
      <c r="C95" s="65"/>
      <c r="D95" s="34">
        <v>0</v>
      </c>
    </row>
    <row r="96" spans="1:4" ht="48.75" x14ac:dyDescent="0.25">
      <c r="A96" s="33" t="s">
        <v>2</v>
      </c>
      <c r="B96" s="47" t="s">
        <v>149</v>
      </c>
      <c r="C96" s="65"/>
      <c r="D96" s="34">
        <v>0</v>
      </c>
    </row>
    <row r="97" spans="1:4" ht="48.75" x14ac:dyDescent="0.25">
      <c r="A97" s="33" t="s">
        <v>5</v>
      </c>
      <c r="B97" s="47" t="s">
        <v>150</v>
      </c>
      <c r="C97" s="65"/>
      <c r="D97" s="34">
        <v>0</v>
      </c>
    </row>
    <row r="98" spans="1:4" ht="15.75" customHeight="1" thickBot="1" x14ac:dyDescent="0.3">
      <c r="A98" s="55" t="s">
        <v>33</v>
      </c>
      <c r="B98" s="56"/>
      <c r="C98" s="42"/>
      <c r="D98" s="35" t="str">
        <f>IF(C98="A",-1,IF(C98="B",0,IF(C98="C",0,IF(C98="D",0,""))))</f>
        <v/>
      </c>
    </row>
    <row r="99" spans="1:4" ht="15.75" thickBot="1" x14ac:dyDescent="0.3">
      <c r="A99" s="57"/>
      <c r="B99" s="57"/>
      <c r="C99" s="57"/>
      <c r="D99" s="57"/>
    </row>
    <row r="100" spans="1:4" ht="15" customHeight="1" x14ac:dyDescent="0.25">
      <c r="A100" s="31" t="s">
        <v>15</v>
      </c>
      <c r="B100" s="32" t="s">
        <v>111</v>
      </c>
      <c r="C100" s="62" t="s">
        <v>52</v>
      </c>
      <c r="D100" s="70" t="s">
        <v>94</v>
      </c>
    </row>
    <row r="101" spans="1:4" ht="15" customHeight="1" x14ac:dyDescent="0.25">
      <c r="A101" s="66" t="s">
        <v>45</v>
      </c>
      <c r="B101" s="67"/>
      <c r="C101" s="63"/>
      <c r="D101" s="71"/>
    </row>
    <row r="102" spans="1:4" ht="15.75" x14ac:dyDescent="0.25">
      <c r="A102" s="60" t="s">
        <v>93</v>
      </c>
      <c r="B102" s="61"/>
      <c r="C102" s="64"/>
      <c r="D102" s="72"/>
    </row>
    <row r="103" spans="1:4" ht="30.75" customHeight="1" x14ac:dyDescent="0.25">
      <c r="A103" s="33" t="s">
        <v>0</v>
      </c>
      <c r="B103" s="5" t="s">
        <v>151</v>
      </c>
      <c r="C103" s="65"/>
      <c r="D103" s="34">
        <v>-1</v>
      </c>
    </row>
    <row r="104" spans="1:4" ht="28.5" customHeight="1" x14ac:dyDescent="0.25">
      <c r="A104" s="33" t="s">
        <v>1</v>
      </c>
      <c r="B104" s="5" t="s">
        <v>155</v>
      </c>
      <c r="C104" s="65"/>
      <c r="D104" s="34">
        <v>-1</v>
      </c>
    </row>
    <row r="105" spans="1:4" ht="30" customHeight="1" x14ac:dyDescent="0.25">
      <c r="A105" s="33" t="s">
        <v>2</v>
      </c>
      <c r="B105" s="5" t="s">
        <v>152</v>
      </c>
      <c r="C105" s="65"/>
      <c r="D105" s="34">
        <v>0</v>
      </c>
    </row>
    <row r="106" spans="1:4" ht="15" customHeight="1" x14ac:dyDescent="0.25">
      <c r="A106" s="33" t="s">
        <v>5</v>
      </c>
      <c r="B106" s="5" t="s">
        <v>153</v>
      </c>
      <c r="C106" s="65"/>
      <c r="D106" s="34">
        <v>0</v>
      </c>
    </row>
    <row r="107" spans="1:4" ht="27.75" x14ac:dyDescent="0.25">
      <c r="A107" s="33" t="s">
        <v>6</v>
      </c>
      <c r="B107" s="5" t="s">
        <v>154</v>
      </c>
      <c r="C107" s="65"/>
      <c r="D107" s="34">
        <v>1</v>
      </c>
    </row>
    <row r="108" spans="1:4" ht="21.75" customHeight="1" thickBot="1" x14ac:dyDescent="0.3">
      <c r="A108" s="55" t="s">
        <v>33</v>
      </c>
      <c r="B108" s="56"/>
      <c r="C108" s="42"/>
      <c r="D108" s="35" t="str">
        <f>IF(C108="A",-1,IF(C108="B",-1,IF(C108="C",0,IF(C108="D",0,IF(C108="E",1,"")))))</f>
        <v/>
      </c>
    </row>
    <row r="109" spans="1:4" ht="15.75" thickBot="1" x14ac:dyDescent="0.3">
      <c r="A109" s="57"/>
      <c r="B109" s="57"/>
      <c r="C109" s="57"/>
      <c r="D109" s="57"/>
    </row>
    <row r="110" spans="1:4" ht="21" customHeight="1" x14ac:dyDescent="0.25">
      <c r="A110" s="31" t="s">
        <v>16</v>
      </c>
      <c r="B110" s="32" t="s">
        <v>112</v>
      </c>
      <c r="C110" s="62" t="s">
        <v>52</v>
      </c>
      <c r="D110" s="70" t="s">
        <v>94</v>
      </c>
    </row>
    <row r="111" spans="1:4" ht="15" customHeight="1" x14ac:dyDescent="0.25">
      <c r="A111" s="66" t="s">
        <v>45</v>
      </c>
      <c r="B111" s="67"/>
      <c r="C111" s="63"/>
      <c r="D111" s="71"/>
    </row>
    <row r="112" spans="1:4" ht="15.75" x14ac:dyDescent="0.25">
      <c r="A112" s="60" t="s">
        <v>93</v>
      </c>
      <c r="B112" s="61"/>
      <c r="C112" s="64"/>
      <c r="D112" s="72"/>
    </row>
    <row r="113" spans="1:4" ht="27" customHeight="1" x14ac:dyDescent="0.25">
      <c r="A113" s="38" t="s">
        <v>0</v>
      </c>
      <c r="B113" s="6" t="s">
        <v>156</v>
      </c>
      <c r="C113" s="65"/>
      <c r="D113" s="37">
        <v>-1</v>
      </c>
    </row>
    <row r="114" spans="1:4" ht="15" customHeight="1" x14ac:dyDescent="0.25">
      <c r="A114" s="38" t="s">
        <v>1</v>
      </c>
      <c r="B114" s="6" t="s">
        <v>157</v>
      </c>
      <c r="C114" s="65"/>
      <c r="D114" s="37">
        <v>0</v>
      </c>
    </row>
    <row r="115" spans="1:4" x14ac:dyDescent="0.25">
      <c r="A115" s="38" t="s">
        <v>2</v>
      </c>
      <c r="B115" s="6" t="s">
        <v>158</v>
      </c>
      <c r="C115" s="65"/>
      <c r="D115" s="37">
        <v>1</v>
      </c>
    </row>
    <row r="116" spans="1:4" ht="15" customHeight="1" thickBot="1" x14ac:dyDescent="0.3">
      <c r="A116" s="55" t="s">
        <v>33</v>
      </c>
      <c r="B116" s="56"/>
      <c r="C116" s="42"/>
      <c r="D116" s="35" t="str">
        <f>IF(C116="B",0,IF(C116="A",-1,IF(C116="C",1,"")))</f>
        <v/>
      </c>
    </row>
    <row r="117" spans="1:4" ht="12.75" customHeight="1" thickBot="1" x14ac:dyDescent="0.3">
      <c r="A117" s="57"/>
      <c r="B117" s="57"/>
      <c r="C117" s="57"/>
      <c r="D117" s="57"/>
    </row>
    <row r="118" spans="1:4" ht="21" customHeight="1" x14ac:dyDescent="0.25">
      <c r="A118" s="31" t="s">
        <v>17</v>
      </c>
      <c r="B118" s="32" t="s">
        <v>113</v>
      </c>
      <c r="C118" s="62" t="s">
        <v>52</v>
      </c>
      <c r="D118" s="70" t="s">
        <v>94</v>
      </c>
    </row>
    <row r="119" spans="1:4" ht="24" customHeight="1" x14ac:dyDescent="0.25">
      <c r="A119" s="66" t="s">
        <v>45</v>
      </c>
      <c r="B119" s="67"/>
      <c r="C119" s="63"/>
      <c r="D119" s="71"/>
    </row>
    <row r="120" spans="1:4" ht="24" customHeight="1" x14ac:dyDescent="0.25">
      <c r="A120" s="60" t="s">
        <v>93</v>
      </c>
      <c r="B120" s="61"/>
      <c r="C120" s="64"/>
      <c r="D120" s="72"/>
    </row>
    <row r="121" spans="1:4" ht="15" customHeight="1" x14ac:dyDescent="0.25">
      <c r="A121" s="33" t="s">
        <v>0</v>
      </c>
      <c r="B121" s="4" t="s">
        <v>159</v>
      </c>
      <c r="C121" s="65"/>
      <c r="D121" s="39">
        <v>-1</v>
      </c>
    </row>
    <row r="122" spans="1:4" ht="26.25" x14ac:dyDescent="0.25">
      <c r="A122" s="33" t="s">
        <v>1</v>
      </c>
      <c r="B122" s="4" t="s">
        <v>160</v>
      </c>
      <c r="C122" s="65"/>
      <c r="D122" s="39">
        <v>0</v>
      </c>
    </row>
    <row r="123" spans="1:4" ht="20.25" customHeight="1" x14ac:dyDescent="0.25">
      <c r="A123" s="33" t="s">
        <v>2</v>
      </c>
      <c r="B123" s="4" t="s">
        <v>161</v>
      </c>
      <c r="C123" s="65"/>
      <c r="D123" s="39">
        <v>0</v>
      </c>
    </row>
    <row r="124" spans="1:4" ht="15" customHeight="1" x14ac:dyDescent="0.25">
      <c r="A124" s="33" t="s">
        <v>5</v>
      </c>
      <c r="B124" s="4" t="s">
        <v>162</v>
      </c>
      <c r="C124" s="65"/>
      <c r="D124" s="39">
        <v>1</v>
      </c>
    </row>
    <row r="125" spans="1:4" ht="15" customHeight="1" x14ac:dyDescent="0.25">
      <c r="A125" s="33" t="s">
        <v>6</v>
      </c>
      <c r="B125" s="4" t="s">
        <v>163</v>
      </c>
      <c r="C125" s="65"/>
      <c r="D125" s="39">
        <v>1</v>
      </c>
    </row>
    <row r="126" spans="1:4" ht="15" customHeight="1" thickBot="1" x14ac:dyDescent="0.3">
      <c r="A126" s="55" t="s">
        <v>33</v>
      </c>
      <c r="B126" s="56"/>
      <c r="C126" s="42"/>
      <c r="D126" s="35" t="str">
        <f>IF(C126="A",-1,IF(C126="B",0,IF(C126="C",0,IF(C126="D",1,IF(C126="E",1,"")))))</f>
        <v/>
      </c>
    </row>
    <row r="127" spans="1:4" ht="15" customHeight="1" thickBot="1" x14ac:dyDescent="0.3">
      <c r="A127" s="57"/>
      <c r="B127" s="57"/>
      <c r="C127" s="57"/>
      <c r="D127" s="57"/>
    </row>
    <row r="128" spans="1:4" ht="17.25" customHeight="1" x14ac:dyDescent="0.25">
      <c r="A128" s="31" t="s">
        <v>18</v>
      </c>
      <c r="B128" s="32" t="s">
        <v>114</v>
      </c>
      <c r="C128" s="62" t="s">
        <v>52</v>
      </c>
      <c r="D128" s="70" t="s">
        <v>94</v>
      </c>
    </row>
    <row r="129" spans="1:4" ht="15.75" customHeight="1" x14ac:dyDescent="0.25">
      <c r="A129" s="66" t="s">
        <v>45</v>
      </c>
      <c r="B129" s="67"/>
      <c r="C129" s="63"/>
      <c r="D129" s="71"/>
    </row>
    <row r="130" spans="1:4" ht="15.75" customHeight="1" x14ac:dyDescent="0.25">
      <c r="A130" s="60" t="s">
        <v>93</v>
      </c>
      <c r="B130" s="61"/>
      <c r="C130" s="64"/>
      <c r="D130" s="72"/>
    </row>
    <row r="131" spans="1:4" ht="15" customHeight="1" x14ac:dyDescent="0.25">
      <c r="A131" s="33" t="s">
        <v>0</v>
      </c>
      <c r="B131" s="4" t="s">
        <v>164</v>
      </c>
      <c r="C131" s="65"/>
      <c r="D131" s="34">
        <v>-1</v>
      </c>
    </row>
    <row r="132" spans="1:4" ht="15" customHeight="1" x14ac:dyDescent="0.25">
      <c r="A132" s="33" t="s">
        <v>1</v>
      </c>
      <c r="B132" s="4" t="s">
        <v>165</v>
      </c>
      <c r="C132" s="65"/>
      <c r="D132" s="34">
        <v>-1</v>
      </c>
    </row>
    <row r="133" spans="1:4" ht="15" customHeight="1" x14ac:dyDescent="0.25">
      <c r="A133" s="33" t="s">
        <v>2</v>
      </c>
      <c r="B133" s="4" t="s">
        <v>166</v>
      </c>
      <c r="C133" s="65"/>
      <c r="D133" s="34">
        <v>0</v>
      </c>
    </row>
    <row r="134" spans="1:4" ht="15" customHeight="1" x14ac:dyDescent="0.25">
      <c r="A134" s="33" t="s">
        <v>5</v>
      </c>
      <c r="B134" s="4" t="s">
        <v>167</v>
      </c>
      <c r="C134" s="65"/>
      <c r="D134" s="34">
        <v>1</v>
      </c>
    </row>
    <row r="135" spans="1:4" ht="14.25" customHeight="1" x14ac:dyDescent="0.25">
      <c r="A135" s="33" t="s">
        <v>6</v>
      </c>
      <c r="B135" s="4" t="s">
        <v>168</v>
      </c>
      <c r="C135" s="65"/>
      <c r="D135" s="34">
        <v>1</v>
      </c>
    </row>
    <row r="136" spans="1:4" ht="19.5" thickBot="1" x14ac:dyDescent="0.3">
      <c r="A136" s="55" t="s">
        <v>33</v>
      </c>
      <c r="B136" s="56"/>
      <c r="C136" s="42"/>
      <c r="D136" s="35" t="str">
        <f>IF(C136="A",-1,IF(C136="B",-1,IF(C136="C",0,IF(C136="D",1,IF(C136="E",1,"")))))</f>
        <v/>
      </c>
    </row>
    <row r="137" spans="1:4" ht="16.5" customHeight="1" thickBot="1" x14ac:dyDescent="0.3">
      <c r="A137" s="57"/>
      <c r="B137" s="57"/>
      <c r="C137" s="57"/>
      <c r="D137" s="57"/>
    </row>
    <row r="138" spans="1:4" ht="18.75" customHeight="1" x14ac:dyDescent="0.3">
      <c r="A138" s="90" t="s">
        <v>98</v>
      </c>
      <c r="B138" s="91"/>
      <c r="C138" s="91"/>
      <c r="D138" s="92"/>
    </row>
    <row r="139" spans="1:4" ht="18.75" x14ac:dyDescent="0.3">
      <c r="A139" s="97" t="s">
        <v>97</v>
      </c>
      <c r="B139" s="98"/>
      <c r="C139" s="98"/>
      <c r="D139" s="99"/>
    </row>
    <row r="140" spans="1:4" ht="18.75" customHeight="1" x14ac:dyDescent="0.3">
      <c r="A140" s="87" t="s">
        <v>99</v>
      </c>
      <c r="B140" s="88"/>
      <c r="C140" s="88"/>
      <c r="D140" s="89"/>
    </row>
    <row r="141" spans="1:4" ht="19.5" thickBot="1" x14ac:dyDescent="0.35">
      <c r="A141" s="82" t="s">
        <v>100</v>
      </c>
      <c r="B141" s="83"/>
      <c r="C141" s="83"/>
      <c r="D141" s="84"/>
    </row>
    <row r="142" spans="1:4" ht="15.75" thickBot="1" x14ac:dyDescent="0.3">
      <c r="A142" s="57"/>
      <c r="B142" s="57"/>
      <c r="C142" s="57"/>
      <c r="D142" s="57"/>
    </row>
    <row r="143" spans="1:4" ht="27.75" customHeight="1" x14ac:dyDescent="0.25">
      <c r="A143" s="93" t="s">
        <v>19</v>
      </c>
      <c r="B143" s="94"/>
      <c r="C143" s="94"/>
      <c r="D143" s="95"/>
    </row>
    <row r="144" spans="1:4" ht="15.75" customHeight="1" x14ac:dyDescent="0.25">
      <c r="A144" s="74" t="s">
        <v>43</v>
      </c>
      <c r="B144" s="75"/>
      <c r="C144" s="85">
        <f>SUM(D20,D27,D35,D42,D49)</f>
        <v>0</v>
      </c>
      <c r="D144" s="86"/>
    </row>
    <row r="145" spans="1:4" ht="15.75" customHeight="1" x14ac:dyDescent="0.25">
      <c r="A145" s="74" t="s">
        <v>44</v>
      </c>
      <c r="B145" s="75"/>
      <c r="C145" s="85">
        <f>SUM(D59,D65,D72,D82,D90,D98,D108,D116,D126,D136)</f>
        <v>0</v>
      </c>
      <c r="D145" s="86"/>
    </row>
    <row r="146" spans="1:4" ht="27.75" customHeight="1" x14ac:dyDescent="0.25">
      <c r="A146" s="74" t="s">
        <v>23</v>
      </c>
      <c r="B146" s="75"/>
      <c r="C146" s="78" t="s">
        <v>117</v>
      </c>
      <c r="D146" s="79"/>
    </row>
    <row r="147" spans="1:4" ht="19.5" customHeight="1" thickBot="1" x14ac:dyDescent="0.3">
      <c r="A147" s="76" t="s">
        <v>24</v>
      </c>
      <c r="B147" s="77"/>
      <c r="C147" s="80"/>
      <c r="D147" s="81"/>
    </row>
    <row r="150" spans="1:4" ht="15" customHeight="1" x14ac:dyDescent="0.25">
      <c r="A150" s="100" t="s">
        <v>122</v>
      </c>
      <c r="B150" s="101"/>
      <c r="C150" s="101"/>
      <c r="D150" s="102"/>
    </row>
    <row r="151" spans="1:4" ht="44.25" customHeight="1" thickBot="1" x14ac:dyDescent="0.3">
      <c r="A151" s="103"/>
      <c r="B151" s="104"/>
      <c r="C151" s="104"/>
      <c r="D151" s="105"/>
    </row>
  </sheetData>
  <sheetProtection password="A5A7" sheet="1" objects="1" scenarios="1"/>
  <dataConsolidate/>
  <mergeCells count="129"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</mergeCells>
  <dataValidations disablePrompts="1" count="8">
    <dataValidation type="list" allowBlank="1" showInputMessage="1" showErrorMessage="1" prompt="dozwolone symbole: A,B lub C; proszę wpisać lub wybrać z listy" sqref="C32:C35 C69:C72 C113:C116">
      <formula1>$A$32:$A$34</formula1>
    </dataValidation>
    <dataValidation type="list" allowBlank="1" showInputMessage="1" showErrorMessage="1" prompt="dozwolone symbole: A lub B; proszę wpisać lub wybrać z listy" sqref="C18:C19 C25:C26 C40:C41 C47:C48 C63:C64">
      <formula1>$A$18:$A$19</formula1>
    </dataValidation>
    <dataValidation type="list" allowBlank="1" showInputMessage="1" showErrorMessage="1" prompt="dozwolone symbole: A lub B; proszę wpisać lub wybrać z listy" sqref="C27 C65 C49 C42 C20">
      <formula1>$A$25:$A$26</formula1>
    </dataValidation>
    <dataValidation type="list" allowBlank="1" showInputMessage="1" showErrorMessage="1" prompt="dozwolone symbole: A,B,C,D,E; proszę wpisać lub wybrać z listy" sqref="C54:C59 C103:C108 C121:C126 C131:C136">
      <formula1>$A$54:$A$58</formula1>
    </dataValidation>
    <dataValidation type="list" allowBlank="1" showInputMessage="1" showErrorMessage="1" prompt="dozwolone symbole: A,B,C,D,E,F; proszę wpisać lub wybrać z listy" sqref="C76:C82">
      <formula1>$A$76:$A$81</formula1>
    </dataValidation>
    <dataValidation type="list" allowBlank="1" showInputMessage="1" showErrorMessage="1" prompt="dozwolone symbole: A,B,C,D; proszę wpisać lub wybrać z listy" sqref="C86:C90 C94:C98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/>
    <dataValidation allowBlank="1" showInputMessage="1" showErrorMessage="1" prompt="(proszę wybrać tryb zatwierdzenia z listy poniżej )" sqref="A150:D150"/>
  </dataValidations>
  <hyperlinks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102:B102" location="przypisy!A1" display="przypisy (proszę kliknąć)"/>
    <hyperlink ref="A112:B112" location="przypisy!A1" display="przypisy (proszę kliknąć)"/>
    <hyperlink ref="A120:B120" location="przypisy!A1" display="przypisy (proszę kliknąć)"/>
    <hyperlink ref="A130:B130" location="przypisy!A1" display="przypisy (proszę kliknąć)"/>
    <hyperlink ref="A140:D140" location="'zasady oceny testu'!A1" display="zasady oceny testu (proszę kliknąć)"/>
    <hyperlink ref="A141:D141" location="'klucz oceny testu'!A1" display="klucz oceny testu(proszę kliknąć)"/>
    <hyperlink ref="A139:D139" location="'adnotacje beneficjenta'!A1" display="adnotacje beneficjenta(proszę kliknąć)"/>
    <hyperlink ref="A138:D138" location="'adnotacje IZ'!A1" display="adnotacje instytucji zarządzającej(proszę kliknąć)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D9" sqref="D9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22" t="s">
        <v>25</v>
      </c>
      <c r="B1" s="123"/>
      <c r="C1" s="123"/>
      <c r="D1" s="124"/>
    </row>
    <row r="2" spans="1:4" ht="30.75" customHeight="1" x14ac:dyDescent="0.25">
      <c r="A2" s="125" t="s">
        <v>65</v>
      </c>
      <c r="B2" s="126"/>
      <c r="C2" s="126"/>
      <c r="D2" s="127"/>
    </row>
    <row r="3" spans="1:4" ht="409.5" customHeight="1" x14ac:dyDescent="0.25">
      <c r="A3" s="128"/>
      <c r="B3" s="129"/>
      <c r="C3" s="129"/>
      <c r="D3" s="130"/>
    </row>
    <row r="5" spans="1:4" ht="15.75" customHeight="1" x14ac:dyDescent="0.25">
      <c r="A5" s="100" t="s">
        <v>122</v>
      </c>
      <c r="B5" s="101"/>
      <c r="C5" s="101"/>
      <c r="D5" s="102"/>
    </row>
    <row r="6" spans="1:4" ht="37.5" customHeight="1" thickBot="1" x14ac:dyDescent="0.3">
      <c r="A6" s="131"/>
      <c r="B6" s="132"/>
      <c r="C6" s="132"/>
      <c r="D6" s="133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activeCell="B11" sqref="B11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34" t="s">
        <v>96</v>
      </c>
      <c r="B1" s="134"/>
      <c r="C1" s="134"/>
      <c r="D1" s="134"/>
    </row>
    <row r="2" spans="1:4" ht="34.5" customHeight="1" x14ac:dyDescent="0.25">
      <c r="A2" s="135" t="s">
        <v>64</v>
      </c>
      <c r="B2" s="136"/>
      <c r="C2" s="136"/>
      <c r="D2" s="137"/>
    </row>
    <row r="3" spans="1:4" ht="409.5" customHeight="1" x14ac:dyDescent="0.25">
      <c r="A3" s="138" t="s">
        <v>88</v>
      </c>
      <c r="B3" s="139"/>
      <c r="C3" s="139"/>
      <c r="D3" s="140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C10" sqref="C10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49" t="s">
        <v>26</v>
      </c>
      <c r="B1" s="149"/>
      <c r="C1" s="149"/>
      <c r="D1" s="149"/>
    </row>
    <row r="2" spans="1:4" ht="77.25" customHeight="1" x14ac:dyDescent="0.25">
      <c r="A2" s="150" t="s">
        <v>115</v>
      </c>
      <c r="B2" s="151"/>
      <c r="C2" s="151"/>
      <c r="D2" s="152"/>
    </row>
    <row r="3" spans="1:4" ht="27" customHeight="1" x14ac:dyDescent="0.25">
      <c r="A3" s="153" t="s">
        <v>27</v>
      </c>
      <c r="B3" s="153"/>
      <c r="C3" s="154" t="s">
        <v>28</v>
      </c>
      <c r="D3" s="154"/>
    </row>
    <row r="4" spans="1:4" ht="34.5" customHeight="1" x14ac:dyDescent="0.25">
      <c r="A4" s="155" t="s">
        <v>29</v>
      </c>
      <c r="B4" s="155"/>
      <c r="C4" s="156" t="s">
        <v>30</v>
      </c>
      <c r="D4" s="156"/>
    </row>
    <row r="5" spans="1:4" ht="28.5" customHeight="1" x14ac:dyDescent="0.25">
      <c r="A5" s="141" t="s">
        <v>31</v>
      </c>
      <c r="B5" s="141"/>
      <c r="C5" s="142" t="s">
        <v>32</v>
      </c>
      <c r="D5" s="142"/>
    </row>
    <row r="6" spans="1:4" ht="186.75" customHeight="1" x14ac:dyDescent="0.25">
      <c r="A6" s="143" t="s">
        <v>116</v>
      </c>
      <c r="B6" s="144"/>
      <c r="C6" s="144"/>
      <c r="D6" s="145"/>
    </row>
    <row r="7" spans="1:4" ht="18.75" x14ac:dyDescent="0.3">
      <c r="A7" s="146" t="s">
        <v>100</v>
      </c>
      <c r="B7" s="147"/>
      <c r="C7" s="147"/>
      <c r="D7" s="148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30.28515625" customWidth="1"/>
    <col min="2" max="2" width="3" style="12" customWidth="1"/>
    <col min="3" max="3" width="30.28515625" customWidth="1"/>
    <col min="4" max="4" width="3" style="12" customWidth="1"/>
    <col min="5" max="5" width="30.28515625" customWidth="1"/>
    <col min="6" max="6" width="3" style="12" customWidth="1"/>
    <col min="7" max="7" width="42.42578125" customWidth="1"/>
  </cols>
  <sheetData>
    <row r="1" spans="1:7" ht="19.5" thickBot="1" x14ac:dyDescent="0.3">
      <c r="A1" s="29" t="s">
        <v>85</v>
      </c>
      <c r="B1" s="30"/>
      <c r="C1" s="29" t="s">
        <v>84</v>
      </c>
      <c r="D1" s="30"/>
      <c r="E1" s="29" t="s">
        <v>66</v>
      </c>
      <c r="F1" s="30"/>
      <c r="G1" s="29" t="s">
        <v>67</v>
      </c>
    </row>
    <row r="2" spans="1:7" ht="25.5" x14ac:dyDescent="0.25">
      <c r="A2" s="26" t="s">
        <v>68</v>
      </c>
      <c r="B2" s="13"/>
      <c r="C2" s="27" t="s">
        <v>69</v>
      </c>
      <c r="D2" s="13"/>
      <c r="E2" s="26" t="s">
        <v>70</v>
      </c>
      <c r="F2" s="13"/>
      <c r="G2" s="28" t="s">
        <v>71</v>
      </c>
    </row>
    <row r="3" spans="1:7" ht="51.75" thickBot="1" x14ac:dyDescent="0.3">
      <c r="A3" s="16" t="s">
        <v>72</v>
      </c>
      <c r="B3" s="13"/>
      <c r="C3" s="15" t="s">
        <v>68</v>
      </c>
      <c r="D3" s="13"/>
      <c r="E3" s="15" t="s">
        <v>70</v>
      </c>
      <c r="F3" s="13"/>
      <c r="G3" s="20" t="s">
        <v>73</v>
      </c>
    </row>
    <row r="4" spans="1:7" ht="64.5" thickBot="1" x14ac:dyDescent="0.3">
      <c r="A4" s="16" t="s">
        <v>72</v>
      </c>
      <c r="B4" s="13"/>
      <c r="C4" s="16" t="s">
        <v>72</v>
      </c>
      <c r="D4" s="13"/>
      <c r="E4" s="23" t="s">
        <v>74</v>
      </c>
      <c r="F4" s="13"/>
      <c r="G4" s="11" t="s">
        <v>83</v>
      </c>
    </row>
    <row r="5" spans="1:7" ht="64.5" thickBot="1" x14ac:dyDescent="0.3">
      <c r="A5" s="16" t="s">
        <v>72</v>
      </c>
      <c r="B5" s="13"/>
      <c r="C5" s="18" t="s">
        <v>75</v>
      </c>
      <c r="D5" s="13"/>
      <c r="E5" s="24" t="s">
        <v>74</v>
      </c>
      <c r="F5" s="13"/>
      <c r="G5" s="11" t="s">
        <v>83</v>
      </c>
    </row>
    <row r="6" spans="1:7" ht="51.75" thickBot="1" x14ac:dyDescent="0.3">
      <c r="A6" s="16" t="s">
        <v>72</v>
      </c>
      <c r="B6" s="13"/>
      <c r="C6" s="17" t="s">
        <v>76</v>
      </c>
      <c r="D6" s="13"/>
      <c r="E6" s="10" t="s">
        <v>77</v>
      </c>
      <c r="F6" s="13"/>
      <c r="G6" s="21" t="s">
        <v>78</v>
      </c>
    </row>
    <row r="7" spans="1:7" ht="39" thickBot="1" x14ac:dyDescent="0.3">
      <c r="A7" s="17" t="s">
        <v>79</v>
      </c>
      <c r="B7" s="14"/>
      <c r="C7" s="15" t="s">
        <v>68</v>
      </c>
      <c r="D7" s="14"/>
      <c r="E7" s="25" t="s">
        <v>70</v>
      </c>
      <c r="F7" s="14"/>
      <c r="G7" s="9" t="s">
        <v>80</v>
      </c>
    </row>
    <row r="8" spans="1:7" ht="39" thickBot="1" x14ac:dyDescent="0.3">
      <c r="A8" s="17" t="s">
        <v>79</v>
      </c>
      <c r="B8" s="14"/>
      <c r="C8" s="16" t="s">
        <v>72</v>
      </c>
      <c r="D8" s="14"/>
      <c r="E8" s="10" t="s">
        <v>77</v>
      </c>
      <c r="F8" s="14"/>
      <c r="G8" s="22" t="s">
        <v>81</v>
      </c>
    </row>
    <row r="9" spans="1:7" ht="39" thickBot="1" x14ac:dyDescent="0.3">
      <c r="A9" s="17" t="s">
        <v>79</v>
      </c>
      <c r="B9" s="14"/>
      <c r="C9" s="19" t="s">
        <v>79</v>
      </c>
      <c r="D9" s="14"/>
      <c r="E9" s="10" t="s">
        <v>77</v>
      </c>
      <c r="F9" s="14"/>
      <c r="G9" s="22" t="s">
        <v>82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64" t="s">
        <v>22</v>
      </c>
      <c r="B1" s="164"/>
      <c r="C1" s="164"/>
      <c r="D1" s="164"/>
    </row>
    <row r="2" spans="1:4" ht="15.75" x14ac:dyDescent="0.25">
      <c r="A2" s="48" t="s">
        <v>101</v>
      </c>
      <c r="B2" s="160" t="s">
        <v>102</v>
      </c>
      <c r="C2" s="161"/>
      <c r="D2" s="162"/>
    </row>
    <row r="3" spans="1:4" ht="132.75" customHeight="1" x14ac:dyDescent="0.25">
      <c r="A3" s="49">
        <v>1</v>
      </c>
      <c r="B3" s="157" t="s">
        <v>103</v>
      </c>
      <c r="C3" s="157"/>
      <c r="D3" s="157"/>
    </row>
    <row r="4" spans="1:4" ht="15.75" x14ac:dyDescent="0.25">
      <c r="A4" s="49">
        <v>2</v>
      </c>
      <c r="B4" s="157" t="s">
        <v>104</v>
      </c>
      <c r="C4" s="157"/>
      <c r="D4" s="157"/>
    </row>
    <row r="5" spans="1:4" ht="126.75" customHeight="1" x14ac:dyDescent="0.25">
      <c r="A5" s="49">
        <v>3</v>
      </c>
      <c r="B5" s="157" t="s">
        <v>169</v>
      </c>
      <c r="C5" s="157"/>
      <c r="D5" s="157"/>
    </row>
    <row r="6" spans="1:4" ht="15.75" x14ac:dyDescent="0.25">
      <c r="A6" s="49">
        <v>4</v>
      </c>
      <c r="B6" s="157" t="s">
        <v>105</v>
      </c>
      <c r="C6" s="157"/>
      <c r="D6" s="157"/>
    </row>
    <row r="7" spans="1:4" ht="102" customHeight="1" x14ac:dyDescent="0.25">
      <c r="A7" s="49">
        <v>5</v>
      </c>
      <c r="B7" s="150" t="s">
        <v>106</v>
      </c>
      <c r="C7" s="158"/>
      <c r="D7" s="159"/>
    </row>
    <row r="8" spans="1:4" ht="144" customHeight="1" x14ac:dyDescent="0.25">
      <c r="A8" s="49">
        <v>6</v>
      </c>
      <c r="B8" s="163" t="s">
        <v>124</v>
      </c>
      <c r="C8" s="157"/>
      <c r="D8" s="157"/>
    </row>
    <row r="9" spans="1:4" ht="39" customHeight="1" x14ac:dyDescent="0.25">
      <c r="A9" s="49">
        <v>7</v>
      </c>
      <c r="B9" s="157" t="s">
        <v>170</v>
      </c>
      <c r="C9" s="157"/>
      <c r="D9" s="157"/>
    </row>
    <row r="10" spans="1:4" ht="55.5" customHeight="1" x14ac:dyDescent="0.25">
      <c r="A10" s="49">
        <v>8</v>
      </c>
      <c r="B10" s="157" t="s">
        <v>107</v>
      </c>
      <c r="C10" s="157"/>
      <c r="D10" s="157"/>
    </row>
    <row r="11" spans="1:4" ht="48.75" customHeight="1" x14ac:dyDescent="0.25">
      <c r="A11" s="49">
        <v>9</v>
      </c>
      <c r="B11" s="157" t="s">
        <v>108</v>
      </c>
      <c r="C11" s="157"/>
      <c r="D11" s="157"/>
    </row>
    <row r="12" spans="1:4" ht="39" customHeight="1" x14ac:dyDescent="0.25">
      <c r="A12" s="49">
        <v>10</v>
      </c>
      <c r="B12" s="157" t="s">
        <v>109</v>
      </c>
      <c r="C12" s="157"/>
      <c r="D12" s="157"/>
    </row>
    <row r="13" spans="1:4" ht="144.75" customHeight="1" x14ac:dyDescent="0.25">
      <c r="A13" s="49">
        <v>11</v>
      </c>
      <c r="B13" s="157" t="s">
        <v>110</v>
      </c>
      <c r="C13" s="157"/>
      <c r="D13" s="157"/>
    </row>
  </sheetData>
  <sheetProtection password="A5A7" sheet="1" objects="1" scenarios="1"/>
  <mergeCells count="13">
    <mergeCell ref="A1:D1"/>
    <mergeCell ref="B3:D3"/>
    <mergeCell ref="B4:D4"/>
    <mergeCell ref="B5:D5"/>
    <mergeCell ref="B6:D6"/>
    <mergeCell ref="B12:D12"/>
    <mergeCell ref="B13:D13"/>
    <mergeCell ref="B7:D7"/>
    <mergeCell ref="B2:D2"/>
    <mergeCell ref="B11:D11"/>
    <mergeCell ref="B8:D8"/>
    <mergeCell ref="B9:D9"/>
    <mergeCell ref="B10:D1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:A6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119</v>
      </c>
    </row>
    <row r="2" spans="1:1" x14ac:dyDescent="0.25">
      <c r="A2" t="s">
        <v>120</v>
      </c>
    </row>
    <row r="4" spans="1:1" ht="23.25" customHeight="1" x14ac:dyDescent="0.25"/>
    <row r="5" spans="1:1" ht="30" x14ac:dyDescent="0.25">
      <c r="A5" s="50" t="s">
        <v>121</v>
      </c>
    </row>
    <row r="6" spans="1:1" ht="30" x14ac:dyDescent="0.25">
      <c r="A6" s="50" t="s">
        <v>123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Paweł Stułka</cp:lastModifiedBy>
  <dcterms:created xsi:type="dcterms:W3CDTF">2018-04-27T13:25:46Z</dcterms:created>
  <dcterms:modified xsi:type="dcterms:W3CDTF">2020-02-28T14:55:19Z</dcterms:modified>
</cp:coreProperties>
</file>